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Challenge_1-_Kickstarter_Analysis/"/>
    </mc:Choice>
  </mc:AlternateContent>
  <xr:revisionPtr revIDLastSave="0" documentId="13_ncr:1_{3E295C4A-044F-3342-90E3-E2FC0A9345D9}" xr6:coauthVersionLast="45" xr6:coauthVersionMax="45" xr10:uidLastSave="{00000000-0000-0000-0000-000000000000}"/>
  <bookViews>
    <workbookView xWindow="0" yWindow="460" windowWidth="33600" windowHeight="19020" activeTab="1" xr2:uid="{00000000-000D-0000-FFFF-FFFF00000000}"/>
  </bookViews>
  <sheets>
    <sheet name="Kickstarter" sheetId="1" r:id="rId1"/>
    <sheet name="Outcomes Based on Goals" sheetId="3" r:id="rId2"/>
    <sheet name="Outcomes Based on Launch Date" sheetId="2" r:id="rId3"/>
  </sheets>
  <definedNames>
    <definedName name="_xlnm._FilterDatabase" localSheetId="0" hidden="1">Kickstarter!$A$1:$Q$4115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Q3584" i="1" l="1"/>
  <c r="Q2263" i="1"/>
  <c r="Q3192" i="1"/>
  <c r="Q3122" i="1"/>
  <c r="Q2789" i="1"/>
  <c r="Q4115" i="1"/>
  <c r="Q1965" i="1"/>
  <c r="Q3808" i="1"/>
  <c r="Q3698" i="1"/>
  <c r="Q1765" i="1"/>
  <c r="Q2014" i="1"/>
  <c r="Q3004" i="1"/>
  <c r="Q789" i="1"/>
  <c r="Q2787" i="1"/>
  <c r="Q1620" i="1"/>
  <c r="Q2452" i="1"/>
  <c r="Q3270" i="1"/>
  <c r="Q4026" i="1"/>
  <c r="Q3026" i="1"/>
  <c r="Q3995" i="1"/>
  <c r="Q3987" i="1"/>
  <c r="Q3526" i="1"/>
  <c r="Q3736" i="1"/>
  <c r="Q1504" i="1"/>
  <c r="Q4093" i="1"/>
  <c r="Q4087" i="1"/>
  <c r="Q4086" i="1"/>
  <c r="Q3052" i="1"/>
  <c r="Q3003" i="1"/>
  <c r="Q2246" i="1"/>
  <c r="Q3749" i="1"/>
  <c r="Q3265" i="1"/>
  <c r="Q535" i="1"/>
  <c r="Q2710" i="1"/>
  <c r="Q3902" i="1"/>
  <c r="Q3998" i="1"/>
  <c r="Q3780" i="1"/>
  <c r="Q3114" i="1"/>
  <c r="Q3392" i="1"/>
  <c r="Q3967" i="1"/>
  <c r="Q3890" i="1"/>
  <c r="Q4109" i="1"/>
  <c r="Q3399" i="1"/>
  <c r="Q3182" i="1"/>
  <c r="Q3642" i="1"/>
  <c r="Q3806" i="1"/>
  <c r="Q4103" i="1"/>
  <c r="Q2502" i="1"/>
  <c r="Q3827" i="1"/>
  <c r="Q3586" i="1"/>
  <c r="Q3991" i="1"/>
  <c r="Q3659" i="1"/>
  <c r="Q2040" i="1"/>
  <c r="Q3603" i="1"/>
  <c r="Q849" i="1"/>
  <c r="Q2847" i="1"/>
  <c r="Q3976" i="1"/>
  <c r="Q3123" i="1"/>
  <c r="Q3907" i="1"/>
  <c r="Q3437" i="1"/>
  <c r="Q1294" i="1"/>
  <c r="Q2900" i="1"/>
  <c r="Q3316" i="1"/>
  <c r="Q817" i="1"/>
  <c r="Q3554" i="1"/>
  <c r="Q4092" i="1"/>
  <c r="Q3288" i="1"/>
  <c r="Q3161" i="1"/>
  <c r="Q2910" i="1"/>
  <c r="Q3444" i="1"/>
  <c r="Q346" i="1"/>
  <c r="Q2997" i="1"/>
  <c r="Q3098" i="1"/>
  <c r="Q3429" i="1"/>
  <c r="Q790" i="1"/>
  <c r="Q2022" i="1"/>
  <c r="Q2529" i="1"/>
  <c r="Q2183" i="1"/>
  <c r="Q4102" i="1"/>
  <c r="Q1982" i="1"/>
  <c r="Q3342" i="1"/>
  <c r="Q3354" i="1"/>
  <c r="Q2671" i="1"/>
  <c r="Q3581" i="1"/>
  <c r="Q3368" i="1"/>
  <c r="Q2955" i="1"/>
  <c r="Q1823" i="1"/>
  <c r="Q2894" i="1"/>
  <c r="Q796" i="1"/>
  <c r="Q1503" i="1"/>
  <c r="Q3750" i="1"/>
  <c r="Q3556" i="1"/>
  <c r="Q3451" i="1"/>
  <c r="Q2476" i="1"/>
  <c r="Q526" i="1"/>
  <c r="Q4104" i="1"/>
  <c r="Q3803" i="1"/>
  <c r="Q3718" i="1"/>
  <c r="Q851" i="1"/>
  <c r="Q1680" i="1"/>
  <c r="Q3562" i="1"/>
  <c r="Q3901" i="1"/>
  <c r="Q3911" i="1"/>
  <c r="Q3069" i="1"/>
  <c r="Q3589" i="1"/>
  <c r="Q3213" i="1"/>
  <c r="Q2278" i="1"/>
  <c r="Q2485" i="1"/>
  <c r="Q2004" i="1"/>
  <c r="Q3005" i="1"/>
  <c r="Q1276" i="1"/>
  <c r="Q3897" i="1"/>
  <c r="Q3329" i="1"/>
  <c r="Q2981" i="1"/>
  <c r="Q2245" i="1"/>
  <c r="Q3547" i="1"/>
  <c r="Q3134" i="1"/>
  <c r="Q1762" i="1"/>
  <c r="Q3805" i="1"/>
  <c r="Q2077" i="1"/>
  <c r="Q3348" i="1"/>
  <c r="Q1280" i="1"/>
  <c r="Q2903" i="1"/>
  <c r="Q2735" i="1"/>
  <c r="Q3205" i="1"/>
  <c r="Q3275" i="1"/>
  <c r="Q1635" i="1"/>
  <c r="Q3175" i="1"/>
  <c r="Q3963" i="1"/>
  <c r="Q2184" i="1"/>
  <c r="Q3624" i="1"/>
  <c r="Q2280" i="1"/>
  <c r="Q2495" i="1"/>
  <c r="Q1541" i="1"/>
  <c r="Q2026" i="1"/>
  <c r="Q2237" i="1"/>
  <c r="Q2809" i="1"/>
  <c r="Q3025" i="1"/>
  <c r="Q3228" i="1"/>
  <c r="Q788" i="1"/>
  <c r="Q2526" i="1"/>
  <c r="Q1750" i="1"/>
  <c r="Q3858" i="1"/>
  <c r="Q2342" i="1"/>
  <c r="Q3083" i="1"/>
  <c r="Q3650" i="1"/>
  <c r="Q3652" i="1"/>
  <c r="Q3619" i="1"/>
  <c r="Q343" i="1"/>
  <c r="Q3194" i="1"/>
  <c r="Q3330" i="1"/>
  <c r="Q2466" i="1"/>
  <c r="Q2198" i="1"/>
  <c r="Q2916" i="1"/>
  <c r="Q2460" i="1"/>
  <c r="Q3653" i="1"/>
  <c r="Q2896" i="1"/>
  <c r="Q1979" i="1"/>
  <c r="Q3455" i="1"/>
  <c r="Q4045" i="1"/>
  <c r="Q1302" i="1"/>
  <c r="Q2538" i="1"/>
  <c r="Q3087" i="1"/>
  <c r="Q3979" i="1"/>
  <c r="Q3452" i="1"/>
  <c r="Q3906" i="1"/>
  <c r="Q2549" i="1"/>
  <c r="Q3281" i="1"/>
  <c r="Q3143" i="1"/>
  <c r="Q4052" i="1"/>
  <c r="Q1261" i="1"/>
  <c r="Q2803" i="1"/>
  <c r="Q2018" i="1"/>
  <c r="Q3219" i="1"/>
  <c r="Q3315" i="1"/>
  <c r="Q4076" i="1"/>
  <c r="Q2473" i="1"/>
  <c r="Q3440" i="1"/>
  <c r="Q3353" i="1"/>
  <c r="Q1507" i="1"/>
  <c r="Q2795" i="1"/>
  <c r="Q525" i="1"/>
  <c r="Q342" i="1"/>
  <c r="Q2005" i="1"/>
  <c r="Q2792" i="1"/>
  <c r="Q3328" i="1"/>
  <c r="Q3174" i="1"/>
  <c r="Q2457" i="1"/>
  <c r="Q4022" i="1"/>
  <c r="Q344" i="1"/>
  <c r="Q3917" i="1"/>
  <c r="Q797" i="1"/>
  <c r="Q3870" i="1"/>
  <c r="Q3523" i="1"/>
  <c r="Q1674" i="1"/>
  <c r="Q3331" i="1"/>
  <c r="Q2951" i="1"/>
  <c r="Q1272" i="1"/>
  <c r="Q1967" i="1"/>
  <c r="Q3785" i="1"/>
  <c r="Q3541" i="1"/>
  <c r="Q3319" i="1"/>
  <c r="Q2481" i="1"/>
  <c r="Q2490" i="1"/>
  <c r="Q3551" i="1"/>
  <c r="Q1622" i="1"/>
  <c r="Q2943" i="1"/>
  <c r="Q3982" i="1"/>
  <c r="Q3177" i="1"/>
  <c r="Q3042" i="1"/>
  <c r="Q2471" i="1"/>
  <c r="Q3115" i="1"/>
  <c r="Q529" i="1"/>
  <c r="Q3962" i="1"/>
  <c r="Q3054" i="1"/>
  <c r="Q3419" i="1"/>
  <c r="Q3591" i="1"/>
  <c r="Q3816" i="1"/>
  <c r="Q3665" i="1"/>
  <c r="Q3600" i="1"/>
  <c r="Q4041" i="1"/>
  <c r="Q2843" i="1"/>
  <c r="Q3436" i="1"/>
  <c r="Q2913" i="1"/>
  <c r="Q3371" i="1"/>
  <c r="Q3559" i="1"/>
  <c r="Q2015" i="1"/>
  <c r="Q3894" i="1"/>
  <c r="Q4021" i="1"/>
  <c r="Q3084" i="1"/>
  <c r="Q2731" i="1"/>
  <c r="Q4055" i="1"/>
  <c r="Q3926" i="1"/>
  <c r="Q3912" i="1"/>
  <c r="Q3742" i="1"/>
  <c r="Q3740" i="1"/>
  <c r="Q2019" i="1"/>
  <c r="Q4057" i="1"/>
  <c r="Q2033" i="1"/>
  <c r="Q4099" i="1"/>
  <c r="Q2902" i="1"/>
  <c r="Q2455" i="1"/>
  <c r="Q3340" i="1"/>
  <c r="Q3428" i="1"/>
  <c r="Q3905" i="1"/>
  <c r="Q3202" i="1"/>
  <c r="Q2250" i="1"/>
  <c r="Q3949" i="1"/>
  <c r="Q3388" i="1"/>
  <c r="Q4015" i="1"/>
  <c r="Q1969" i="1"/>
  <c r="Q2496" i="1"/>
  <c r="Q3035" i="1"/>
  <c r="Q3013" i="1"/>
  <c r="Q3104" i="1"/>
  <c r="Q2454" i="1"/>
  <c r="Q3794" i="1"/>
  <c r="Q3891" i="1"/>
  <c r="Q3334" i="1"/>
  <c r="Q3531" i="1"/>
  <c r="Q3139" i="1"/>
  <c r="Q2028" i="1"/>
  <c r="Q3457" i="1"/>
  <c r="Q1268" i="1"/>
  <c r="Q1617" i="1"/>
  <c r="Q3937" i="1"/>
  <c r="Q3011" i="1"/>
  <c r="Q3048" i="1"/>
  <c r="Q3163" i="1"/>
  <c r="Q2492" i="1"/>
  <c r="Q1255" i="1"/>
  <c r="Q3126" i="1"/>
  <c r="Q3103" i="1"/>
  <c r="Q2844" i="1"/>
  <c r="Q3596" i="1"/>
  <c r="Q2541" i="1"/>
  <c r="Q3790" i="1"/>
  <c r="Q3127" i="1"/>
  <c r="Q1746" i="1"/>
  <c r="Q2793" i="1"/>
  <c r="Q1264" i="1"/>
  <c r="Q2070" i="1"/>
  <c r="Q2166" i="1"/>
  <c r="Q2524" i="1"/>
  <c r="Q786" i="1"/>
  <c r="Q2953" i="1"/>
  <c r="Q524" i="1"/>
  <c r="Q2720" i="1"/>
  <c r="Q1964" i="1"/>
  <c r="Q2716" i="1"/>
  <c r="Q1291" i="1"/>
  <c r="Q3529" i="1"/>
  <c r="Q2480" i="1"/>
  <c r="Q3553" i="1"/>
  <c r="Q2819" i="1"/>
  <c r="Q3888" i="1"/>
  <c r="Q3059" i="1"/>
  <c r="Q3960" i="1"/>
  <c r="Q3548" i="1"/>
  <c r="Q3339" i="1"/>
  <c r="Q3357" i="1"/>
  <c r="Q2178" i="1"/>
  <c r="Q2998" i="1"/>
  <c r="Q3881" i="1"/>
  <c r="Q2815" i="1"/>
  <c r="Q2482" i="1"/>
  <c r="Q3209" i="1"/>
  <c r="Q3609" i="1"/>
  <c r="Q4014" i="1"/>
  <c r="Q3933" i="1"/>
  <c r="Q2449" i="1"/>
  <c r="Q2064" i="1"/>
  <c r="Q2445" i="1"/>
  <c r="Q3587" i="1"/>
  <c r="Q3345" i="1"/>
  <c r="Q1303" i="1"/>
  <c r="Q3007" i="1"/>
  <c r="Q3694" i="1"/>
  <c r="Q4050" i="1"/>
  <c r="Q3738" i="1"/>
  <c r="Q3537" i="1"/>
  <c r="Q2197" i="1"/>
  <c r="Q1624" i="1"/>
  <c r="Q3266" i="1"/>
  <c r="Q1623" i="1"/>
  <c r="Q3218" i="1"/>
  <c r="Q3623" i="1"/>
  <c r="Q1973" i="1"/>
  <c r="Q401" i="1"/>
  <c r="Q3064" i="1"/>
  <c r="Q3364" i="1"/>
  <c r="Q4062" i="1"/>
  <c r="Q3533" i="1"/>
  <c r="Q2501" i="1"/>
  <c r="Q1262" i="1"/>
  <c r="Q3439" i="1"/>
  <c r="Q3798" i="1"/>
  <c r="Q2185" i="1"/>
  <c r="Q3910" i="1"/>
  <c r="Q3214" i="1"/>
  <c r="Q2242" i="1"/>
  <c r="Q3689" i="1"/>
  <c r="Q3067" i="1"/>
  <c r="Q3027" i="1"/>
  <c r="Q3152" i="1"/>
  <c r="Q1297" i="1"/>
  <c r="Q2804" i="1"/>
  <c r="Q2950" i="1"/>
  <c r="Q2982" i="1"/>
  <c r="Q2341" i="1"/>
  <c r="Q818" i="1"/>
  <c r="Q3372" i="1"/>
  <c r="Q1619" i="1"/>
  <c r="Q4089" i="1"/>
  <c r="Q4098" i="1"/>
  <c r="Q4111" i="1"/>
  <c r="Q2721" i="1"/>
  <c r="Q2060" i="1"/>
  <c r="Q2864" i="1"/>
  <c r="Q4069" i="1"/>
  <c r="Q2066" i="1"/>
  <c r="Q3010" i="1"/>
  <c r="Q1265" i="1"/>
  <c r="Q3688" i="1"/>
  <c r="Q3155" i="1"/>
  <c r="Q3191" i="1"/>
  <c r="Q3362" i="1"/>
  <c r="Q1296" i="1"/>
  <c r="Q2734" i="1"/>
  <c r="Q3138" i="1"/>
  <c r="Q3691" i="1"/>
  <c r="Q2487" i="1"/>
  <c r="Q2187" i="1"/>
  <c r="Q2736" i="1"/>
  <c r="Q2024" i="1"/>
  <c r="Q2852" i="1"/>
  <c r="Q2479" i="1"/>
  <c r="Q3180" i="1"/>
  <c r="Q3555" i="1"/>
  <c r="Q2461" i="1"/>
  <c r="Q3009" i="1"/>
  <c r="Q3344" i="1"/>
  <c r="Q4074" i="1"/>
  <c r="Q3043" i="1"/>
  <c r="Q2470" i="1"/>
  <c r="Q3196" i="1"/>
  <c r="Q2836" i="1"/>
  <c r="Q2718" i="1"/>
  <c r="Q1675" i="1"/>
  <c r="Q2494" i="1"/>
  <c r="Q3635" i="1"/>
  <c r="Q2186" i="1"/>
  <c r="Q3713" i="1"/>
  <c r="Q3355" i="1"/>
  <c r="Q3796" i="1"/>
  <c r="Q4031" i="1"/>
  <c r="Q2907" i="1"/>
  <c r="Q2839" i="1"/>
  <c r="Q1475" i="1"/>
  <c r="Q4049" i="1"/>
  <c r="Q3450" i="1"/>
  <c r="Q2957" i="1"/>
  <c r="Q4018" i="1"/>
  <c r="Q3566" i="1"/>
  <c r="Q3366" i="1"/>
  <c r="Q3657" i="1"/>
  <c r="Q2260" i="1"/>
  <c r="Q408" i="1"/>
  <c r="Q4084" i="1"/>
  <c r="Q3363" i="1"/>
  <c r="Q2029" i="1"/>
  <c r="Q2167" i="1"/>
  <c r="Q3030" i="1"/>
  <c r="Q3034" i="1"/>
  <c r="Q1295" i="1"/>
  <c r="Q3622" i="1"/>
  <c r="Q523" i="1"/>
  <c r="Q2802" i="1"/>
  <c r="Q4090" i="1"/>
  <c r="Q4079" i="1"/>
  <c r="Q3745" i="1"/>
  <c r="Q2453" i="1"/>
  <c r="Q2252" i="1"/>
  <c r="Q4032" i="1"/>
  <c r="Q2540" i="1"/>
  <c r="Q3284" i="1"/>
  <c r="Q2714" i="1"/>
  <c r="Q3296" i="1"/>
  <c r="Q3365" i="1"/>
  <c r="Q1354" i="1"/>
  <c r="Q3024" i="1"/>
  <c r="Q1621" i="1"/>
  <c r="Q2840" i="1"/>
  <c r="Q3254" i="1"/>
  <c r="Q2956" i="1"/>
  <c r="Q3128" i="1"/>
  <c r="Q3263" i="1"/>
  <c r="Q3349" i="1"/>
  <c r="Q2009" i="1"/>
  <c r="Q3629" i="1"/>
  <c r="Q2007" i="1"/>
  <c r="Q2669" i="1"/>
  <c r="Q2665" i="1"/>
  <c r="Q3095" i="1"/>
  <c r="Q2708" i="1"/>
  <c r="Q3144" i="1"/>
  <c r="Q2666" i="1"/>
  <c r="Q2712" i="1"/>
  <c r="Q3804" i="1"/>
  <c r="Q3980" i="1"/>
  <c r="Q3017" i="1"/>
  <c r="Q3070" i="1"/>
  <c r="Q2738" i="1"/>
  <c r="Q3572" i="1"/>
  <c r="Q3435" i="1"/>
  <c r="Q2486" i="1"/>
  <c r="Q3788" i="1"/>
  <c r="Q3975" i="1"/>
  <c r="Q1963" i="1"/>
  <c r="Q3585" i="1"/>
  <c r="Q2854" i="1"/>
  <c r="Q3795" i="1"/>
  <c r="Q3737" i="1"/>
  <c r="Q2918" i="1"/>
  <c r="Q3701" i="1"/>
  <c r="Q1764" i="1"/>
  <c r="Q2919" i="1"/>
  <c r="Q3904" i="1"/>
  <c r="Q2121" i="1"/>
  <c r="Q4038" i="1"/>
  <c r="Q1824" i="1"/>
  <c r="Q2866" i="1"/>
  <c r="Q3038" i="1"/>
  <c r="Q3262" i="1"/>
  <c r="Q2035" i="1"/>
  <c r="Q2548" i="1"/>
  <c r="Q3001" i="1"/>
  <c r="Q3847" i="1"/>
  <c r="Q3120" i="1"/>
  <c r="Q2182" i="1"/>
  <c r="Q3487" i="1"/>
  <c r="Q3445" i="1"/>
  <c r="Q3921" i="1"/>
  <c r="Q3012" i="1"/>
  <c r="Q3778" i="1"/>
  <c r="Q3187" i="1"/>
  <c r="Q405" i="1"/>
  <c r="Q3280" i="1"/>
  <c r="Q3865" i="1"/>
  <c r="Q2897" i="1"/>
  <c r="Q3786" i="1"/>
  <c r="Q2488" i="1"/>
  <c r="Q3956" i="1"/>
  <c r="Q3131" i="1"/>
  <c r="Q3268" i="1"/>
  <c r="Q2964" i="1"/>
  <c r="Q1978" i="1"/>
  <c r="Q3350" i="1"/>
  <c r="Q3259" i="1"/>
  <c r="Q2279" i="1"/>
  <c r="Q2833" i="1"/>
  <c r="Q2733" i="1"/>
  <c r="Q4054" i="1"/>
  <c r="Q3208" i="1"/>
  <c r="Q3831" i="1"/>
  <c r="Q3549" i="1"/>
  <c r="Q3008" i="1"/>
  <c r="Q3938" i="1"/>
  <c r="Q2959" i="1"/>
  <c r="Q3986" i="1"/>
  <c r="Q2464" i="1"/>
  <c r="Q3312" i="1"/>
  <c r="Q3210" i="1"/>
  <c r="Q3791" i="1"/>
  <c r="Q1473" i="1"/>
  <c r="Q3359" i="1"/>
  <c r="Q3923" i="1"/>
  <c r="Q3269" i="1"/>
  <c r="Q1677" i="1"/>
  <c r="Q3267" i="1"/>
  <c r="Q1539" i="1"/>
  <c r="Q3631" i="1"/>
  <c r="Q3582" i="1"/>
  <c r="Q1972" i="1"/>
  <c r="Q2459" i="1"/>
  <c r="Q2729" i="1"/>
  <c r="Q2010" i="1"/>
  <c r="Q3023" i="1"/>
  <c r="Q4037" i="1"/>
  <c r="Q2017" i="1"/>
  <c r="Q3715" i="1"/>
  <c r="Q3590" i="1"/>
  <c r="Q2732" i="1"/>
  <c r="Q3641" i="1"/>
  <c r="Q3062" i="1"/>
  <c r="Q4088" i="1"/>
  <c r="Q3282" i="1"/>
  <c r="Q3919" i="1"/>
  <c r="Q2032" i="1"/>
  <c r="Q3449" i="1"/>
  <c r="Q3358" i="1"/>
  <c r="Q2958" i="1"/>
  <c r="Q3932" i="1"/>
  <c r="Q3867" i="1"/>
  <c r="Q3016" i="1"/>
  <c r="Q3044" i="1"/>
  <c r="Q2911" i="1"/>
  <c r="Q3421" i="1"/>
  <c r="Q2740" i="1"/>
  <c r="Q4064" i="1"/>
  <c r="Q4097" i="1"/>
  <c r="Q4095" i="1"/>
  <c r="Q4046" i="1"/>
  <c r="Q4085" i="1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Q3580" i="1"/>
  <c r="Q4114" i="1"/>
  <c r="Q4113" i="1"/>
  <c r="Q4112" i="1"/>
  <c r="Q3920" i="1"/>
  <c r="Q4110" i="1"/>
  <c r="Q4108" i="1"/>
  <c r="Q4107" i="1"/>
  <c r="Q4106" i="1"/>
  <c r="Q4105" i="1"/>
  <c r="Q4101" i="1"/>
  <c r="Q4100" i="1"/>
  <c r="Q3692" i="1"/>
  <c r="Q3557" i="1"/>
  <c r="Q4096" i="1"/>
  <c r="Q3569" i="1"/>
  <c r="Q4094" i="1"/>
  <c r="Q4091" i="1"/>
  <c r="Q3730" i="1"/>
  <c r="Q3931" i="1"/>
  <c r="Q3658" i="1"/>
  <c r="Q2899" i="1"/>
  <c r="Q2038" i="1"/>
  <c r="Q4083" i="1"/>
  <c r="Q4082" i="1"/>
  <c r="Q4081" i="1"/>
  <c r="Q4080" i="1"/>
  <c r="Q3333" i="1"/>
  <c r="Q4078" i="1"/>
  <c r="Q4077" i="1"/>
  <c r="Q3400" i="1"/>
  <c r="Q3947" i="1"/>
  <c r="Q4073" i="1"/>
  <c r="Q4072" i="1"/>
  <c r="Q4068" i="1"/>
  <c r="Q4067" i="1"/>
  <c r="Q3634" i="1"/>
  <c r="Q3076" i="1"/>
  <c r="Q2977" i="1"/>
  <c r="Q3649" i="1"/>
  <c r="Q3380" i="1"/>
  <c r="Q3532" i="1"/>
  <c r="Q4060" i="1"/>
  <c r="Q4059" i="1"/>
  <c r="Q4058" i="1"/>
  <c r="Q3063" i="1"/>
  <c r="Q3957" i="1"/>
  <c r="Q3872" i="1"/>
  <c r="Q2801" i="1"/>
  <c r="Q3678" i="1"/>
  <c r="Q2475" i="1"/>
  <c r="Q3489" i="1"/>
  <c r="Q2908" i="1"/>
  <c r="Q3787" i="1"/>
  <c r="Q3142" i="1"/>
  <c r="Q3028" i="1"/>
  <c r="Q2948" i="1"/>
  <c r="Q3460" i="1"/>
  <c r="Q3588" i="1"/>
  <c r="Q3859" i="1"/>
  <c r="Q3002" i="1"/>
  <c r="Q4030" i="1"/>
  <c r="Q4029" i="1"/>
  <c r="Q4028" i="1"/>
  <c r="Q4027" i="1"/>
  <c r="Q3100" i="1"/>
  <c r="Q3535" i="1"/>
  <c r="Q3636" i="1"/>
  <c r="Q3886" i="1"/>
  <c r="Q3755" i="1"/>
  <c r="Q2243" i="1"/>
  <c r="Q2239" i="1"/>
  <c r="Q3800" i="1"/>
  <c r="Q3757" i="1"/>
  <c r="Q2165" i="1"/>
  <c r="Q3420" i="1"/>
  <c r="Q2120" i="1"/>
  <c r="Q2668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3" i="1"/>
  <c r="Q3992" i="1"/>
  <c r="Q3583" i="1"/>
  <c r="Q3369" i="1"/>
  <c r="Q3988" i="1"/>
  <c r="Q3216" i="1"/>
  <c r="Q3058" i="1"/>
  <c r="Q2067" i="1"/>
  <c r="Q3550" i="1"/>
  <c r="Q3918" i="1"/>
  <c r="Q3111" i="1"/>
  <c r="Q3974" i="1"/>
  <c r="Q3973" i="1"/>
  <c r="Q3972" i="1"/>
  <c r="Q3971" i="1"/>
  <c r="Q3966" i="1"/>
  <c r="Q3965" i="1"/>
  <c r="Q3983" i="1"/>
  <c r="Q2872" i="1"/>
  <c r="Q3193" i="1"/>
  <c r="Q3961" i="1"/>
  <c r="Q3959" i="1"/>
  <c r="Q3958" i="1"/>
  <c r="Q3955" i="1"/>
  <c r="Q3954" i="1"/>
  <c r="Q3953" i="1"/>
  <c r="Q3952" i="1"/>
  <c r="Q3951" i="1"/>
  <c r="Q3948" i="1"/>
  <c r="Q3944" i="1"/>
  <c r="Q4040" i="1"/>
  <c r="Q3942" i="1"/>
  <c r="Q3941" i="1"/>
  <c r="Q3940" i="1"/>
  <c r="Q3939" i="1"/>
  <c r="Q2253" i="1"/>
  <c r="Q3885" i="1"/>
  <c r="Q2737" i="1"/>
  <c r="Q791" i="1"/>
  <c r="Q2069" i="1"/>
  <c r="Q1481" i="1"/>
  <c r="Q3466" i="1"/>
  <c r="Q3201" i="1"/>
  <c r="Q3728" i="1"/>
  <c r="Q3575" i="1"/>
  <c r="Q3073" i="1"/>
  <c r="Q3848" i="1"/>
  <c r="Q3341" i="1"/>
  <c r="Q3136" i="1"/>
  <c r="Q3195" i="1"/>
  <c r="Q2719" i="1"/>
  <c r="Q3020" i="1"/>
  <c r="Q1748" i="1"/>
  <c r="Q3927" i="1"/>
  <c r="Q1975" i="1"/>
  <c r="Q3663" i="1"/>
  <c r="Q2742" i="1"/>
  <c r="Q2827" i="1"/>
  <c r="Q3809" i="1"/>
  <c r="Q1289" i="1"/>
  <c r="Q3085" i="1"/>
  <c r="Q3060" i="1"/>
  <c r="Q3601" i="1"/>
  <c r="Q1618" i="1"/>
  <c r="Q3000" i="1"/>
  <c r="Q2835" i="1"/>
  <c r="Q3660" i="1"/>
  <c r="Q2810" i="1"/>
  <c r="Q2193" i="1"/>
  <c r="Q2523" i="1"/>
  <c r="Q3217" i="1"/>
  <c r="Q4047" i="1"/>
  <c r="Q787" i="1"/>
  <c r="Q2179" i="1"/>
  <c r="Q3327" i="1"/>
  <c r="Q3799" i="1"/>
  <c r="Q3130" i="1"/>
  <c r="Q3908" i="1"/>
  <c r="Q3625" i="1"/>
  <c r="Q3595" i="1"/>
  <c r="Q12" i="1"/>
  <c r="Q4042" i="1"/>
  <c r="Q2961" i="1"/>
  <c r="Q3854" i="1"/>
  <c r="Q3853" i="1"/>
  <c r="Q3852" i="1"/>
  <c r="Q3850" i="1"/>
  <c r="Q3849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29" i="1"/>
  <c r="Q3828" i="1"/>
  <c r="Q3826" i="1"/>
  <c r="Q3825" i="1"/>
  <c r="Q3824" i="1"/>
  <c r="Q3823" i="1"/>
  <c r="Q3822" i="1"/>
  <c r="Q3821" i="1"/>
  <c r="Q3820" i="1"/>
  <c r="Q3818" i="1"/>
  <c r="Q3814" i="1"/>
  <c r="Q3813" i="1"/>
  <c r="Q3811" i="1"/>
  <c r="Q3789" i="1"/>
  <c r="Q3424" i="1"/>
  <c r="Q1304" i="1"/>
  <c r="Q2006" i="1"/>
  <c r="Q3599" i="1"/>
  <c r="Q3784" i="1"/>
  <c r="Q3783" i="1"/>
  <c r="Q2975" i="1"/>
  <c r="Q2954" i="1"/>
  <c r="Q3889" i="1"/>
  <c r="Q3061" i="1"/>
  <c r="Q2722" i="1"/>
  <c r="Q3643" i="1"/>
  <c r="Q2962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352" i="1"/>
  <c r="Q2947" i="1"/>
  <c r="Q3049" i="1"/>
  <c r="Q3754" i="1"/>
  <c r="Q3753" i="1"/>
  <c r="Q3752" i="1"/>
  <c r="Q3751" i="1"/>
  <c r="Q2248" i="1"/>
  <c r="Q1293" i="1"/>
  <c r="Q2543" i="1"/>
  <c r="Q1381" i="1"/>
  <c r="Q3546" i="1"/>
  <c r="Q3621" i="1"/>
  <c r="Q3896" i="1"/>
  <c r="Q793" i="1"/>
  <c r="Q3021" i="1"/>
  <c r="Q3726" i="1"/>
  <c r="Q3725" i="1"/>
  <c r="Q3724" i="1"/>
  <c r="Q3723" i="1"/>
  <c r="Q3722" i="1"/>
  <c r="Q3721" i="1"/>
  <c r="Q4070" i="1"/>
  <c r="Q3719" i="1"/>
  <c r="Q3198" i="1"/>
  <c r="Q794" i="1"/>
  <c r="Q3162" i="1"/>
  <c r="Q31" i="1"/>
  <c r="Q2247" i="1"/>
  <c r="Q2031" i="1"/>
  <c r="Q3712" i="1"/>
  <c r="Q3711" i="1"/>
  <c r="Q3710" i="1"/>
  <c r="Q3709" i="1"/>
  <c r="Q3708" i="1"/>
  <c r="Q3707" i="1"/>
  <c r="Q3706" i="1"/>
  <c r="Q3705" i="1"/>
  <c r="Q3704" i="1"/>
  <c r="Q3703" i="1"/>
  <c r="Q3702" i="1"/>
  <c r="Q853" i="1"/>
  <c r="Q3846" i="1"/>
  <c r="Q3448" i="1"/>
  <c r="Q2036" i="1"/>
  <c r="Q3779" i="1"/>
  <c r="Q3733" i="1"/>
  <c r="Q3793" i="1"/>
  <c r="Q3651" i="1"/>
  <c r="Q2999" i="1"/>
  <c r="Q3461" i="1"/>
  <c r="Q2715" i="1"/>
  <c r="Q1267" i="1"/>
  <c r="Q3684" i="1"/>
  <c r="Q3683" i="1"/>
  <c r="Q3681" i="1"/>
  <c r="Q3680" i="1"/>
  <c r="Q3679" i="1"/>
  <c r="Q3677" i="1"/>
  <c r="Q3676" i="1"/>
  <c r="Q3674" i="1"/>
  <c r="Q3673" i="1"/>
  <c r="Q3672" i="1"/>
  <c r="Q3671" i="1"/>
  <c r="Q3638" i="1"/>
  <c r="Q3367" i="1"/>
  <c r="Q3568" i="1"/>
  <c r="Q3667" i="1"/>
  <c r="Q3664" i="1"/>
  <c r="Q2725" i="1"/>
  <c r="Q2477" i="1"/>
  <c r="Q1278" i="1"/>
  <c r="Q4075" i="1"/>
  <c r="Q3617" i="1"/>
  <c r="Q3616" i="1"/>
  <c r="Q3614" i="1"/>
  <c r="Q3613" i="1"/>
  <c r="Q3612" i="1"/>
  <c r="Q3611" i="1"/>
  <c r="Q3610" i="1"/>
  <c r="Q2074" i="1"/>
  <c r="Q2667" i="1"/>
  <c r="Q3607" i="1"/>
  <c r="Q3606" i="1"/>
  <c r="Q3147" i="1"/>
  <c r="Q3186" i="1"/>
  <c r="Q2849" i="1"/>
  <c r="Q827" i="1"/>
  <c r="Q3832" i="1"/>
  <c r="Q2169" i="1"/>
  <c r="Q3456" i="1"/>
  <c r="Q3051" i="1"/>
  <c r="Q3151" i="1"/>
  <c r="Q2037" i="1"/>
  <c r="Q3945" i="1"/>
  <c r="Q3179" i="1"/>
  <c r="Q2023" i="1"/>
  <c r="Q3615" i="1"/>
  <c r="Q2027" i="1"/>
  <c r="Q3047" i="1"/>
  <c r="Q3255" i="1"/>
  <c r="Q3169" i="1"/>
  <c r="Q3204" i="1"/>
  <c r="Q3776" i="1"/>
  <c r="Q2841" i="1"/>
  <c r="Q3356" i="1"/>
  <c r="Q3563" i="1"/>
  <c r="Q3594" i="1"/>
  <c r="Q1352" i="1"/>
  <c r="Q3536" i="1"/>
  <c r="Q2705" i="1"/>
  <c r="Q2008" i="1"/>
  <c r="Q3873" i="1"/>
  <c r="Q1980" i="1"/>
  <c r="Q2472" i="1"/>
  <c r="Q3748" i="1"/>
  <c r="Q1682" i="1"/>
  <c r="Q3895" i="1"/>
  <c r="Q3656" i="1"/>
  <c r="Q3640" i="1"/>
  <c r="Q3602" i="1"/>
  <c r="Q1540" i="1"/>
  <c r="Q2960" i="1"/>
  <c r="Q2741" i="1"/>
  <c r="Q3387" i="1"/>
  <c r="Q2034" i="1"/>
  <c r="Q2068" i="1"/>
  <c r="Q2451" i="1"/>
  <c r="Q1285" i="1"/>
  <c r="Q2995" i="1"/>
  <c r="Q2728" i="1"/>
  <c r="Q3792" i="1"/>
  <c r="Q3693" i="1"/>
  <c r="Q3538" i="1"/>
  <c r="Q3454" i="1"/>
  <c r="Q3212" i="1"/>
  <c r="Q3525" i="1"/>
  <c r="Q3741" i="1"/>
  <c r="Q2189" i="1"/>
  <c r="Q3544" i="1"/>
  <c r="Q3545" i="1"/>
  <c r="Q3543" i="1"/>
  <c r="Q3542" i="1"/>
  <c r="Q3540" i="1"/>
  <c r="Q3539" i="1"/>
  <c r="Q3524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3" i="1"/>
  <c r="Q3472" i="1"/>
  <c r="Q3470" i="1"/>
  <c r="Q3469" i="1"/>
  <c r="Q3468" i="1"/>
  <c r="Q3467" i="1"/>
  <c r="Q3465" i="1"/>
  <c r="Q3462" i="1"/>
  <c r="Q3443" i="1"/>
  <c r="Q3442" i="1"/>
  <c r="Q3441" i="1"/>
  <c r="Q3851" i="1"/>
  <c r="Q3716" i="1"/>
  <c r="Q3438" i="1"/>
  <c r="Q2003" i="1"/>
  <c r="Q2906" i="1"/>
  <c r="Q3598" i="1"/>
  <c r="Q3434" i="1"/>
  <c r="Q3433" i="1"/>
  <c r="Q3432" i="1"/>
  <c r="Q3431" i="1"/>
  <c r="Q3430" i="1"/>
  <c r="Q3091" i="1"/>
  <c r="Q2467" i="1"/>
  <c r="Q3459" i="1"/>
  <c r="Q1385" i="1"/>
  <c r="Q3203" i="1"/>
  <c r="Q3458" i="1"/>
  <c r="Q2727" i="1"/>
  <c r="Q4023" i="1"/>
  <c r="Q3325" i="1"/>
  <c r="Q792" i="1"/>
  <c r="Q4025" i="1"/>
  <c r="Q3565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854" i="1"/>
  <c r="Q114" i="1"/>
  <c r="Q2713" i="1"/>
  <c r="Q3168" i="1"/>
  <c r="Q3396" i="1"/>
  <c r="Q3395" i="1"/>
  <c r="Q2905" i="1"/>
  <c r="Q3393" i="1"/>
  <c r="Q3386" i="1"/>
  <c r="Q3385" i="1"/>
  <c r="Q3384" i="1"/>
  <c r="Q3383" i="1"/>
  <c r="Q3382" i="1"/>
  <c r="Q3381" i="1"/>
  <c r="Q4071" i="1"/>
  <c r="Q3379" i="1"/>
  <c r="Q3225" i="1"/>
  <c r="Q3377" i="1"/>
  <c r="Q3376" i="1"/>
  <c r="Q3375" i="1"/>
  <c r="Q3720" i="1"/>
  <c r="Q345" i="1"/>
  <c r="Q1284" i="1"/>
  <c r="Q2845" i="1"/>
  <c r="Q2831" i="1"/>
  <c r="Q3471" i="1"/>
  <c r="Q2061" i="1"/>
  <c r="Q3040" i="1"/>
  <c r="Q2339" i="1"/>
  <c r="Q538" i="1"/>
  <c r="Q3592" i="1"/>
  <c r="Q3335" i="1"/>
  <c r="Q1681" i="1"/>
  <c r="Q3632" i="1"/>
  <c r="Q2192" i="1"/>
  <c r="Q353" i="1"/>
  <c r="Q3081" i="1"/>
  <c r="Q2171" i="1"/>
  <c r="Q2254" i="1"/>
  <c r="Q3224" i="1"/>
  <c r="Q1966" i="1"/>
  <c r="Q3119" i="1"/>
  <c r="Q800" i="1"/>
  <c r="Q1260" i="1"/>
  <c r="Q409" i="1"/>
  <c r="Q2249" i="1"/>
  <c r="Q1301" i="1"/>
  <c r="Q3066" i="1"/>
  <c r="Q3985" i="1"/>
  <c r="Q3801" i="1"/>
  <c r="Q2829" i="1"/>
  <c r="Q2898" i="1"/>
  <c r="Q3744" i="1"/>
  <c r="Q3690" i="1"/>
  <c r="Q3370" i="1"/>
  <c r="Q2235" i="1"/>
  <c r="Q3074" i="1"/>
  <c r="Q1282" i="1"/>
  <c r="Q85" i="1"/>
  <c r="Q3101" i="1"/>
  <c r="Q2994" i="1"/>
  <c r="Q4017" i="1"/>
  <c r="Q2790" i="1"/>
  <c r="Q3159" i="1"/>
  <c r="Q3276" i="1"/>
  <c r="Q3887" i="1"/>
  <c r="Q2536" i="1"/>
  <c r="Q1279" i="1"/>
  <c r="Q3311" i="1"/>
  <c r="Q3310" i="1"/>
  <c r="Q3309" i="1"/>
  <c r="Q3308" i="1"/>
  <c r="Q3307" i="1"/>
  <c r="Q3306" i="1"/>
  <c r="Q3305" i="1"/>
  <c r="Q3304" i="1"/>
  <c r="Q3302" i="1"/>
  <c r="Q3301" i="1"/>
  <c r="Q3299" i="1"/>
  <c r="Q3298" i="1"/>
  <c r="Q3297" i="1"/>
  <c r="Q3295" i="1"/>
  <c r="Q3294" i="1"/>
  <c r="Q3293" i="1"/>
  <c r="Q3292" i="1"/>
  <c r="Q3291" i="1"/>
  <c r="Q3290" i="1"/>
  <c r="Q3289" i="1"/>
  <c r="Q3287" i="1"/>
  <c r="Q3286" i="1"/>
  <c r="Q3285" i="1"/>
  <c r="Q3258" i="1"/>
  <c r="Q3257" i="1"/>
  <c r="Q3256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743" i="1"/>
  <c r="Q3227" i="1"/>
  <c r="Q3226" i="1"/>
  <c r="Q3884" i="1"/>
  <c r="Q3968" i="1"/>
  <c r="Q3223" i="1"/>
  <c r="Q3222" i="1"/>
  <c r="Q4033" i="1"/>
  <c r="Q3628" i="1"/>
  <c r="Q3453" i="1"/>
  <c r="Q2173" i="1"/>
  <c r="Q3283" i="1"/>
  <c r="Q3189" i="1"/>
  <c r="Q3188" i="1"/>
  <c r="Q3782" i="1"/>
  <c r="Q3682" i="1"/>
  <c r="Q3221" i="1"/>
  <c r="Q3184" i="1"/>
  <c r="Q3037" i="1"/>
  <c r="Q1384" i="1"/>
  <c r="Q2838" i="1"/>
  <c r="Q2709" i="1"/>
  <c r="Q3110" i="1"/>
  <c r="Q2168" i="1"/>
  <c r="Q1283" i="1"/>
  <c r="Q3173" i="1"/>
  <c r="Q3172" i="1"/>
  <c r="Q3167" i="1"/>
  <c r="Q3166" i="1"/>
  <c r="Q278" i="1"/>
  <c r="Q3158" i="1"/>
  <c r="Q3573" i="1"/>
  <c r="Q3156" i="1"/>
  <c r="Q3817" i="1"/>
  <c r="Q3815" i="1"/>
  <c r="Q2122" i="1"/>
  <c r="Q2909" i="1"/>
  <c r="Q3055" i="1"/>
  <c r="Q2806" i="1"/>
  <c r="Q3089" i="1"/>
  <c r="Q3086" i="1"/>
  <c r="Q3338" i="1"/>
  <c r="Q3006" i="1"/>
  <c r="Q1275" i="1"/>
  <c r="Q3924" i="1"/>
  <c r="Q3731" i="1"/>
  <c r="Q3661" i="1"/>
  <c r="Q2497" i="1"/>
  <c r="Q848" i="1"/>
  <c r="Q3019" i="1"/>
  <c r="Q3717" i="1"/>
  <c r="Q3157" i="1"/>
  <c r="Q3633" i="1"/>
  <c r="Q3036" i="1"/>
  <c r="Q2525" i="1"/>
  <c r="Q2498" i="1"/>
  <c r="Q2484" i="1"/>
  <c r="Q2537" i="1"/>
  <c r="Q3871" i="1"/>
  <c r="Q3271" i="1"/>
  <c r="Q3211" i="1"/>
  <c r="Q2784" i="1"/>
  <c r="Q3041" i="1"/>
  <c r="Q3079" i="1"/>
  <c r="Q2828" i="1"/>
  <c r="Q3807" i="1"/>
  <c r="Q2256" i="1"/>
  <c r="Q3176" i="1"/>
  <c r="Q2703" i="1"/>
  <c r="Q3323" i="1"/>
  <c r="Q3463" i="1"/>
  <c r="Q1744" i="1"/>
  <c r="Q1366" i="1"/>
  <c r="Q2788" i="1"/>
  <c r="Q1269" i="1"/>
  <c r="Q3080" i="1"/>
  <c r="Q2448" i="1"/>
  <c r="Q2458" i="1"/>
  <c r="Q3206" i="1"/>
  <c r="Q3141" i="1"/>
  <c r="Q1382" i="1"/>
  <c r="Q3670" i="1"/>
  <c r="Q3578" i="1"/>
  <c r="Q3488" i="1"/>
  <c r="Q4065" i="1"/>
  <c r="Q3022" i="1"/>
  <c r="Q3882" i="1"/>
  <c r="Q4048" i="1"/>
  <c r="Q3729" i="1"/>
  <c r="Q3105" i="1"/>
  <c r="Q87" i="1"/>
  <c r="Q860" i="1"/>
  <c r="Q2174" i="1"/>
  <c r="Q3990" i="1"/>
  <c r="Q1761" i="1"/>
  <c r="Q3696" i="1"/>
  <c r="Q3118" i="1"/>
  <c r="Q3146" i="1"/>
  <c r="Q3883" i="1"/>
  <c r="Q3830" i="1"/>
  <c r="Q3170" i="1"/>
  <c r="Q3627" i="1"/>
  <c r="Q3099" i="1"/>
  <c r="Q4020" i="1"/>
  <c r="Q3332" i="1"/>
  <c r="Q4019" i="1"/>
  <c r="Q3666" i="1"/>
  <c r="Q2993" i="1"/>
  <c r="Q2992" i="1"/>
  <c r="Q2991" i="1"/>
  <c r="Q2990" i="1"/>
  <c r="Q2989" i="1"/>
  <c r="Q2988" i="1"/>
  <c r="Q2987" i="1"/>
  <c r="Q2986" i="1"/>
  <c r="Q2985" i="1"/>
  <c r="Q2984" i="1"/>
  <c r="Q2983" i="1"/>
  <c r="Q2980" i="1"/>
  <c r="Q2974" i="1"/>
  <c r="Q2973" i="1"/>
  <c r="Q2972" i="1"/>
  <c r="Q2971" i="1"/>
  <c r="Q2970" i="1"/>
  <c r="Q2969" i="1"/>
  <c r="Q2968" i="1"/>
  <c r="Q2967" i="1"/>
  <c r="Q2966" i="1"/>
  <c r="Q296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0" i="1"/>
  <c r="Q2917" i="1"/>
  <c r="Q2915" i="1"/>
  <c r="Q2914" i="1"/>
  <c r="Q2912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69" i="1"/>
  <c r="Q2868" i="1"/>
  <c r="Q2862" i="1"/>
  <c r="Q2861" i="1"/>
  <c r="Q2860" i="1"/>
  <c r="Q2859" i="1"/>
  <c r="Q2858" i="1"/>
  <c r="Q2857" i="1"/>
  <c r="Q2855" i="1"/>
  <c r="Q2850" i="1"/>
  <c r="Q2848" i="1"/>
  <c r="Q3714" i="1"/>
  <c r="Q3552" i="1"/>
  <c r="Q2465" i="1"/>
  <c r="Q2842" i="1"/>
  <c r="Q1286" i="1"/>
  <c r="Q337" i="1"/>
  <c r="Q2837" i="1"/>
  <c r="Q2825" i="1"/>
  <c r="Q2824" i="1"/>
  <c r="Q2823" i="1"/>
  <c r="Q2822" i="1"/>
  <c r="Q2821" i="1"/>
  <c r="Q2820" i="1"/>
  <c r="Q3880" i="1"/>
  <c r="Q2818" i="1"/>
  <c r="Q2817" i="1"/>
  <c r="Q2814" i="1"/>
  <c r="Q2813" i="1"/>
  <c r="Q2812" i="1"/>
  <c r="Q2500" i="1"/>
  <c r="Q3946" i="1"/>
  <c r="Q3579" i="1"/>
  <c r="Q2797" i="1"/>
  <c r="Q2796" i="1"/>
  <c r="Q3107" i="1"/>
  <c r="Q2946" i="1"/>
  <c r="Q1288" i="1"/>
  <c r="Q3117" i="1"/>
  <c r="Q2175" i="1"/>
  <c r="Q1482" i="1"/>
  <c r="Q2808" i="1"/>
  <c r="Q3389" i="1"/>
  <c r="Q3068" i="1"/>
  <c r="Q2904" i="1"/>
  <c r="Q3558" i="1"/>
  <c r="Q3181" i="1"/>
  <c r="Q3639" i="1"/>
  <c r="Q2791" i="1"/>
  <c r="Q1981" i="1"/>
  <c r="Q406" i="1"/>
  <c r="Q3810" i="1"/>
  <c r="Q3734" i="1"/>
  <c r="Q3351" i="1"/>
  <c r="Q2965" i="1"/>
  <c r="Q3391" i="1"/>
  <c r="Q2180" i="1"/>
  <c r="Q3747" i="1"/>
  <c r="Q3950" i="1"/>
  <c r="Q3313" i="1"/>
  <c r="Q3374" i="1"/>
  <c r="Q3029" i="1"/>
  <c r="Q2704" i="1"/>
  <c r="Q3337" i="1"/>
  <c r="Q3109" i="1"/>
  <c r="Q3320" i="1"/>
  <c r="Q292" i="1"/>
  <c r="Q799" i="1"/>
  <c r="Q532" i="1"/>
  <c r="Q530" i="1"/>
  <c r="Q2853" i="1"/>
  <c r="Q2276" i="1"/>
  <c r="Q3697" i="1"/>
  <c r="Q404" i="1"/>
  <c r="Q3618" i="1"/>
  <c r="Q1299" i="1"/>
  <c r="Q3964" i="1"/>
  <c r="Q3148" i="1"/>
  <c r="Q407" i="1"/>
  <c r="Q2491" i="1"/>
  <c r="Q536" i="1"/>
  <c r="Q3699" i="1"/>
  <c r="Q2664" i="1"/>
  <c r="Q266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805" i="1"/>
  <c r="Q2176" i="1"/>
  <c r="Q2547" i="1"/>
  <c r="Q2546" i="1"/>
  <c r="Q2545" i="1"/>
  <c r="Q3373" i="1"/>
  <c r="Q3318" i="1"/>
  <c r="Q2542" i="1"/>
  <c r="Q3593" i="1"/>
  <c r="Q3608" i="1"/>
  <c r="Q2539" i="1"/>
  <c r="Q798" i="1"/>
  <c r="Q3626" i="1"/>
  <c r="Q3092" i="1"/>
  <c r="Q3989" i="1"/>
  <c r="Q2534" i="1"/>
  <c r="Q2533" i="1"/>
  <c r="Q2532" i="1"/>
  <c r="Q2531" i="1"/>
  <c r="Q2530" i="1"/>
  <c r="Q1259" i="1"/>
  <c r="Q3164" i="1"/>
  <c r="Q2527" i="1"/>
  <c r="Q3065" i="1"/>
  <c r="Q2739" i="1"/>
  <c r="Q3781" i="1"/>
  <c r="Q3077" i="1"/>
  <c r="Q1508" i="1"/>
  <c r="Q533" i="1"/>
  <c r="Q3916" i="1"/>
  <c r="Q2043" i="1"/>
  <c r="Q3133" i="1"/>
  <c r="Q3605" i="1"/>
  <c r="Q2832" i="1"/>
  <c r="Q3096" i="1"/>
  <c r="Q3812" i="1"/>
  <c r="Q3909" i="1"/>
  <c r="Q3864" i="1"/>
  <c r="Q3668" i="1"/>
  <c r="Q2478" i="1"/>
  <c r="Q3112" i="1"/>
  <c r="Q3561" i="1"/>
  <c r="Q2244" i="1"/>
  <c r="Q3032" i="1"/>
  <c r="Q2456" i="1"/>
  <c r="Q1506" i="1"/>
  <c r="Q3878" i="1"/>
  <c r="Q2945" i="1"/>
  <c r="Q3033" i="1"/>
  <c r="Q1270" i="1"/>
  <c r="Q2811" i="1"/>
  <c r="Q1380" i="1"/>
  <c r="Q3183" i="1"/>
  <c r="Q3397" i="1"/>
  <c r="Q3969" i="1"/>
  <c r="Q2062" i="1"/>
  <c r="Q3727" i="1"/>
  <c r="Q2450" i="1"/>
  <c r="Q2271" i="1"/>
  <c r="Q522" i="1"/>
  <c r="Q3567" i="1"/>
  <c r="Q3321" i="1"/>
  <c r="Q3981" i="1"/>
  <c r="Q3802" i="1"/>
  <c r="Q2978" i="1"/>
  <c r="Q3300" i="1"/>
  <c r="Q3464" i="1"/>
  <c r="Q4044" i="1"/>
  <c r="Q103" i="1"/>
  <c r="Q2013" i="1"/>
  <c r="Q1743" i="1"/>
  <c r="Q20" i="1"/>
  <c r="Q3200" i="1"/>
  <c r="Q2726" i="1"/>
  <c r="Q3125" i="1"/>
  <c r="Q403" i="1"/>
  <c r="Q3378" i="1"/>
  <c r="Q3154" i="1"/>
  <c r="Q3149" i="1"/>
  <c r="Q3160" i="1"/>
  <c r="Q2706" i="1"/>
  <c r="Q2834" i="1"/>
  <c r="Q3669" i="1"/>
  <c r="Q2871" i="1"/>
  <c r="Q3574" i="1"/>
  <c r="Q3137" i="1"/>
  <c r="Q3869" i="1"/>
  <c r="Q3447" i="1"/>
  <c r="Q3528" i="1"/>
  <c r="Q3913" i="1"/>
  <c r="Q2800" i="1"/>
  <c r="Q2338" i="1"/>
  <c r="Q2337" i="1"/>
  <c r="Q2336" i="1"/>
  <c r="Q2335" i="1"/>
  <c r="Q2334" i="1"/>
  <c r="Q2333" i="1"/>
  <c r="Q2332" i="1"/>
  <c r="Q2331" i="1"/>
  <c r="Q2330" i="1"/>
  <c r="Q2329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3185" i="1"/>
  <c r="Q2724" i="1"/>
  <c r="Q3014" i="1"/>
  <c r="Q2025" i="1"/>
  <c r="Q1976" i="1"/>
  <c r="Q2275" i="1"/>
  <c r="Q2274" i="1"/>
  <c r="Q2273" i="1"/>
  <c r="Q2272" i="1"/>
  <c r="Q3106" i="1"/>
  <c r="Q3630" i="1"/>
  <c r="Q3756" i="1"/>
  <c r="Q3121" i="1"/>
  <c r="Q3140" i="1"/>
  <c r="Q2266" i="1"/>
  <c r="Q2265" i="1"/>
  <c r="Q1263" i="1"/>
  <c r="Q3739" i="1"/>
  <c r="Q2262" i="1"/>
  <c r="Q2469" i="1"/>
  <c r="Q845" i="1"/>
  <c r="Q2259" i="1"/>
  <c r="Q2258" i="1"/>
  <c r="Q2257" i="1"/>
  <c r="Q3094" i="1"/>
  <c r="Q2462" i="1"/>
  <c r="Q3425" i="1"/>
  <c r="Q2783" i="1"/>
  <c r="Q3685" i="1"/>
  <c r="Q3925" i="1"/>
  <c r="Q1305" i="1"/>
  <c r="Q3564" i="1"/>
  <c r="Q3857" i="1"/>
  <c r="Q3324" i="1"/>
  <c r="Q3360" i="1"/>
  <c r="Q3078" i="1"/>
  <c r="Q3620" i="1"/>
  <c r="Q2012" i="1"/>
  <c r="Q16" i="1"/>
  <c r="Q3879" i="1"/>
  <c r="Q1977" i="1"/>
  <c r="Q3863" i="1"/>
  <c r="Q3113" i="1"/>
  <c r="Q2944" i="1"/>
  <c r="Q3687" i="1"/>
  <c r="Q384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073" i="1"/>
  <c r="Q3056" i="1"/>
  <c r="Q2196" i="1"/>
  <c r="Q3317" i="1"/>
  <c r="Q2194" i="1"/>
  <c r="Q3150" i="1"/>
  <c r="Q795" i="1"/>
  <c r="Q2191" i="1"/>
  <c r="Q2190" i="1"/>
  <c r="Q534" i="1"/>
  <c r="Q3145" i="1"/>
  <c r="Q2979" i="1"/>
  <c r="Q2535" i="1"/>
  <c r="Q2195" i="1"/>
  <c r="Q1962" i="1"/>
  <c r="Q3604" i="1"/>
  <c r="Q3031" i="1"/>
  <c r="Q3877" i="1"/>
  <c r="Q1266" i="1"/>
  <c r="Q3576" i="1"/>
  <c r="Q347" i="1"/>
  <c r="Q2949" i="1"/>
  <c r="Q2444" i="1"/>
  <c r="Q2799" i="1"/>
  <c r="Q4039" i="1"/>
  <c r="Q3646" i="1"/>
  <c r="Q3153" i="1"/>
  <c r="Q3898" i="1"/>
  <c r="Q4034" i="1"/>
  <c r="Q3090" i="1"/>
  <c r="Q1512" i="1"/>
  <c r="Q1273" i="1"/>
  <c r="Q1510" i="1"/>
  <c r="Q3860" i="1"/>
  <c r="Q3970" i="1"/>
  <c r="Q1763" i="1"/>
  <c r="Q2723" i="1"/>
  <c r="Q3207" i="1"/>
  <c r="Q2544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51" i="1"/>
  <c r="Q3102" i="1"/>
  <c r="Q2075" i="1"/>
  <c r="Q3644" i="1"/>
  <c r="Q1258" i="1"/>
  <c r="Q2072" i="1"/>
  <c r="Q2071" i="1"/>
  <c r="Q2020" i="1"/>
  <c r="Q531" i="1"/>
  <c r="Q2446" i="1"/>
  <c r="Q3855" i="1"/>
  <c r="Q1970" i="1"/>
  <c r="Q4056" i="1"/>
  <c r="Q3571" i="1"/>
  <c r="Q3930" i="1"/>
  <c r="Q1745" i="1"/>
  <c r="Q3190" i="1"/>
  <c r="Q3943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867" i="1"/>
  <c r="Q2042" i="1"/>
  <c r="Q2041" i="1"/>
  <c r="Q4051" i="1"/>
  <c r="Q3936" i="1"/>
  <c r="Q3978" i="1"/>
  <c r="Q2895" i="1"/>
  <c r="Q341" i="1"/>
  <c r="Q3039" i="1"/>
  <c r="Q3527" i="1"/>
  <c r="Q2447" i="1"/>
  <c r="Q3082" i="1"/>
  <c r="Q3418" i="1"/>
  <c r="Q2255" i="1"/>
  <c r="Q3534" i="1"/>
  <c r="Q850" i="1"/>
  <c r="Q354" i="1"/>
  <c r="Q4035" i="1"/>
  <c r="Q3132" i="1"/>
  <c r="Q1023" i="1"/>
  <c r="Q2181" i="1"/>
  <c r="Q2489" i="1"/>
  <c r="Q2670" i="1"/>
  <c r="Q3264" i="1"/>
  <c r="Q2236" i="1"/>
  <c r="Q362" i="1"/>
  <c r="Q3874" i="1"/>
  <c r="Q1290" i="1"/>
  <c r="Q1971" i="1"/>
  <c r="Q3984" i="1"/>
  <c r="Q2021" i="1"/>
  <c r="Q3700" i="1"/>
  <c r="Q1281" i="1"/>
  <c r="Q1478" i="1"/>
  <c r="Q3272" i="1"/>
  <c r="Q3197" i="1"/>
  <c r="Q2264" i="1"/>
  <c r="Q3361" i="1"/>
  <c r="Q4053" i="1"/>
  <c r="Q1477" i="1"/>
  <c r="Q19" i="1"/>
  <c r="Q266" i="1"/>
  <c r="Q248" i="1"/>
  <c r="Q2528" i="1"/>
  <c r="Q2063" i="1"/>
  <c r="Q3427" i="1"/>
  <c r="Q2798" i="1"/>
  <c r="Q1479" i="1"/>
  <c r="Q2863" i="1"/>
  <c r="Q3057" i="1"/>
  <c r="Q2830" i="1"/>
  <c r="Q3088" i="1"/>
  <c r="Q3735" i="1"/>
  <c r="Q3178" i="1"/>
  <c r="Q3856" i="1"/>
  <c r="Q3655" i="1"/>
  <c r="Q3260" i="1"/>
  <c r="Q3929" i="1"/>
  <c r="Q3390" i="1"/>
  <c r="Q2483" i="1"/>
  <c r="Q3866" i="1"/>
  <c r="Q113" i="1"/>
  <c r="Q3474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3171" i="1"/>
  <c r="Q1505" i="1"/>
  <c r="Q3647" i="1"/>
  <c r="Q3165" i="1"/>
  <c r="Q3072" i="1"/>
  <c r="Q105" i="1"/>
  <c r="Q260" i="1"/>
  <c r="Q1760" i="1"/>
  <c r="Q1759" i="1"/>
  <c r="Q1758" i="1"/>
  <c r="Q1757" i="1"/>
  <c r="Q1756" i="1"/>
  <c r="Q1755" i="1"/>
  <c r="Q1754" i="1"/>
  <c r="Q1753" i="1"/>
  <c r="Q1752" i="1"/>
  <c r="Q1751" i="1"/>
  <c r="Q2251" i="1"/>
  <c r="Q3577" i="1"/>
  <c r="Q3326" i="1"/>
  <c r="Q1747" i="1"/>
  <c r="Q3675" i="1"/>
  <c r="Q2707" i="1"/>
  <c r="Q3108" i="1"/>
  <c r="Q2711" i="1"/>
  <c r="Q3346" i="1"/>
  <c r="Q2865" i="1"/>
  <c r="Q1292" i="1"/>
  <c r="Q3050" i="1"/>
  <c r="Q3124" i="1"/>
  <c r="Q1287" i="1"/>
  <c r="Q2856" i="1"/>
  <c r="Q2241" i="1"/>
  <c r="Q3560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3277" i="1"/>
  <c r="Q1634" i="1"/>
  <c r="Q1633" i="1"/>
  <c r="Q1632" i="1"/>
  <c r="Q1631" i="1"/>
  <c r="Q1630" i="1"/>
  <c r="Q1629" i="1"/>
  <c r="Q1628" i="1"/>
  <c r="Q1627" i="1"/>
  <c r="Q1626" i="1"/>
  <c r="Q1625" i="1"/>
  <c r="Q1353" i="1"/>
  <c r="Q2493" i="1"/>
  <c r="Q3398" i="1"/>
  <c r="Q52" i="1"/>
  <c r="Q3648" i="1"/>
  <c r="Q93" i="1"/>
  <c r="Q3116" i="1"/>
  <c r="Q249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542" i="1"/>
  <c r="Q3797" i="1"/>
  <c r="Q3045" i="1"/>
  <c r="Q3876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974" i="1"/>
  <c r="Q1511" i="1"/>
  <c r="Q2011" i="1"/>
  <c r="Q1509" i="1"/>
  <c r="Q1298" i="1"/>
  <c r="Q2463" i="1"/>
  <c r="Q2870" i="1"/>
  <c r="Q2826" i="1"/>
  <c r="Q2851" i="1"/>
  <c r="Q3819" i="1"/>
  <c r="Q2794" i="1"/>
  <c r="Q3053" i="1"/>
  <c r="Q3303" i="1"/>
  <c r="Q338" i="1"/>
  <c r="Q2443" i="1"/>
  <c r="Q1271" i="1"/>
  <c r="Q1961" i="1"/>
  <c r="Q365" i="1"/>
  <c r="Q1474" i="1"/>
  <c r="Q259" i="1"/>
  <c r="Q1472" i="1"/>
  <c r="Q1471" i="1"/>
  <c r="Q1470" i="1"/>
  <c r="Q1469" i="1"/>
  <c r="Q1468" i="1"/>
  <c r="Q1467" i="1"/>
  <c r="Q1466" i="1"/>
  <c r="Q1465" i="1"/>
  <c r="Q1464" i="1"/>
  <c r="Q1463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3446" i="1"/>
  <c r="Q3977" i="1"/>
  <c r="Q1383" i="1"/>
  <c r="Q649" i="1"/>
  <c r="Q4036" i="1"/>
  <c r="Q217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3996" i="1"/>
  <c r="Q1365" i="1"/>
  <c r="Q1364" i="1"/>
  <c r="Q1363" i="1"/>
  <c r="Q1362" i="1"/>
  <c r="Q1361" i="1"/>
  <c r="Q1360" i="1"/>
  <c r="Q1359" i="1"/>
  <c r="Q1358" i="1"/>
  <c r="Q1357" i="1"/>
  <c r="Q1356" i="1"/>
  <c r="Q1355" i="1"/>
  <c r="Q539" i="1"/>
  <c r="Q724" i="1"/>
  <c r="Q3278" i="1"/>
  <c r="Q1351" i="1"/>
  <c r="Q1350" i="1"/>
  <c r="Q1349" i="1"/>
  <c r="Q1348" i="1"/>
  <c r="Q1347" i="1"/>
  <c r="Q1346" i="1"/>
  <c r="Q1300" i="1"/>
  <c r="Q852" i="1"/>
  <c r="Q3862" i="1"/>
  <c r="Q3075" i="1"/>
  <c r="Q4066" i="1"/>
  <c r="Q3426" i="1"/>
  <c r="Q3934" i="1"/>
  <c r="Q2976" i="1"/>
  <c r="Q3018" i="1"/>
  <c r="Q3861" i="1"/>
  <c r="Q2065" i="1"/>
  <c r="Q3686" i="1"/>
  <c r="Q2499" i="1"/>
  <c r="Q3893" i="1"/>
  <c r="Q3900" i="1"/>
  <c r="Q3914" i="1"/>
  <c r="Q1274" i="1"/>
  <c r="Q2785" i="1"/>
  <c r="Q1257" i="1"/>
  <c r="Q1678" i="1"/>
  <c r="Q3695" i="1"/>
  <c r="Q2267" i="1"/>
  <c r="Q3261" i="1"/>
  <c r="Q3732" i="1"/>
  <c r="Q3336" i="1"/>
  <c r="Q3071" i="1"/>
  <c r="Q3215" i="1"/>
  <c r="Q2030" i="1"/>
  <c r="Q2039" i="1"/>
  <c r="Q3220" i="1"/>
  <c r="Q3093" i="1"/>
  <c r="Q3273" i="1"/>
  <c r="Q2730" i="1"/>
  <c r="Q3097" i="1"/>
  <c r="Q3135" i="1"/>
  <c r="Q3654" i="1"/>
  <c r="Q4043" i="1"/>
  <c r="Q1256" i="1"/>
  <c r="Q3279" i="1"/>
  <c r="Q1254" i="1"/>
  <c r="Q1253" i="1"/>
  <c r="Q1252" i="1"/>
  <c r="Q1251" i="1"/>
  <c r="Q1250" i="1"/>
  <c r="Q1249" i="1"/>
  <c r="Q1248" i="1"/>
  <c r="Q1247" i="1"/>
  <c r="Q124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2786" i="1"/>
  <c r="Q1022" i="1"/>
  <c r="Q861" i="1"/>
  <c r="Q2164" i="1"/>
  <c r="Q859" i="1"/>
  <c r="Q858" i="1"/>
  <c r="Q857" i="1"/>
  <c r="Q856" i="1"/>
  <c r="Q855" i="1"/>
  <c r="Q1476" i="1"/>
  <c r="Q3491" i="1"/>
  <c r="Q1277" i="1"/>
  <c r="Q2901" i="1"/>
  <c r="Q2474" i="1"/>
  <c r="Q3423" i="1"/>
  <c r="Q1968" i="1"/>
  <c r="Q847" i="1"/>
  <c r="Q846" i="1"/>
  <c r="Q3490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2468" i="1"/>
  <c r="Q826" i="1"/>
  <c r="Q825" i="1"/>
  <c r="Q824" i="1"/>
  <c r="Q823" i="1"/>
  <c r="Q822" i="1"/>
  <c r="Q821" i="1"/>
  <c r="Q820" i="1"/>
  <c r="Q819" i="1"/>
  <c r="Q2846" i="1"/>
  <c r="Q53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3570" i="1"/>
  <c r="Q2921" i="1"/>
  <c r="Q402" i="1"/>
  <c r="Q4024" i="1"/>
  <c r="Q3314" i="1"/>
  <c r="Q3343" i="1"/>
  <c r="Q4061" i="1"/>
  <c r="Q3994" i="1"/>
  <c r="Q3868" i="1"/>
  <c r="Q3129" i="1"/>
  <c r="Q3777" i="1"/>
  <c r="Q4063" i="1"/>
  <c r="Q1679" i="1"/>
  <c r="Q3347" i="1"/>
  <c r="Q3322" i="1"/>
  <c r="Q785" i="1"/>
  <c r="Q784" i="1"/>
  <c r="Q783" i="1"/>
  <c r="Q78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3530" i="1"/>
  <c r="Q723" i="1"/>
  <c r="Q72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3645" i="1"/>
  <c r="Q648" i="1"/>
  <c r="Q647" i="1"/>
  <c r="Q646" i="1"/>
  <c r="Q645" i="1"/>
  <c r="Q644" i="1"/>
  <c r="Q643" i="1"/>
  <c r="Q642" i="1"/>
  <c r="Q541" i="1"/>
  <c r="Q528" i="1"/>
  <c r="Q527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339" i="1"/>
  <c r="Q3422" i="1"/>
  <c r="Q3892" i="1"/>
  <c r="Q4016" i="1"/>
  <c r="Q2269" i="1"/>
  <c r="Q2807" i="1"/>
  <c r="Q2188" i="1"/>
  <c r="Q3637" i="1"/>
  <c r="Q3746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046" i="1"/>
  <c r="Q364" i="1"/>
  <c r="Q363" i="1"/>
  <c r="Q1749" i="1"/>
  <c r="Q361" i="1"/>
  <c r="Q360" i="1"/>
  <c r="Q359" i="1"/>
  <c r="Q358" i="1"/>
  <c r="Q357" i="1"/>
  <c r="Q356" i="1"/>
  <c r="Q355" i="1"/>
  <c r="Q3903" i="1"/>
  <c r="Q1676" i="1"/>
  <c r="Q352" i="1"/>
  <c r="Q351" i="1"/>
  <c r="Q350" i="1"/>
  <c r="Q349" i="1"/>
  <c r="Q348" i="1"/>
  <c r="Q277" i="1"/>
  <c r="Q250" i="1"/>
  <c r="Q2240" i="1"/>
  <c r="Q2277" i="1"/>
  <c r="Q3915" i="1"/>
  <c r="Q3875" i="1"/>
  <c r="Q2996" i="1"/>
  <c r="Q2238" i="1"/>
  <c r="Q3935" i="1"/>
  <c r="Q2270" i="1"/>
  <c r="Q3922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268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076" i="1"/>
  <c r="Q3997" i="1"/>
  <c r="Q276" i="1"/>
  <c r="Q275" i="1"/>
  <c r="Q274" i="1"/>
  <c r="Q273" i="1"/>
  <c r="Q272" i="1"/>
  <c r="Q271" i="1"/>
  <c r="Q270" i="1"/>
  <c r="Q269" i="1"/>
  <c r="Q268" i="1"/>
  <c r="Q267" i="1"/>
  <c r="Q3597" i="1"/>
  <c r="Q265" i="1"/>
  <c r="Q264" i="1"/>
  <c r="Q263" i="1"/>
  <c r="Q262" i="1"/>
  <c r="Q261" i="1"/>
  <c r="Q2952" i="1"/>
  <c r="Q2177" i="1"/>
  <c r="Q258" i="1"/>
  <c r="Q257" i="1"/>
  <c r="Q256" i="1"/>
  <c r="Q255" i="1"/>
  <c r="Q254" i="1"/>
  <c r="Q253" i="1"/>
  <c r="Q252" i="1"/>
  <c r="Q3662" i="1"/>
  <c r="Q3274" i="1"/>
  <c r="Q3199" i="1"/>
  <c r="Q2340" i="1"/>
  <c r="Q247" i="1"/>
  <c r="Q246" i="1"/>
  <c r="Q245" i="1"/>
  <c r="Q244" i="1"/>
  <c r="Q243" i="1"/>
  <c r="Q242" i="1"/>
  <c r="Q121" i="1"/>
  <c r="Q120" i="1"/>
  <c r="Q119" i="1"/>
  <c r="Q118" i="1"/>
  <c r="Q117" i="1"/>
  <c r="Q116" i="1"/>
  <c r="Q115" i="1"/>
  <c r="Q2816" i="1"/>
  <c r="Q2261" i="1"/>
  <c r="Q112" i="1"/>
  <c r="Q111" i="1"/>
  <c r="Q110" i="1"/>
  <c r="Q109" i="1"/>
  <c r="Q108" i="1"/>
  <c r="Q107" i="1"/>
  <c r="Q106" i="1"/>
  <c r="Q2717" i="1"/>
  <c r="Q104" i="1"/>
  <c r="Q2163" i="1"/>
  <c r="Q102" i="1"/>
  <c r="Q101" i="1"/>
  <c r="Q100" i="1"/>
  <c r="Q99" i="1"/>
  <c r="Q98" i="1"/>
  <c r="Q97" i="1"/>
  <c r="Q96" i="1"/>
  <c r="Q95" i="1"/>
  <c r="Q94" i="1"/>
  <c r="Q2016" i="1"/>
  <c r="Q92" i="1"/>
  <c r="Q91" i="1"/>
  <c r="Q90" i="1"/>
  <c r="Q89" i="1"/>
  <c r="Q88" i="1"/>
  <c r="Q540" i="1"/>
  <c r="Q86" i="1"/>
  <c r="Q3899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1480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928" i="1"/>
  <c r="Q30" i="1"/>
  <c r="Q29" i="1"/>
  <c r="Q28" i="1"/>
  <c r="Q27" i="1"/>
  <c r="Q26" i="1"/>
  <c r="Q25" i="1"/>
  <c r="Q24" i="1"/>
  <c r="Q23" i="1"/>
  <c r="Q22" i="1"/>
  <c r="Q21" i="1"/>
  <c r="Q3015" i="1"/>
  <c r="Q340" i="1"/>
  <c r="Q18" i="1"/>
  <c r="Q17" i="1"/>
  <c r="Q2172" i="1"/>
  <c r="Q15" i="1"/>
  <c r="Q14" i="1"/>
  <c r="Q13" i="1"/>
  <c r="Q3394" i="1"/>
  <c r="Q11" i="1"/>
  <c r="Q10" i="1"/>
  <c r="Q9" i="1"/>
  <c r="Q8" i="1"/>
  <c r="Q7" i="1"/>
  <c r="Q6" i="1"/>
  <c r="Q5" i="1"/>
  <c r="Q4" i="1"/>
  <c r="Q3" i="1"/>
  <c r="Q2" i="1"/>
  <c r="E11" i="3" l="1"/>
  <c r="H11" i="3" s="1"/>
  <c r="E10" i="3"/>
  <c r="G10" i="3" s="1"/>
  <c r="E9" i="3"/>
  <c r="G9" i="3" s="1"/>
  <c r="E8" i="3"/>
  <c r="G8" i="3" s="1"/>
  <c r="E3" i="3"/>
  <c r="G3" i="3" s="1"/>
  <c r="E7" i="3"/>
  <c r="G7" i="3" s="1"/>
  <c r="E2" i="3"/>
  <c r="G2" i="3" s="1"/>
  <c r="E6" i="3"/>
  <c r="H6" i="3" s="1"/>
  <c r="E13" i="3"/>
  <c r="G13" i="3" s="1"/>
  <c r="E5" i="3"/>
  <c r="F5" i="3" s="1"/>
  <c r="E12" i="3"/>
  <c r="G12" i="3" s="1"/>
  <c r="E4" i="3"/>
  <c r="H4" i="3" s="1"/>
  <c r="F11" i="3" l="1"/>
  <c r="G11" i="3"/>
  <c r="F9" i="3"/>
  <c r="H9" i="3"/>
  <c r="H10" i="3"/>
  <c r="F10" i="3"/>
  <c r="F8" i="3"/>
  <c r="F3" i="3"/>
  <c r="H3" i="3"/>
  <c r="H8" i="3"/>
  <c r="G5" i="3"/>
  <c r="H13" i="3"/>
  <c r="F13" i="3"/>
  <c r="F7" i="3"/>
  <c r="F6" i="3"/>
  <c r="G4" i="3"/>
  <c r="H7" i="3"/>
  <c r="F12" i="3"/>
  <c r="F4" i="3"/>
  <c r="H2" i="3"/>
  <c r="G6" i="3"/>
  <c r="F2" i="3"/>
  <c r="H12" i="3"/>
  <c r="H5" i="3"/>
</calcChain>
</file>

<file path=xl/sharedStrings.xml><?xml version="1.0" encoding="utf-8"?>
<sst xmlns="http://schemas.openxmlformats.org/spreadsheetml/2006/main" count="32971" uniqueCount="8397">
  <si>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</si>
  <si>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</si>
  <si>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</si>
  <si>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</si>
  <si>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</si>
  <si>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</si>
  <si>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</si>
  <si>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</si>
  <si>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</si>
  <si>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</si>
  <si>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</si>
  <si>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</si>
  <si>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</si>
  <si>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</si>
  <si>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</si>
  <si>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</si>
  <si>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</si>
  <si>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</si>
  <si>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</si>
  <si>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</si>
  <si>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</si>
  <si>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</si>
  <si>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</si>
  <si>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</si>
  <si>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</si>
  <si>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</si>
  <si>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</si>
  <si>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</si>
  <si>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</si>
  <si>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</si>
  <si>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</si>
  <si>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</si>
  <si>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</si>
  <si>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</si>
  <si>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</si>
  <si>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</si>
  <si>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</si>
  <si>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</si>
  <si>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</si>
  <si>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</si>
  <si>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</si>
  <si>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</si>
  <si>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</si>
  <si>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</si>
  <si>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</si>
  <si>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</si>
  <si>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</si>
  <si>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</si>
  <si>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</si>
  <si>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</si>
  <si>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</si>
  <si>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</si>
  <si>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</si>
  <si>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</si>
  <si>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</si>
  <si>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</si>
  <si>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</si>
  <si>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</si>
  <si>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</si>
  <si>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</si>
  <si>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</si>
  <si>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</si>
  <si>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</si>
  <si>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</si>
  <si>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</si>
  <si>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</si>
  <si>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</si>
  <si>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</si>
  <si>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</si>
  <si>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</si>
  <si>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</si>
  <si>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</si>
  <si>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</si>
  <si>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</si>
  <si>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</si>
  <si>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</si>
  <si>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</si>
  <si>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</si>
  <si>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</si>
  <si>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</si>
  <si>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</si>
  <si>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</si>
  <si>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</si>
  <si>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</si>
  <si>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</si>
  <si>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</si>
  <si>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</si>
  <si>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</si>
  <si>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</si>
  <si>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</si>
  <si>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</si>
  <si>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</si>
  <si>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</si>
  <si>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</si>
  <si>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</si>
  <si>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</si>
  <si>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</si>
  <si>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</si>
  <si>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</si>
  <si>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</si>
  <si>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</si>
  <si>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</si>
  <si>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</si>
  <si>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</si>
  <si>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</si>
  <si>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</si>
  <si>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</si>
  <si>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</si>
  <si>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</si>
  <si>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</si>
  <si>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</si>
  <si>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</si>
  <si>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</si>
  <si>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</si>
  <si>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</si>
  <si>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</si>
  <si>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</si>
  <si>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</si>
  <si>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</si>
  <si>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</si>
  <si>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</si>
  <si>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</si>
  <si>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</si>
  <si>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</si>
  <si>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</si>
  <si>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</si>
  <si>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</si>
  <si>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</si>
  <si>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</si>
  <si>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</si>
  <si>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</si>
  <si>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</si>
  <si>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</si>
  <si>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</si>
  <si>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</si>
  <si>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</si>
  <si>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</si>
  <si>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</si>
  <si>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</si>
  <si>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</si>
  <si>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</si>
  <si>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</si>
  <si>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</si>
  <si>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</si>
  <si>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</si>
  <si>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</si>
  <si>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</si>
  <si>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</si>
  <si>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</si>
  <si>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</si>
  <si>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</si>
  <si>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</si>
  <si>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</si>
  <si>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</si>
  <si>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</si>
  <si>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</si>
  <si>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</si>
  <si>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</si>
  <si>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</si>
  <si>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</si>
  <si>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</si>
  <si>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</si>
  <si>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</si>
  <si>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</si>
  <si>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</si>
  <si>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</si>
  <si>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</si>
  <si>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</si>
  <si>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</si>
  <si>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</si>
  <si>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</si>
  <si>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</si>
  <si>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</si>
  <si>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</si>
  <si>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</si>
  <si>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</si>
  <si>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</si>
  <si>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</si>
  <si>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</si>
  <si>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</si>
  <si>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</si>
  <si>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</si>
  <si>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</si>
  <si>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</si>
  <si>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</si>
  <si>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</si>
  <si>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</si>
  <si>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</si>
  <si>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</si>
  <si>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</si>
  <si>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</si>
  <si>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</si>
  <si>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</si>
  <si>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</si>
  <si>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</si>
  <si>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</si>
  <si>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</si>
  <si>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</si>
  <si>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</si>
  <si>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</si>
  <si>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</si>
  <si>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</si>
  <si>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</si>
  <si>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</si>
  <si>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</si>
  <si>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</si>
  <si>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</si>
  <si>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</si>
  <si>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</si>
  <si>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</si>
  <si>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</si>
  <si>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</si>
  <si>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</si>
  <si>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</si>
  <si>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</si>
  <si>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</si>
  <si>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</si>
  <si>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</si>
  <si>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</si>
  <si>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</si>
  <si>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</si>
  <si>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</si>
  <si>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</si>
  <si>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</si>
  <si>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</si>
  <si>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</si>
  <si>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</si>
  <si>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</si>
  <si>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</si>
  <si>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</si>
  <si>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</si>
  <si>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</si>
  <si>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</si>
  <si>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</si>
  <si>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</si>
  <si>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</si>
  <si>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</si>
  <si>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</si>
  <si>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</si>
  <si>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</si>
  <si>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</si>
  <si>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</si>
  <si>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</si>
  <si>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</si>
  <si>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</si>
  <si>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</si>
  <si>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</si>
  <si>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</si>
  <si>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</si>
  <si>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</si>
  <si>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</si>
  <si>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</si>
  <si>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</si>
  <si>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</si>
  <si>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</si>
  <si>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</si>
  <si>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</si>
  <si>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</si>
  <si>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</si>
  <si>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</si>
  <si>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</si>
  <si>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</si>
  <si>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</si>
  <si>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</si>
  <si>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</si>
  <si>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</si>
  <si>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</si>
  <si>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</si>
  <si>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</si>
  <si>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</si>
  <si>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</si>
  <si>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</si>
  <si>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</si>
  <si>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</si>
  <si>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</si>
  <si>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</si>
  <si>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</si>
  <si>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</si>
  <si>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</si>
  <si>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</si>
  <si>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</si>
  <si>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</si>
  <si>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</si>
  <si>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</si>
  <si>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</si>
  <si>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</si>
  <si>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</si>
  <si>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</si>
  <si>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</si>
  <si>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</si>
  <si>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</si>
  <si>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</si>
  <si>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</si>
  <si>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</si>
  <si>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</si>
  <si>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</si>
  <si>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</si>
  <si>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</si>
  <si>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</si>
  <si>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</si>
  <si>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</si>
  <si>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</si>
  <si>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</si>
  <si>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</si>
  <si>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</si>
  <si>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</si>
  <si>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</si>
  <si>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</si>
  <si>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</si>
  <si>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</si>
  <si>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</si>
  <si>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</si>
  <si>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</si>
  <si>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</si>
  <si>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</si>
  <si>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</si>
  <si>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</si>
  <si>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</si>
  <si>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</si>
  <si>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</si>
  <si>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</si>
  <si>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</si>
  <si>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</si>
  <si>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</si>
  <si>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</si>
  <si>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</si>
  <si>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</si>
  <si>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</si>
  <si>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</si>
  <si>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</si>
  <si>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</si>
  <si>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</si>
  <si>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</si>
  <si>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</si>
  <si>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</si>
  <si>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</si>
  <si>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</si>
  <si>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</si>
  <si>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</si>
  <si>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</si>
  <si>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</si>
  <si>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</si>
  <si>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</si>
  <si>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</si>
  <si>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</si>
  <si>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</si>
  <si>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</si>
  <si>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</si>
  <si>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</si>
  <si>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</si>
  <si>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</si>
  <si>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</si>
  <si>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</si>
  <si>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</si>
  <si>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</si>
  <si>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</si>
  <si>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</si>
  <si>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</si>
  <si>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</si>
  <si>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</si>
  <si>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</si>
  <si>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</si>
  <si>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</si>
  <si>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</si>
  <si>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</si>
  <si>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</si>
  <si>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</si>
  <si>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</si>
  <si>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</si>
  <si>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</si>
  <si>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</si>
  <si>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</si>
  <si>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</si>
  <si>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</si>
  <si>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</si>
  <si>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</si>
  <si>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</si>
  <si>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</si>
  <si>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</si>
  <si>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</si>
  <si>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</si>
  <si>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</si>
  <si>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</si>
  <si>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</si>
  <si>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</si>
  <si>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</si>
  <si>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</si>
  <si>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</si>
  <si>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</si>
  <si>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</si>
  <si>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</si>
  <si>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</si>
  <si>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</si>
  <si>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</si>
  <si>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</si>
  <si>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</si>
  <si>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</si>
  <si>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</si>
  <si>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</si>
  <si>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</si>
  <si>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</si>
  <si>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</si>
  <si>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</si>
  <si>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</si>
  <si>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</si>
  <si>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</si>
  <si>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</si>
  <si>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</si>
  <si>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</si>
  <si>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</si>
  <si>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</si>
  <si>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</si>
  <si>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</si>
  <si>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</si>
  <si>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</si>
  <si>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</si>
  <si>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</si>
  <si>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</si>
  <si>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</si>
  <si>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</si>
  <si>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</si>
  <si>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</si>
  <si>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</si>
  <si>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</si>
  <si>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</si>
  <si>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</si>
  <si>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</si>
  <si>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</si>
  <si>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</si>
  <si>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</si>
  <si>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</si>
  <si>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</si>
  <si>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</si>
  <si>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</si>
  <si>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</si>
  <si>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</si>
  <si>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</si>
  <si>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</si>
  <si>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</si>
  <si>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</si>
  <si>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</si>
  <si>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</si>
  <si>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</si>
  <si>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</si>
  <si>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</si>
  <si>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</si>
  <si>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</si>
  <si>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</si>
  <si>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</si>
  <si>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</si>
  <si>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</si>
  <si>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</si>
  <si>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</si>
  <si>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</si>
  <si>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</si>
  <si>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</si>
  <si>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</si>
  <si>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</si>
  <si>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</si>
  <si>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</si>
  <si>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</si>
  <si>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</si>
  <si>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</si>
  <si>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</si>
  <si>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</si>
  <si>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</si>
  <si>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</si>
  <si>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</si>
  <si>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</si>
  <si>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</si>
  <si>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</si>
  <si>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</si>
  <si>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</si>
  <si>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</si>
  <si>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</si>
  <si>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</si>
  <si>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</si>
  <si>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</si>
  <si>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</si>
  <si>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</si>
  <si>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</si>
  <si>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</si>
  <si>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</si>
  <si>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</si>
  <si>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</si>
  <si>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</si>
  <si>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</si>
  <si>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</si>
  <si>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</si>
  <si>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</si>
  <si>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</si>
  <si>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</si>
  <si>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</si>
  <si>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</si>
  <si>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</si>
  <si>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</si>
  <si>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</si>
  <si>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</si>
  <si>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</si>
  <si>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</si>
  <si>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</si>
  <si>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</si>
  <si>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</si>
  <si>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</si>
  <si>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</si>
  <si>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</si>
  <si>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</si>
  <si>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</si>
  <si>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</si>
  <si>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</si>
  <si>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</si>
  <si>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</si>
  <si>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</si>
  <si>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</si>
  <si>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</si>
  <si>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</si>
  <si>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</si>
  <si>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</si>
  <si>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</si>
  <si>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</si>
  <si>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</si>
  <si>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</si>
  <si>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</si>
  <si>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</si>
  <si>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</si>
  <si>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</si>
  <si>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</si>
  <si>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</si>
  <si>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</si>
  <si>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</si>
  <si>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</si>
  <si>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</si>
  <si>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</si>
  <si>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</si>
  <si>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</si>
  <si>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</si>
  <si>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</si>
  <si>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</si>
  <si>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</si>
  <si>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</si>
  <si>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</si>
  <si>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</si>
  <si>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</si>
  <si>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</si>
  <si>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</si>
  <si>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</si>
  <si>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</si>
  <si>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</si>
  <si>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</si>
  <si>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</si>
  <si>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</si>
  <si>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</si>
  <si>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</si>
  <si>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</si>
  <si>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</si>
  <si>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</si>
  <si>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</si>
  <si>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</si>
  <si>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</si>
  <si>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</si>
  <si>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</si>
  <si>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</si>
  <si>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</si>
  <si>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</si>
  <si>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</si>
  <si>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</si>
  <si>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</si>
  <si>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</si>
  <si>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</si>
  <si>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</si>
  <si>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</si>
  <si>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</si>
  <si>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</si>
  <si>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</si>
  <si>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</si>
  <si>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</si>
  <si>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</si>
  <si>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</si>
  <si>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</si>
  <si>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</si>
  <si>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</si>
  <si>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</si>
  <si>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</si>
  <si>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</si>
  <si>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</si>
  <si>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</si>
  <si>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</si>
  <si>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</si>
  <si>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</si>
  <si>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</si>
  <si>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</si>
  <si>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</si>
  <si>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</si>
  <si>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</si>
  <si>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</si>
  <si>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</si>
  <si>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</si>
  <si>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</si>
  <si>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</si>
  <si>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</si>
  <si>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</si>
  <si>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</si>
  <si>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</si>
  <si>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</si>
  <si>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</si>
  <si>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</si>
  <si>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</si>
  <si>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</si>
  <si>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</si>
  <si>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</si>
  <si>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</si>
  <si>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</si>
  <si>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</si>
  <si>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</si>
  <si>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</si>
  <si>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</si>
  <si>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</si>
  <si>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</si>
  <si>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</si>
  <si>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</si>
  <si>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</si>
  <si>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</si>
  <si>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</si>
  <si>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</si>
  <si>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</si>
  <si>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</si>
  <si>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</si>
  <si>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</si>
  <si>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</si>
  <si>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</si>
  <si>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</si>
  <si>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</si>
  <si>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</si>
  <si>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</si>
  <si>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</si>
  <si>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</si>
  <si>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</si>
  <si>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</si>
  <si>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</si>
  <si>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</si>
  <si>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</si>
  <si>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</si>
  <si>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</si>
  <si>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</si>
  <si>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</si>
  <si>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</si>
  <si>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</si>
  <si>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</si>
  <si>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</si>
  <si>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</si>
  <si>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</si>
  <si>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</si>
  <si>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</si>
  <si>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</si>
  <si>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</si>
  <si>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</si>
  <si>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</si>
  <si>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</si>
  <si>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</si>
  <si>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</si>
  <si>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</si>
  <si>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</si>
  <si>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</si>
  <si>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</si>
  <si>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</si>
  <si>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</si>
  <si>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</si>
  <si>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</si>
  <si>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</si>
  <si>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</si>
  <si>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</si>
  <si>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</si>
  <si>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</si>
  <si>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</si>
  <si>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</si>
  <si>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</si>
  <si>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</si>
  <si>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</si>
  <si>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</si>
  <si>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</si>
  <si>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</si>
  <si>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</si>
  <si>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</si>
  <si>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</si>
  <si>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</si>
  <si>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</si>
  <si>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</si>
  <si>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</si>
  <si>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</si>
  <si>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</si>
  <si>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</si>
  <si>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</si>
  <si>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</si>
  <si>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</si>
  <si>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</si>
  <si>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</si>
  <si>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</si>
  <si>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</si>
  <si>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</si>
  <si>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</si>
  <si>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</si>
  <si>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</si>
  <si>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</si>
  <si>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</si>
  <si>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</si>
  <si>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</si>
  <si>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</si>
  <si>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</si>
  <si>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</si>
  <si>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</si>
  <si>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</si>
  <si>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</si>
  <si>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</si>
  <si>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</si>
  <si>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</si>
  <si>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</si>
  <si>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</si>
  <si>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</si>
  <si>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</si>
  <si>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</si>
  <si>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</si>
  <si>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</si>
  <si>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</si>
  <si>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</si>
  <si>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</si>
  <si>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</si>
  <si>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</si>
  <si>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</si>
  <si>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</si>
  <si>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</si>
  <si>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</si>
  <si>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</si>
  <si>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</si>
  <si>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</si>
  <si>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</si>
  <si>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</si>
  <si>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</si>
  <si>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</si>
  <si>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</si>
  <si>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</si>
  <si>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</si>
  <si>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</si>
  <si>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</si>
  <si>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</si>
  <si>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</si>
  <si>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</si>
  <si>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</si>
  <si>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</si>
  <si>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</si>
  <si>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</si>
  <si>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</si>
  <si>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</si>
  <si>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</si>
  <si>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</si>
  <si>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</si>
  <si>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</si>
  <si>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</si>
  <si>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</si>
  <si>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</si>
  <si>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</si>
  <si>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</si>
  <si>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</si>
  <si>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</si>
  <si>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</si>
  <si>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</si>
  <si>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</si>
  <si>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</si>
  <si>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</si>
  <si>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</si>
  <si>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</si>
  <si>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</si>
  <si>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</si>
  <si>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</si>
  <si>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</si>
  <si>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</si>
  <si>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</si>
  <si>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</si>
  <si>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</si>
  <si>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</si>
  <si>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</si>
  <si>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</si>
  <si>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</si>
  <si>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</si>
  <si>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</si>
  <si>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</si>
  <si>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</si>
  <si>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</si>
  <si>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</si>
  <si>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</si>
  <si>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</si>
  <si>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</si>
  <si>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</si>
  <si>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</si>
  <si>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</si>
  <si>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</si>
  <si>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</si>
  <si>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</si>
  <si>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</si>
  <si>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</si>
  <si>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</si>
  <si>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</si>
  <si>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</si>
  <si>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</si>
  <si>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</si>
  <si>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</si>
  <si>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</si>
  <si>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</si>
  <si>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</si>
  <si>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</si>
  <si>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</si>
  <si>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</si>
  <si>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</si>
  <si>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</si>
  <si>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</si>
  <si>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</si>
  <si>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</si>
  <si>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</si>
  <si>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</si>
  <si>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</si>
  <si>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</si>
  <si>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</si>
  <si>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</si>
  <si>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</si>
  <si>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</si>
  <si>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</si>
  <si>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</si>
  <si>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</si>
  <si>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</si>
  <si>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</si>
  <si>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</si>
  <si>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</si>
  <si>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</si>
  <si>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</si>
  <si>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</si>
  <si>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</si>
  <si>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</si>
  <si>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</si>
  <si>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</si>
  <si>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</si>
  <si>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</si>
  <si>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</si>
  <si>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</si>
  <si>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</si>
  <si>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</si>
  <si>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</si>
  <si>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</si>
  <si>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</si>
  <si>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</si>
  <si>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</si>
  <si>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</si>
  <si>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</si>
  <si>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</si>
  <si>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</si>
  <si>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</si>
  <si>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</si>
  <si>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</si>
  <si>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</si>
  <si>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</si>
  <si>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</si>
  <si>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</si>
  <si>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</si>
  <si>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</si>
  <si>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</si>
  <si>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</si>
  <si>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</si>
  <si>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</si>
  <si>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</si>
  <si>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</si>
  <si>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</si>
  <si>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</si>
  <si>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</si>
  <si>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</si>
  <si>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</si>
  <si>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</si>
  <si>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</si>
  <si>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</si>
  <si>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</si>
  <si>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</si>
  <si>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</si>
  <si>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</si>
  <si>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</si>
  <si>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</si>
  <si>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</si>
  <si>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</si>
  <si>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</si>
  <si>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</si>
  <si>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</si>
  <si>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</si>
  <si>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</si>
  <si>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</si>
  <si>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</si>
  <si>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</si>
  <si>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</si>
  <si>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</si>
  <si>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</si>
  <si>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</si>
  <si>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</si>
  <si>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</si>
  <si>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</si>
  <si>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</si>
  <si>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</si>
  <si>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</si>
  <si>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</si>
  <si>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</si>
  <si>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</si>
  <si>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</si>
  <si>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</si>
  <si>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</si>
  <si>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</si>
  <si>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</si>
  <si>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</si>
  <si>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</si>
  <si>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</si>
  <si>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</si>
  <si>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</si>
  <si>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</si>
  <si>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</si>
  <si>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</si>
  <si>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</si>
  <si>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</si>
  <si>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</si>
  <si>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</si>
  <si>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</si>
  <si>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</si>
  <si>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</si>
  <si>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</si>
  <si>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</si>
  <si>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</si>
  <si>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</si>
  <si>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</si>
  <si>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</si>
  <si>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</si>
  <si>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</si>
  <si>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</si>
  <si>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</si>
  <si>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</si>
  <si>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</si>
  <si>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</si>
  <si>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</si>
  <si>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</si>
  <si>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</si>
  <si>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</si>
  <si>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</si>
  <si>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</si>
  <si>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</si>
  <si>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</si>
  <si>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</si>
  <si>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</si>
  <si>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</si>
  <si>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</si>
  <si>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</si>
  <si>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</si>
  <si>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</si>
  <si>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</si>
  <si>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</si>
  <si>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</si>
  <si>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</si>
  <si>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</si>
  <si>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</si>
  <si>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</si>
  <si>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</si>
  <si>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</si>
  <si>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</si>
  <si>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</si>
  <si>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</si>
  <si>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</si>
  <si>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</si>
  <si>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</si>
  <si>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</si>
  <si>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</si>
  <si>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</si>
  <si>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</si>
  <si>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</si>
  <si>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</si>
  <si>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</si>
  <si>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</si>
  <si>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</si>
  <si>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</si>
  <si>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</si>
  <si>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</si>
  <si>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</si>
  <si>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</si>
  <si>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</si>
  <si>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</si>
  <si>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</si>
  <si>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</si>
  <si>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</si>
  <si>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</si>
  <si>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</si>
  <si>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</si>
  <si>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</si>
  <si>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</si>
  <si>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</si>
  <si>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</si>
  <si>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</si>
  <si>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</si>
  <si>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</si>
  <si>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</si>
  <si>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</si>
  <si>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</si>
  <si>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</si>
  <si>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</si>
  <si>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</si>
  <si>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</si>
  <si>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</si>
  <si>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</si>
  <si>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</si>
  <si>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</si>
  <si>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</si>
  <si>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</si>
  <si>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</si>
  <si>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</si>
  <si>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</si>
  <si>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</si>
  <si>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</si>
  <si>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</si>
  <si>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</si>
  <si>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</si>
  <si>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</si>
  <si>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</si>
  <si>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</si>
  <si>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</si>
  <si>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</si>
  <si>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</si>
  <si>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</si>
  <si>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</si>
  <si>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</si>
  <si>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</si>
  <si>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</si>
  <si>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</si>
  <si>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</si>
  <si>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</si>
  <si>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</si>
  <si>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</si>
  <si>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</si>
  <si>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</si>
  <si>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</si>
  <si>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</si>
  <si>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</si>
  <si>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</si>
  <si>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</si>
  <si>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</si>
  <si>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</si>
  <si>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</si>
  <si>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</si>
  <si>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</si>
  <si>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</si>
  <si>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</si>
  <si>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</si>
  <si>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</si>
  <si>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</si>
  <si>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</si>
  <si>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</si>
  <si>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</si>
  <si>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</si>
  <si>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</si>
  <si>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</si>
  <si>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</si>
  <si>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</si>
  <si>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</si>
  <si>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</si>
  <si>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</si>
  <si>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</si>
  <si>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</si>
  <si>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</si>
  <si>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</si>
  <si>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</si>
  <si>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</si>
  <si>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</si>
  <si>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</si>
  <si>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</si>
  <si>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</si>
  <si>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</si>
  <si>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</si>
  <si>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</si>
  <si>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</si>
  <si>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</si>
  <si>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</si>
  <si>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</si>
  <si>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</si>
  <si>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</si>
  <si>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</si>
  <si>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</si>
  <si>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</si>
  <si>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</si>
  <si>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</si>
  <si>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</si>
  <si>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</si>
  <si>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</si>
  <si>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</si>
  <si>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</si>
  <si>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</si>
  <si>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</si>
  <si>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</si>
  <si>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</si>
  <si>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</si>
  <si>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</si>
  <si>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</si>
  <si>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</si>
  <si>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</si>
  <si>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</si>
  <si>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</si>
  <si>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</si>
  <si>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</si>
  <si>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</si>
  <si>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</si>
  <si>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</si>
  <si>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</si>
  <si>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</si>
  <si>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</si>
  <si>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</si>
  <si>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</si>
  <si>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</si>
  <si>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</si>
  <si>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</si>
  <si>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</si>
  <si>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</si>
  <si>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</si>
  <si>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</si>
  <si>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</si>
  <si>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</si>
  <si>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</si>
  <si>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</si>
  <si>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</si>
  <si>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</si>
  <si>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</si>
  <si>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</si>
  <si>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</si>
  <si>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</si>
  <si>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</si>
  <si>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</si>
  <si>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</si>
  <si>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</si>
  <si>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</si>
  <si>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</si>
  <si>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</si>
  <si>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</si>
  <si>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</si>
  <si>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</si>
  <si>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</si>
  <si>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</si>
  <si>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</si>
  <si>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</si>
  <si>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</si>
  <si>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</si>
  <si>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</si>
  <si>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</si>
  <si>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</si>
  <si>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</si>
  <si>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</si>
  <si>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</si>
  <si>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</si>
  <si>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</si>
  <si>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</si>
  <si>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</si>
  <si>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</si>
  <si>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</si>
  <si>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</si>
  <si>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</si>
  <si>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</si>
  <si>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</si>
  <si>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</si>
  <si>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</si>
  <si>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</si>
  <si>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</si>
  <si>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</si>
  <si>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</si>
  <si>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</si>
  <si>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</si>
  <si>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</si>
  <si>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</si>
  <si>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</si>
  <si>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</si>
  <si>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</si>
  <si>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</si>
  <si>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</si>
  <si>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</si>
  <si>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</si>
  <si>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</si>
  <si>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</si>
  <si>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</si>
  <si>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</si>
  <si>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</si>
  <si>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</si>
  <si>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</si>
  <si>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</si>
  <si>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</si>
  <si>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</si>
  <si>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</si>
  <si>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</si>
  <si>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</si>
  <si>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</si>
  <si>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</si>
  <si>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</si>
  <si>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</si>
  <si>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</si>
  <si>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</si>
  <si>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</si>
  <si>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</si>
  <si>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</si>
  <si>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</si>
  <si>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</si>
  <si>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</si>
  <si>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</si>
  <si>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</si>
  <si>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</si>
  <si>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</si>
  <si>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</si>
  <si>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</si>
  <si>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</si>
  <si>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</si>
  <si>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</si>
  <si>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</si>
  <si>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</si>
  <si>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</si>
  <si>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</si>
  <si>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</si>
  <si>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</si>
  <si>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</si>
  <si>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</si>
  <si>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</si>
  <si>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</si>
  <si>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</si>
  <si>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</si>
  <si>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</si>
  <si>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</si>
  <si>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</si>
  <si>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</si>
  <si>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</si>
  <si>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</si>
  <si>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</si>
  <si>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</si>
  <si>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</si>
  <si>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</si>
  <si>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</si>
  <si>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</si>
  <si>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</si>
  <si>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</si>
  <si>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</si>
  <si>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</si>
  <si>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</si>
  <si>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</si>
  <si>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</si>
  <si>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</si>
  <si>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</si>
  <si>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</si>
  <si>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</si>
  <si>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</si>
  <si>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</si>
  <si>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</si>
  <si>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</si>
  <si>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</si>
  <si>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</si>
  <si>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</si>
  <si>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</si>
  <si>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</si>
  <si>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</si>
  <si>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</si>
  <si>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</si>
  <si>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</si>
  <si>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</si>
  <si>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</si>
  <si>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</si>
  <si>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</si>
  <si>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</si>
  <si>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</si>
  <si>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</si>
  <si>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</si>
  <si>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</si>
  <si>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</si>
  <si>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</si>
  <si>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</si>
  <si>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</si>
  <si>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</si>
  <si>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</si>
  <si>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</si>
  <si>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</si>
  <si>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</si>
  <si>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</si>
  <si>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</si>
  <si>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</si>
  <si>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</si>
  <si>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</si>
  <si>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</si>
  <si>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</si>
  <si>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</si>
  <si>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</si>
  <si>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</si>
  <si>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</si>
  <si>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</si>
  <si>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</si>
  <si>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</si>
  <si>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</si>
  <si>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</si>
  <si>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</si>
  <si>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</si>
  <si>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</si>
  <si>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</si>
  <si>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</si>
  <si>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</si>
  <si>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</si>
  <si>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</si>
  <si>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</si>
  <si>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</si>
  <si>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</si>
  <si>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</si>
  <si>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</si>
  <si>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</si>
  <si>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</si>
  <si>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</si>
  <si>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</si>
  <si>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</si>
  <si>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</si>
  <si>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</si>
  <si>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</si>
  <si>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</si>
  <si>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</si>
  <si>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</si>
  <si>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</si>
  <si>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</si>
  <si>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</si>
  <si>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</si>
  <si>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</si>
  <si>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</si>
  <si>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</si>
  <si>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</si>
  <si>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</si>
  <si>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</si>
  <si>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</si>
  <si>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</si>
  <si>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</si>
  <si>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</si>
  <si>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</si>
  <si>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</si>
  <si>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</si>
  <si>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</si>
  <si>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</si>
  <si>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</si>
  <si>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</si>
  <si>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</si>
  <si>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</si>
  <si>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</si>
  <si>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</si>
  <si>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</si>
  <si>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</si>
  <si>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</si>
  <si>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</si>
  <si>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</si>
  <si>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</si>
  <si>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</si>
  <si>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</si>
  <si>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</si>
  <si>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</si>
  <si>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</si>
  <si>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</si>
  <si>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</si>
  <si>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</si>
  <si>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</si>
  <si>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</si>
  <si>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</si>
  <si>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</si>
  <si>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</si>
  <si>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</si>
  <si>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</si>
  <si>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</si>
  <si>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</si>
  <si>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</si>
  <si>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</si>
  <si>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</si>
  <si>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</si>
  <si>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</si>
  <si>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</si>
  <si>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</si>
  <si>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</si>
  <si>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</si>
  <si>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</si>
  <si>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</si>
  <si>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</si>
  <si>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</si>
  <si>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</si>
  <si>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</si>
  <si>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</si>
  <si>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</si>
  <si>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</si>
  <si>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</si>
  <si>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</si>
  <si>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</si>
  <si>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</si>
  <si>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</si>
  <si>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</si>
  <si>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</si>
  <si>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</si>
  <si>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</si>
  <si>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</si>
  <si>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</si>
  <si>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</si>
  <si>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</si>
  <si>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</si>
  <si>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</si>
  <si>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</si>
  <si>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</si>
  <si>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</si>
  <si>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</si>
  <si>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</si>
  <si>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</si>
  <si>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</si>
  <si>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</si>
  <si>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</si>
  <si>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</si>
  <si>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</si>
  <si>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</si>
  <si>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</si>
  <si>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</si>
  <si>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</si>
  <si>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</si>
  <si>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</si>
  <si>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</si>
  <si>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</si>
  <si>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</si>
  <si>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</si>
  <si>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</si>
  <si>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</si>
  <si>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</si>
  <si>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</si>
  <si>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</si>
  <si>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</si>
  <si>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</si>
  <si>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</si>
  <si>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</si>
  <si>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</si>
  <si>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</si>
  <si>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</si>
  <si>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</si>
  <si>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</si>
  <si>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</si>
  <si>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</si>
  <si>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</si>
  <si>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</si>
  <si>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</si>
  <si>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</si>
  <si>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</si>
  <si>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</si>
  <si>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</si>
  <si>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</si>
  <si>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</si>
  <si>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</si>
  <si>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</si>
  <si>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</si>
  <si>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</si>
  <si>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</si>
  <si>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</si>
  <si>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</si>
  <si>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</si>
  <si>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</si>
  <si>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</si>
  <si>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</si>
  <si>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</si>
  <si>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</si>
  <si>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</si>
  <si>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</si>
  <si>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</si>
  <si>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</si>
  <si>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</si>
  <si>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</si>
  <si>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</si>
  <si>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</si>
  <si>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</si>
  <si>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</si>
  <si>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</si>
  <si>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</si>
  <si>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</si>
  <si>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</si>
  <si>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</si>
  <si>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</si>
  <si>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</si>
  <si>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</si>
  <si>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</si>
  <si>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</si>
  <si>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</si>
  <si>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</si>
  <si>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</si>
  <si>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</si>
  <si>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</si>
  <si>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</si>
  <si>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</si>
  <si>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</si>
  <si>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</si>
  <si>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</si>
  <si>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</si>
  <si>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</si>
  <si>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</si>
  <si>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</si>
  <si>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</si>
  <si>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</si>
  <si>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</si>
  <si>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</si>
  <si>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</si>
  <si>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</si>
  <si>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</si>
  <si>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</si>
  <si>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</si>
  <si>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</si>
  <si>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</si>
  <si>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</si>
  <si>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</si>
  <si>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</si>
  <si>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</si>
  <si>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</si>
  <si>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</si>
  <si>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</si>
  <si>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</si>
  <si>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</si>
  <si>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</si>
  <si>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</si>
  <si>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</si>
  <si>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</si>
  <si>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</si>
  <si>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</si>
  <si>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</si>
  <si>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</si>
  <si>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</si>
  <si>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</si>
  <si>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</si>
  <si>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</si>
  <si>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</si>
  <si>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</si>
  <si>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</si>
  <si>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</si>
  <si>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</si>
  <si>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</si>
  <si>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</si>
  <si>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</si>
  <si>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</si>
  <si>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</si>
  <si>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</si>
  <si>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</si>
  <si>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</si>
  <si>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</si>
  <si>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</si>
  <si>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</si>
  <si>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</si>
  <si>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</si>
  <si>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</si>
  <si>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</si>
  <si>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</si>
  <si>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</si>
  <si>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</si>
  <si>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</si>
  <si>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</si>
  <si>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</si>
  <si>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</si>
  <si>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</si>
  <si>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</si>
  <si>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</si>
  <si>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</si>
  <si>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</si>
  <si>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</si>
  <si>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</si>
  <si>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</si>
  <si>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</si>
  <si>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</si>
  <si>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</si>
  <si>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</si>
  <si>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</si>
  <si>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</si>
  <si>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</si>
  <si>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</si>
  <si>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</si>
  <si>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</si>
  <si>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</si>
  <si>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</si>
  <si>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</si>
  <si>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</si>
  <si>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</si>
  <si>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</si>
  <si>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</si>
  <si>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</si>
  <si>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</si>
  <si>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</si>
  <si>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</si>
  <si>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</si>
  <si>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</si>
  <si>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</si>
  <si>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</si>
  <si>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</si>
  <si>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</si>
  <si>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</si>
  <si>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</si>
  <si>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</si>
  <si>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</si>
  <si>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</si>
  <si>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</si>
  <si>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</si>
  <si>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</si>
  <si>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</si>
  <si>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</si>
  <si>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</si>
  <si>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</si>
  <si>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</si>
  <si>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</si>
  <si>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</si>
  <si>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</si>
  <si>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</si>
  <si>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</si>
  <si>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</si>
  <si>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</si>
  <si>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</si>
  <si>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</si>
  <si>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</si>
  <si>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</si>
  <si>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</si>
  <si>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</si>
  <si>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</si>
  <si>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</si>
  <si>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</si>
  <si>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</si>
  <si>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</si>
  <si>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</si>
  <si>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</si>
  <si>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</si>
  <si>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</si>
  <si>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</si>
  <si>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</si>
  <si>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</si>
  <si>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</si>
  <si>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</si>
  <si>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</si>
  <si>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</si>
  <si>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</si>
  <si>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</si>
  <si>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</si>
  <si>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</si>
  <si>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</si>
  <si>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</si>
  <si>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</si>
  <si>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</si>
  <si>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</si>
  <si>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</si>
  <si>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</si>
  <si>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</si>
  <si>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</si>
  <si>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</si>
  <si>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</si>
  <si>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</si>
  <si>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</si>
  <si>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</si>
  <si>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</si>
  <si>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</si>
  <si>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</si>
  <si>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</si>
  <si>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</si>
  <si>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</si>
  <si>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</si>
  <si>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</si>
  <si>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</si>
  <si>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</si>
  <si>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</si>
  <si>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</si>
  <si>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</si>
  <si>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</si>
  <si>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</si>
  <si>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</si>
  <si>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</si>
  <si>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</si>
  <si>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</si>
  <si>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</si>
  <si>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</si>
  <si>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</si>
  <si>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</si>
  <si>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</si>
  <si>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</si>
  <si>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</si>
  <si>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</si>
  <si>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</si>
  <si>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</si>
  <si>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</si>
  <si>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</si>
  <si>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</si>
  <si>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</si>
  <si>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</si>
  <si>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</si>
  <si>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</si>
  <si>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</si>
  <si>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</si>
  <si>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</si>
  <si>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</si>
  <si>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</si>
  <si>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</si>
  <si>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</si>
  <si>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</si>
  <si>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</si>
  <si>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</si>
  <si>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</si>
  <si>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</si>
  <si>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</si>
  <si>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</si>
  <si>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</si>
  <si>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</si>
  <si>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</si>
  <si>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</si>
  <si>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</si>
  <si>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</si>
  <si>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</si>
  <si>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</si>
  <si>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</si>
  <si>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</si>
  <si>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</si>
  <si>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</si>
  <si>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</si>
  <si>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</si>
  <si>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</si>
  <si>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</si>
  <si>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</si>
  <si>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</si>
  <si>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</si>
  <si>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</si>
  <si>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</si>
  <si>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</si>
  <si>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</si>
  <si>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</si>
  <si>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</si>
  <si>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</si>
  <si>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</si>
  <si>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</si>
  <si>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</si>
  <si>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</si>
  <si>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</si>
  <si>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</si>
  <si>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</si>
  <si>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</si>
  <si>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</si>
  <si>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</si>
  <si>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</si>
  <si>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</si>
  <si>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</si>
  <si>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</si>
  <si>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</si>
  <si>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</si>
  <si>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</si>
  <si>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</si>
  <si>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</si>
  <si>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</si>
  <si>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</si>
  <si>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</si>
  <si>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</si>
  <si>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</si>
  <si>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</si>
  <si>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</si>
  <si>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</si>
  <si>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</si>
  <si>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</si>
  <si>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</si>
  <si>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</si>
  <si>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</si>
  <si>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</si>
  <si>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</si>
  <si>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</si>
  <si>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</si>
  <si>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</si>
  <si>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</si>
  <si>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</si>
  <si>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</si>
  <si>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</si>
  <si>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</si>
  <si>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</si>
  <si>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</si>
  <si>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</si>
  <si>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</si>
  <si>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</si>
  <si>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</si>
  <si>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</si>
  <si>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</si>
  <si>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</si>
  <si>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</si>
  <si>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</si>
  <si>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</si>
  <si>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</si>
  <si>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</si>
  <si>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</si>
  <si>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</si>
  <si>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</si>
  <si>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</si>
  <si>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</si>
  <si>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</si>
  <si>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</si>
  <si>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</si>
  <si>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</si>
  <si>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</si>
  <si>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</si>
  <si>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</si>
  <si>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</si>
  <si>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</si>
  <si>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</si>
  <si>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</si>
  <si>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</si>
  <si>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</si>
  <si>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</si>
  <si>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</si>
  <si>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</si>
  <si>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</si>
  <si>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</si>
  <si>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</si>
  <si>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</si>
  <si>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</si>
  <si>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</si>
  <si>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</si>
  <si>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</si>
  <si>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</si>
  <si>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</si>
  <si>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</si>
  <si>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</si>
  <si>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</si>
  <si>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</si>
  <si>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</si>
  <si>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</si>
  <si>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</si>
  <si>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</si>
  <si>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</si>
  <si>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</si>
  <si>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</si>
  <si>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</si>
  <si>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</si>
  <si>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</si>
  <si>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</si>
  <si>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</si>
  <si>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</si>
  <si>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</si>
  <si>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</si>
  <si>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</si>
  <si>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</si>
  <si>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</si>
  <si>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</si>
  <si>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</si>
  <si>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</si>
  <si>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</si>
  <si>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</si>
  <si>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</si>
  <si>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</si>
  <si>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</si>
  <si>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</si>
  <si>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</si>
  <si>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</si>
  <si>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</si>
  <si>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</si>
  <si>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</si>
  <si>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</si>
  <si>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</si>
  <si>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</si>
  <si>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</si>
  <si>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</si>
  <si>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</si>
  <si>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</si>
  <si>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</si>
  <si>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</si>
  <si>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</si>
  <si>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</si>
  <si>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</si>
  <si>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</si>
  <si>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</si>
  <si>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</si>
  <si>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</si>
  <si>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</si>
  <si>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</si>
  <si>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</si>
  <si>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</si>
  <si>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</si>
  <si>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</si>
  <si>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</si>
  <si>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</si>
  <si>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</si>
  <si>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</si>
  <si>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</si>
  <si>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</si>
  <si>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</si>
  <si>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</si>
  <si>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</si>
  <si>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</si>
  <si>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</si>
  <si>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</si>
  <si>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</si>
  <si>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</si>
  <si>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</si>
  <si>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</si>
  <si>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</si>
  <si>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</si>
  <si>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</si>
  <si>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</si>
  <si>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</si>
  <si>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</si>
  <si>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</si>
  <si>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</si>
  <si>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</si>
  <si>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</si>
  <si>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</si>
  <si>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</si>
  <si>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</si>
  <si>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</si>
  <si>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</si>
  <si>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</si>
  <si>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</si>
  <si>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</si>
  <si>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</si>
  <si>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</si>
  <si>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</si>
  <si>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</si>
  <si>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</si>
  <si>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</si>
  <si>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</si>
  <si>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</si>
  <si>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</si>
  <si>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</si>
  <si>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</si>
  <si>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</si>
  <si>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</si>
  <si>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</si>
  <si>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</si>
  <si>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</si>
  <si>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</si>
  <si>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</si>
  <si>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</si>
  <si>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</si>
  <si>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</si>
  <si>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</si>
  <si>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</si>
  <si>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</si>
  <si>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</si>
  <si>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</si>
  <si>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</si>
  <si>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</si>
  <si>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</si>
  <si>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</si>
  <si>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</si>
  <si>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</si>
  <si>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</si>
  <si>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</si>
  <si>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</si>
  <si>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</si>
  <si>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</si>
  <si>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</si>
  <si>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</si>
  <si>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</si>
  <si>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</si>
  <si>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</si>
  <si>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</si>
  <si>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</si>
  <si>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</si>
  <si>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</si>
  <si>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</si>
  <si>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</si>
  <si>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</si>
  <si>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</si>
  <si>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</si>
  <si>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</si>
  <si>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</si>
  <si>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</si>
  <si>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</si>
  <si>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</si>
  <si>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</si>
  <si>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</si>
  <si>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</si>
  <si>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</si>
  <si>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</si>
  <si>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</si>
  <si>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</si>
  <si>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</si>
  <si>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</si>
  <si>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</si>
  <si>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</si>
  <si>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</si>
  <si>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</si>
  <si>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</si>
  <si>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</si>
  <si>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</si>
  <si>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</si>
  <si>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</si>
  <si>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</si>
  <si>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</si>
  <si>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</si>
  <si>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</si>
  <si>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</si>
  <si>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</si>
  <si>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</si>
  <si>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</si>
  <si>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</si>
  <si>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</si>
  <si>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</si>
  <si>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</si>
  <si>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</si>
  <si>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</si>
  <si>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</si>
  <si>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</si>
  <si>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</si>
  <si>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</si>
  <si>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</si>
  <si>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</si>
  <si>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</si>
  <si>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</si>
  <si>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</si>
  <si>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</si>
  <si>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</si>
  <si>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</si>
  <si>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</si>
  <si>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</si>
  <si>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</si>
  <si>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</si>
  <si>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</si>
  <si>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</si>
  <si>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</si>
  <si>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</si>
  <si>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</si>
  <si>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</si>
  <si>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</si>
  <si>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</si>
  <si>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</si>
  <si>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</si>
  <si>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</si>
  <si>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</si>
  <si>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</si>
  <si>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</si>
  <si>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</si>
  <si>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</si>
  <si>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</si>
  <si>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</si>
  <si>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</si>
  <si>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</si>
  <si>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</si>
  <si>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</si>
  <si>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</si>
  <si>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</si>
  <si>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</si>
  <si>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</si>
  <si>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</si>
  <si>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</si>
  <si>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</si>
  <si>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</si>
  <si>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</si>
  <si>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</si>
  <si>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</si>
  <si>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</si>
  <si>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</si>
  <si>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</si>
  <si>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</si>
  <si>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</si>
  <si>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</si>
  <si>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</si>
  <si>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</si>
  <si>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</si>
  <si>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</si>
  <si>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</si>
  <si>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</si>
  <si>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</si>
  <si>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</si>
  <si>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</si>
  <si>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</si>
  <si>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</si>
  <si>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</si>
  <si>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</si>
  <si>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</si>
  <si>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</si>
  <si>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</si>
  <si>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</si>
  <si>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</si>
  <si>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</si>
  <si>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</si>
  <si>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</si>
  <si>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</si>
  <si>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</si>
  <si>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</si>
  <si>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</si>
  <si>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</si>
  <si>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</si>
  <si>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</si>
  <si>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</si>
  <si>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</si>
  <si>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</si>
  <si>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</si>
  <si>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</si>
  <si>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</si>
  <si>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</si>
  <si>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</si>
  <si>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</si>
  <si>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</si>
  <si>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</si>
  <si>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</si>
  <si>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</si>
  <si>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</si>
  <si>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</si>
  <si>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</si>
  <si>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</si>
  <si>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</si>
  <si>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</si>
  <si>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</si>
  <si>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</si>
  <si>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</si>
  <si>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</si>
  <si>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</si>
  <si>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</si>
  <si>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</si>
  <si>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</si>
  <si>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</si>
  <si>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</si>
  <si>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</si>
  <si>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</si>
  <si>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</si>
  <si>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</si>
  <si>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</si>
  <si>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</si>
  <si>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</si>
  <si>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</si>
  <si>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</si>
  <si>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</si>
  <si>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</si>
  <si>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</si>
  <si>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</si>
  <si>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</si>
  <si>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</si>
  <si>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</si>
  <si>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</si>
  <si>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</si>
  <si>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</si>
  <si>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</si>
  <si>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</si>
  <si>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</si>
  <si>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</si>
  <si>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</si>
  <si>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</si>
  <si>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</si>
  <si>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</si>
  <si>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</si>
  <si>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</si>
  <si>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</si>
  <si>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</si>
  <si>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</si>
  <si>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</si>
  <si>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</si>
  <si>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</si>
  <si>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</si>
  <si>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</si>
  <si>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</si>
  <si>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</si>
  <si>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</si>
  <si>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</si>
  <si>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</si>
  <si>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</si>
  <si>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</si>
  <si>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</si>
  <si>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</si>
  <si>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</si>
  <si>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</si>
  <si>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</si>
  <si>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</si>
  <si>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</si>
  <si>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</si>
  <si>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</si>
  <si>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</si>
  <si>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</si>
  <si>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</si>
  <si>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</si>
  <si>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</si>
  <si>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</si>
  <si>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</si>
  <si>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</si>
  <si>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</si>
  <si>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</si>
  <si>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</si>
  <si>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</si>
  <si>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</si>
  <si>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</si>
  <si>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</si>
  <si>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</si>
  <si>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</si>
  <si>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</si>
  <si>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</si>
  <si>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</si>
  <si>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</si>
  <si>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</si>
  <si>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</si>
  <si>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</si>
  <si>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</si>
  <si>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</si>
  <si>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</si>
  <si>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</si>
  <si>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</si>
  <si>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</si>
  <si>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</si>
  <si>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</si>
  <si>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</si>
  <si>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</si>
  <si>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</si>
  <si>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</si>
  <si>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</si>
  <si>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</si>
  <si>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</si>
  <si>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</si>
  <si>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</si>
  <si>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</si>
  <si>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</si>
  <si>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</si>
  <si>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</si>
  <si>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</si>
  <si>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</si>
  <si>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</si>
  <si>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</si>
  <si>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</si>
  <si>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</si>
  <si>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</si>
  <si>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</si>
  <si>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</si>
  <si>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</si>
  <si>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</si>
  <si>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</si>
  <si>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</si>
  <si>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</si>
  <si>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</si>
  <si>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</si>
  <si>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</si>
  <si>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</si>
  <si>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</si>
  <si>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</si>
  <si>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</si>
  <si>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</si>
  <si>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</si>
  <si>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</si>
  <si>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</si>
  <si>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</si>
  <si>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</si>
  <si>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</si>
  <si>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</si>
  <si>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</si>
  <si>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</si>
  <si>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</si>
  <si>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</si>
  <si>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</si>
  <si>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</si>
  <si>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</si>
  <si>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</si>
  <si>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</si>
  <si>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</si>
  <si>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</si>
  <si>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</si>
  <si>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</si>
  <si>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</si>
  <si>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</si>
  <si>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</si>
  <si>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</si>
  <si>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</si>
  <si>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</si>
  <si>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</si>
  <si>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</si>
  <si>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</si>
  <si>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</si>
  <si>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</si>
  <si>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</si>
  <si>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</si>
  <si>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</si>
  <si>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</si>
  <si>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</si>
  <si>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</si>
  <si>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</si>
  <si>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</si>
  <si>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</si>
  <si>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</si>
  <si>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</si>
  <si>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</si>
  <si>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</si>
  <si>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</si>
  <si>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</si>
  <si>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</si>
  <si>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</si>
  <si>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</si>
  <si>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</si>
  <si>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</si>
  <si>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</si>
  <si>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</si>
  <si>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</si>
  <si>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</si>
  <si>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</si>
  <si>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</si>
  <si>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</si>
  <si>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</si>
  <si>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</si>
  <si>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</si>
  <si>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</si>
  <si>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</si>
  <si>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</si>
  <si>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</si>
  <si>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</si>
  <si>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</si>
  <si>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</si>
  <si>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</si>
  <si>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</si>
  <si>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</si>
  <si>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</si>
  <si>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</si>
  <si>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</si>
  <si>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</si>
  <si>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</si>
  <si>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</si>
  <si>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</si>
  <si>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</si>
  <si>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</si>
  <si>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</si>
  <si>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</si>
  <si>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</si>
  <si>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</si>
  <si>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</si>
  <si>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</si>
  <si>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</si>
  <si>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</si>
  <si>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</si>
  <si>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</si>
  <si>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</si>
  <si>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</si>
  <si>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</si>
  <si>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</si>
  <si>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</si>
  <si>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</si>
  <si>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</si>
  <si>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</si>
  <si>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</si>
  <si>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</si>
  <si>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</si>
  <si>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</si>
  <si>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</si>
  <si>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</si>
  <si>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</si>
  <si>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</si>
  <si>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</si>
  <si>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</si>
  <si>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</si>
  <si>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</si>
  <si>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</si>
  <si>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</si>
  <si>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</si>
  <si>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</si>
  <si>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</si>
  <si>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</si>
  <si>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</si>
  <si>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</si>
  <si>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</si>
  <si>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</si>
  <si>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</si>
  <si>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</si>
  <si>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</si>
  <si>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</si>
  <si>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</si>
  <si>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</si>
  <si>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</si>
  <si>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</si>
  <si>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</si>
  <si>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</si>
  <si>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</si>
  <si>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</si>
  <si>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</si>
  <si>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</si>
  <si>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</si>
  <si>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</si>
  <si>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</si>
  <si>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</si>
  <si>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</si>
  <si>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</si>
  <si>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</si>
  <si>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</si>
  <si>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</si>
  <si>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</si>
  <si>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</si>
  <si>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</si>
  <si>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</si>
  <si>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</si>
  <si>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</si>
  <si>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</si>
  <si>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</si>
  <si>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</si>
  <si>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</si>
  <si>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</si>
  <si>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</si>
  <si>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</si>
  <si>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</si>
  <si>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</si>
  <si>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</si>
  <si>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</si>
  <si>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</si>
  <si>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</si>
  <si>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</si>
  <si>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</si>
  <si>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</si>
  <si>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</si>
  <si>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</si>
  <si>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</si>
  <si>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</si>
  <si>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</si>
  <si>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</si>
  <si>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</si>
  <si>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</si>
  <si>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</si>
  <si>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</si>
  <si>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</si>
  <si>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</si>
  <si>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</si>
  <si>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</si>
  <si>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</si>
  <si>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</si>
  <si>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</si>
  <si>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</si>
  <si>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</si>
  <si>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</si>
  <si>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</si>
  <si>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</si>
  <si>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</si>
  <si>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</si>
  <si>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</si>
  <si>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</si>
  <si>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</si>
  <si>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</si>
  <si>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</si>
  <si>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</si>
  <si>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</si>
  <si>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</si>
  <si>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</si>
  <si>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</si>
  <si>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</si>
  <si>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</si>
  <si>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</si>
  <si>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</si>
  <si>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</si>
  <si>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</si>
  <si>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</si>
  <si>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</si>
  <si>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</si>
  <si>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</si>
  <si>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</si>
  <si>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</si>
  <si>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</si>
  <si>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</si>
  <si>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</si>
  <si>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</si>
  <si>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</si>
  <si>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</si>
  <si>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</si>
  <si>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</si>
  <si>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</si>
  <si>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</si>
  <si>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</si>
  <si>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</si>
  <si>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</si>
  <si>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</si>
  <si>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</si>
  <si>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</si>
  <si>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</si>
  <si>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</si>
  <si>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</si>
  <si>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</si>
  <si>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</si>
  <si>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</si>
  <si>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</si>
  <si>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</si>
  <si>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</si>
  <si>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</si>
  <si>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</si>
  <si>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</si>
  <si>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</si>
  <si>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</si>
  <si>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</si>
  <si>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</si>
  <si>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</si>
  <si>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</si>
  <si>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</si>
  <si>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</si>
  <si>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</si>
  <si>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</si>
  <si>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</si>
  <si>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</si>
  <si>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</si>
  <si>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</si>
  <si>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</si>
  <si>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</si>
  <si>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</si>
  <si>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</si>
  <si>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</si>
  <si>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</si>
  <si>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</si>
  <si>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</si>
  <si>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</si>
  <si>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</si>
  <si>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</si>
  <si>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</si>
  <si>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</si>
  <si>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</si>
  <si>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</si>
  <si>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</si>
  <si>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</si>
  <si>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</si>
  <si>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</si>
  <si>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</si>
  <si>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</si>
  <si>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</si>
  <si>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</si>
  <si>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</si>
  <si>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</si>
  <si>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</si>
  <si>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</si>
  <si>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</si>
  <si>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</si>
  <si>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</si>
  <si>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</si>
  <si>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</si>
  <si>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</si>
  <si>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</si>
  <si>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</si>
  <si>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</si>
  <si>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</si>
  <si>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</si>
  <si>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</si>
  <si>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</si>
  <si>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</si>
  <si>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</si>
  <si>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</si>
  <si>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</si>
  <si>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</si>
  <si>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</si>
  <si>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</si>
  <si>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</si>
  <si>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</si>
  <si>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</si>
  <si>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</si>
  <si>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</si>
  <si>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</si>
  <si>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</si>
  <si>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</si>
  <si>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</si>
  <si>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</si>
  <si>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</si>
  <si>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</si>
  <si>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</si>
  <si>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</si>
  <si>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</si>
  <si>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</si>
  <si>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</si>
  <si>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</si>
  <si>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</si>
  <si>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</si>
  <si>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</si>
  <si>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</si>
  <si>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</si>
  <si>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</si>
  <si>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</si>
  <si>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</si>
  <si>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</si>
  <si>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</si>
  <si>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</si>
  <si>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</si>
  <si>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</si>
  <si>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</si>
  <si>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</si>
  <si>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</si>
  <si>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</si>
  <si>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</si>
  <si>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</si>
  <si>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</si>
  <si>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</si>
  <si>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</si>
  <si>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</si>
  <si>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</si>
  <si>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</si>
  <si>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</si>
  <si>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</si>
  <si>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</si>
  <si>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</si>
  <si>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</si>
  <si>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</si>
  <si>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</si>
  <si>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</si>
  <si>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</si>
  <si>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</si>
  <si>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</si>
  <si>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</si>
  <si>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</si>
  <si>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</si>
  <si>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</si>
  <si>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</si>
  <si>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</si>
  <si>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</si>
  <si>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</si>
  <si>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</si>
  <si>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</si>
  <si>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</si>
  <si>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</si>
  <si>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</si>
  <si>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</si>
  <si>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</si>
  <si>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</si>
  <si>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</si>
  <si>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</si>
  <si>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</si>
  <si>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</si>
  <si>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</si>
  <si>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</si>
  <si>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</si>
  <si>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</si>
  <si>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</si>
  <si>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</si>
  <si>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</si>
  <si>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</si>
  <si>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</si>
  <si>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</si>
  <si>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</si>
  <si>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</si>
  <si>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</si>
  <si>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</si>
  <si>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</si>
  <si>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</si>
  <si>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</si>
  <si>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</si>
  <si>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</si>
  <si>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</si>
  <si>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</si>
  <si>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</si>
  <si>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</si>
  <si>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</si>
  <si>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</si>
  <si>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</si>
  <si>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</si>
  <si>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</si>
  <si>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</si>
  <si>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</si>
  <si>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</si>
  <si>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</si>
  <si>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</si>
  <si>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</si>
  <si>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</si>
  <si>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</si>
  <si>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</si>
  <si>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</si>
  <si>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</si>
  <si>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</si>
  <si>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</si>
  <si>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</si>
  <si>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</si>
  <si>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</si>
  <si>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</si>
  <si>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</si>
  <si>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</si>
  <si>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</si>
  <si>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</si>
  <si>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</si>
  <si>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</si>
  <si>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</si>
  <si>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</si>
  <si>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</si>
  <si>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</si>
  <si>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</si>
  <si>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</si>
  <si>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</si>
  <si>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</si>
  <si>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</si>
  <si>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</si>
  <si>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</si>
  <si>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</si>
  <si>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</si>
  <si>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</si>
  <si>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</si>
  <si>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</si>
  <si>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</si>
  <si>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</si>
  <si>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</si>
  <si>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</si>
  <si>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</si>
  <si>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</si>
  <si>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</si>
  <si>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</si>
  <si>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</si>
  <si>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</si>
  <si>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</si>
  <si>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</si>
  <si>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</si>
  <si>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</si>
  <si>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</si>
  <si>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</si>
  <si>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</si>
  <si>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</si>
  <si>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</si>
  <si>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</si>
  <si>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</si>
  <si>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</si>
  <si>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</si>
  <si>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</si>
  <si>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</si>
  <si>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</si>
  <si>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</si>
  <si>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</si>
  <si>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</si>
  <si>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</si>
  <si>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</si>
  <si>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</si>
  <si>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</si>
  <si>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</si>
  <si>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</si>
  <si>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</si>
  <si>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</si>
  <si>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</si>
  <si>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</si>
  <si>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</si>
  <si>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</si>
  <si>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</si>
  <si>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</si>
  <si>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</si>
  <si>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</si>
  <si>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</si>
  <si>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</si>
  <si>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</si>
  <si>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</si>
  <si>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</si>
  <si>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</si>
  <si>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</si>
  <si>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</si>
  <si>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</si>
  <si>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</si>
  <si>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</si>
  <si>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</si>
  <si>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</si>
  <si>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</si>
  <si>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</si>
  <si>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</si>
  <si>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</si>
  <si>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</si>
  <si>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</si>
  <si>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</si>
  <si>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</si>
  <si>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</si>
  <si>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</si>
  <si>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</si>
  <si>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</si>
  <si>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</si>
  <si>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</si>
  <si>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</si>
  <si>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</si>
  <si>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</si>
  <si>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</si>
  <si>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</si>
  <si>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</si>
  <si>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</si>
  <si>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</si>
  <si>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</si>
  <si>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</si>
  <si>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</si>
  <si>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</si>
  <si>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</si>
  <si>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</si>
  <si>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</si>
  <si>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</si>
  <si>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</si>
  <si>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</si>
  <si>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</si>
  <si>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</si>
  <si>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</si>
  <si>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</si>
  <si>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</si>
  <si>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</si>
  <si>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</si>
  <si>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</si>
  <si>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</si>
  <si>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</si>
  <si>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</si>
  <si>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</si>
  <si>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</si>
  <si>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</si>
  <si>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</si>
  <si>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</si>
  <si>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</si>
  <si>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</si>
  <si>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</si>
  <si>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</si>
  <si>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</si>
  <si>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</si>
  <si>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</si>
  <si>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</si>
  <si>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</si>
  <si>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</si>
  <si>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</si>
  <si>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</si>
  <si>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</si>
  <si>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</si>
  <si>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</si>
  <si>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</si>
  <si>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</si>
  <si>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</si>
  <si>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</si>
  <si>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</si>
  <si>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</si>
  <si>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</si>
  <si>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</si>
  <si>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</si>
  <si>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</si>
  <si>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</si>
  <si>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</si>
  <si>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</si>
  <si>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</si>
  <si>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</si>
  <si>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</si>
  <si>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</si>
  <si>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</si>
  <si>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</si>
  <si>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</si>
  <si>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</si>
  <si>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</si>
  <si>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</si>
  <si>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</si>
  <si>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</si>
  <si>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</si>
  <si>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</si>
  <si>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</si>
  <si>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</si>
  <si>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</si>
  <si>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</si>
  <si>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</si>
  <si>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</si>
  <si>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</si>
  <si>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</si>
  <si>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</si>
  <si>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</si>
  <si>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</si>
  <si>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</si>
  <si>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</si>
  <si>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</si>
  <si>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</si>
  <si>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</si>
  <si>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</si>
  <si>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</si>
  <si>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</si>
  <si>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</si>
  <si>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</si>
  <si>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</si>
  <si>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</si>
  <si>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</si>
  <si>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</si>
  <si>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</si>
  <si>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</si>
  <si>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</si>
  <si>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</si>
  <si>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</si>
  <si>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</si>
  <si>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</si>
  <si>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</si>
  <si>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</si>
  <si>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</si>
  <si>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</si>
  <si>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</si>
  <si>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</si>
  <si>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</si>
  <si>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</si>
  <si>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</si>
  <si>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</si>
  <si>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</si>
  <si>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</si>
  <si>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</si>
  <si>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</si>
  <si>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</si>
  <si>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</si>
  <si>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</si>
  <si>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</si>
  <si>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</si>
  <si>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</si>
  <si>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</si>
  <si>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</si>
  <si>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</si>
  <si>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</si>
  <si>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</si>
  <si>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</si>
  <si>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</si>
  <si>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</si>
  <si>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</si>
  <si>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</si>
  <si>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</si>
  <si>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</si>
  <si>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</si>
  <si>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</si>
  <si>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</si>
  <si>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</si>
  <si>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</si>
  <si>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</si>
  <si>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</si>
  <si>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</si>
  <si>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</si>
  <si>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</si>
  <si>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</si>
  <si>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</si>
  <si>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</si>
  <si>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</si>
  <si>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</si>
  <si>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</si>
  <si>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</si>
  <si>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</si>
  <si>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</si>
  <si>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</si>
  <si>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</si>
  <si>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</si>
  <si>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</si>
  <si>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</si>
  <si>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</si>
  <si>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</si>
  <si>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</si>
  <si>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</si>
  <si>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</si>
  <si>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</si>
  <si>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</si>
  <si>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</si>
  <si>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</si>
  <si>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</si>
  <si>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</si>
  <si>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</si>
  <si>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</si>
  <si>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</si>
  <si>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</si>
  <si>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</si>
  <si>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</si>
  <si>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</si>
  <si>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</si>
  <si>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</si>
  <si>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</si>
  <si>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</si>
  <si>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</si>
  <si>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</si>
  <si>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</si>
  <si>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</si>
  <si>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</si>
  <si>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</si>
  <si>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</si>
  <si>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</si>
  <si>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</si>
  <si>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</si>
  <si>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</si>
  <si>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</si>
  <si>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</si>
  <si>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</si>
  <si>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</si>
  <si>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</si>
  <si>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</si>
  <si>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</si>
  <si>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</si>
  <si>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</si>
  <si>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</si>
  <si>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</si>
  <si>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</si>
  <si>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</si>
  <si>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</si>
  <si>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</si>
  <si>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</si>
  <si>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</si>
  <si>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</si>
  <si>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</si>
  <si>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</si>
  <si>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</si>
  <si>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</si>
  <si>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</si>
  <si>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</si>
  <si>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</si>
  <si>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</si>
  <si>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</si>
  <si>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</si>
  <si>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</si>
  <si>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</si>
  <si>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</si>
  <si>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</si>
  <si>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</si>
  <si>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</si>
  <si>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</si>
  <si>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</si>
  <si>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</si>
  <si>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</si>
  <si>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</si>
  <si>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</si>
  <si>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</si>
  <si>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</si>
  <si>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</si>
  <si>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</si>
  <si>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</si>
  <si>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</si>
  <si>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</si>
  <si>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</si>
  <si>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</si>
  <si>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</si>
  <si>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</si>
  <si>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</si>
  <si>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</si>
  <si>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</si>
  <si>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</si>
  <si>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</si>
  <si>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</si>
  <si>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</si>
  <si>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</si>
  <si>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</si>
  <si>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</si>
  <si>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</si>
  <si>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</si>
  <si>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</si>
  <si>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</si>
  <si>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</si>
  <si>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</si>
  <si>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</si>
  <si>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</si>
  <si>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</si>
  <si>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</si>
  <si>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</si>
  <si>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</si>
  <si>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</si>
  <si>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</si>
  <si>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</si>
  <si>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</si>
  <si>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</si>
  <si>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</si>
  <si>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</si>
  <si>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</si>
  <si>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</si>
  <si>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</si>
  <si>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</si>
  <si>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</si>
  <si>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</si>
  <si>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</si>
  <si>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</si>
  <si>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</si>
  <si>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</si>
  <si>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</si>
  <si>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</si>
  <si>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</si>
  <si>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</si>
  <si>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</si>
  <si>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</si>
  <si>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</si>
  <si>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</si>
  <si>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</si>
  <si>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</si>
  <si>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</si>
  <si>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</si>
  <si>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</si>
  <si>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</si>
  <si>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</si>
  <si>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</si>
  <si>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</si>
  <si>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</si>
  <si>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</si>
  <si>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</si>
  <si>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</si>
  <si>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</si>
  <si>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</si>
  <si>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</si>
  <si>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</si>
  <si>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</si>
  <si>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</si>
  <si>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</si>
  <si>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</si>
  <si>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</si>
  <si>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</si>
  <si>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</si>
  <si>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</si>
  <si>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</si>
  <si>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</si>
  <si>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</si>
  <si>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</si>
  <si>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</si>
  <si>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</si>
  <si>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</si>
  <si>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</si>
  <si>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</si>
  <si>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</si>
  <si>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</si>
  <si>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</si>
  <si>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</si>
  <si>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</si>
  <si>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</si>
  <si>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</si>
  <si>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</si>
  <si>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</si>
  <si>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</si>
  <si>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</si>
  <si>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</si>
  <si>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</si>
  <si>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</si>
  <si>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</si>
  <si>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</si>
  <si>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</si>
  <si>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</si>
  <si>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</si>
  <si>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</si>
  <si>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</si>
  <si>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</si>
  <si>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</si>
  <si>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</si>
  <si>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</si>
  <si>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</si>
  <si>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</si>
  <si>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</si>
  <si>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</si>
  <si>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</si>
  <si>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</si>
  <si>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</si>
  <si>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</si>
  <si>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</si>
  <si>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</si>
  <si>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</si>
  <si>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</si>
  <si>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</si>
  <si>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</si>
  <si>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</si>
  <si>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</si>
  <si>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</si>
  <si>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</si>
  <si>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</si>
  <si>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</si>
  <si>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</si>
  <si>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</si>
  <si>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</si>
  <si>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</si>
  <si>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</si>
  <si>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</si>
  <si>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</si>
  <si>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</si>
  <si>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</si>
  <si>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</si>
  <si>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</si>
  <si>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</si>
  <si>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</si>
  <si>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</si>
  <si>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</si>
  <si>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</si>
  <si>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</si>
  <si>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</si>
  <si>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</si>
  <si>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</si>
  <si>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</si>
  <si>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</si>
  <si>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</si>
  <si>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</si>
  <si>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</si>
  <si>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</si>
  <si>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</si>
  <si>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</si>
  <si>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</si>
  <si>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</si>
  <si>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</si>
  <si>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</si>
  <si>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</si>
  <si>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</si>
  <si>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</si>
  <si>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</si>
  <si>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</si>
  <si>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</si>
  <si>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</si>
  <si>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</si>
  <si>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</si>
  <si>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</si>
  <si>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</si>
  <si>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</si>
  <si>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</si>
  <si>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</si>
  <si>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</si>
  <si>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</si>
  <si>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</si>
  <si>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</si>
  <si>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</si>
  <si>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</si>
  <si>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</si>
  <si>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</si>
  <si>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</si>
  <si>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</si>
  <si>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</si>
  <si>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</si>
  <si>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</si>
  <si>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</si>
  <si>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</si>
  <si>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</si>
  <si>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</si>
  <si>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</si>
  <si>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</si>
  <si>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</si>
  <si>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</si>
  <si>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</si>
  <si>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</si>
  <si>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</si>
  <si>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</si>
  <si>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</si>
  <si>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</si>
  <si>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</si>
  <si>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</si>
  <si>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</si>
  <si>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</si>
  <si>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</si>
  <si>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</si>
  <si>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</si>
  <si>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</si>
  <si>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</si>
  <si>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</si>
  <si>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</si>
  <si>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</si>
  <si>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</si>
  <si>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</si>
  <si>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</si>
  <si>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</si>
  <si>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</si>
  <si>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</si>
  <si>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</si>
  <si>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</si>
  <si>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</si>
  <si>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</si>
  <si>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</si>
  <si>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</si>
  <si>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</si>
  <si>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</si>
  <si>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</si>
  <si>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</si>
  <si>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</si>
  <si>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</si>
  <si>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</si>
  <si>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</si>
  <si>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</si>
  <si>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</si>
  <si>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</si>
  <si>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</si>
  <si>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</si>
  <si>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</si>
  <si>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</si>
  <si>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</si>
  <si>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</si>
  <si>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</si>
  <si>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</si>
  <si>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</si>
  <si>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</si>
  <si>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</si>
  <si>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</si>
  <si>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</si>
  <si>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</si>
  <si>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</si>
  <si>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</si>
  <si>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</si>
  <si>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</si>
  <si>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</si>
  <si>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</si>
  <si>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</si>
  <si>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</si>
  <si>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</si>
  <si>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</si>
  <si>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</si>
  <si>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</si>
  <si>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</si>
  <si>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</si>
  <si>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</si>
  <si>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</si>
  <si>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</si>
  <si>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</si>
  <si>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</si>
  <si>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</si>
  <si>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</si>
  <si>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</si>
  <si>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</si>
  <si>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</si>
  <si>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</si>
  <si>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</si>
  <si>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</si>
  <si>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</si>
  <si>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</si>
  <si>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</si>
  <si>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</si>
  <si>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</si>
  <si>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</si>
  <si>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</si>
  <si>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</si>
  <si>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</si>
  <si>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</si>
  <si>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</si>
  <si>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</si>
  <si>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</si>
  <si>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</si>
  <si>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</si>
  <si>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</si>
  <si>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</si>
  <si>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</si>
  <si>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</si>
  <si>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</si>
  <si>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</si>
  <si>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</si>
  <si>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</si>
  <si>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</si>
  <si>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</si>
  <si>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</si>
  <si>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</si>
  <si>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</si>
  <si>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</si>
  <si>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</si>
  <si>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</si>
  <si>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</si>
  <si>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</si>
  <si>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</si>
  <si>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</si>
  <si>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</si>
  <si>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</si>
  <si>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</si>
  <si>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</si>
  <si>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</si>
  <si>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</si>
  <si>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</si>
  <si>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</si>
  <si>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</si>
  <si>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</si>
  <si>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</si>
  <si>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</si>
  <si>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</si>
  <si>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</si>
  <si>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</si>
  <si>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</si>
  <si>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</si>
  <si>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</si>
  <si>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</si>
  <si>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</si>
  <si>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</si>
  <si>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</si>
  <si>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</si>
  <si>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</si>
  <si>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</si>
  <si>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</si>
  <si>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</si>
  <si>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</si>
  <si>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</si>
  <si>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</si>
  <si>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</si>
  <si>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</si>
  <si>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</si>
  <si>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</si>
  <si>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</si>
  <si>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</si>
  <si>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</si>
  <si>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</si>
  <si>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</si>
  <si>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</si>
  <si>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</si>
  <si>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</si>
  <si>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</si>
  <si>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</si>
  <si>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</si>
  <si>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</si>
  <si>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</si>
  <si>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</si>
  <si>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</si>
  <si>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</si>
  <si>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</si>
  <si>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</si>
  <si>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</si>
  <si>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</si>
  <si>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</si>
  <si>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</si>
  <si>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</si>
  <si>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</si>
  <si>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</si>
  <si>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</si>
  <si>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</si>
  <si>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</si>
  <si>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</si>
  <si>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</si>
  <si>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</si>
  <si>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</si>
  <si>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</si>
  <si>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</si>
  <si>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</si>
  <si>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</si>
  <si>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</si>
  <si>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</si>
  <si>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</si>
  <si>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</si>
  <si>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</si>
  <si>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</si>
  <si>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</si>
  <si>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</si>
  <si>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</si>
  <si>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</si>
  <si>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</si>
  <si>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</si>
  <si>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</si>
  <si>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</si>
  <si>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</si>
  <si>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</si>
  <si>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</si>
  <si>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</si>
  <si>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</si>
  <si>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</si>
  <si>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</si>
  <si>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</si>
  <si>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</si>
  <si>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</si>
  <si>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</si>
  <si>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</si>
  <si>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</si>
  <si>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</si>
  <si>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</si>
  <si>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</si>
  <si>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</si>
  <si>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</si>
  <si>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</si>
  <si>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</si>
  <si>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</si>
  <si>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</si>
  <si>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</si>
  <si>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</si>
  <si>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</si>
  <si>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</si>
  <si>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</si>
  <si>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</si>
  <si>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</si>
  <si>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</si>
  <si>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</si>
  <si>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</si>
  <si>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</si>
  <si>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</si>
  <si>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</si>
  <si>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</si>
  <si>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</si>
  <si>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</si>
  <si>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</si>
  <si>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</si>
  <si>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</si>
  <si>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</si>
  <si>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</si>
  <si>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</si>
  <si>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</si>
  <si>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</si>
  <si>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</si>
  <si>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</si>
  <si>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</si>
  <si>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</si>
  <si>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</si>
  <si>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</si>
  <si>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</si>
  <si>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</si>
  <si>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</si>
  <si>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</si>
  <si>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</si>
  <si>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</si>
  <si>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</si>
  <si>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</si>
  <si>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</si>
  <si>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</si>
  <si>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</si>
  <si>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</si>
  <si>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</si>
  <si>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</si>
  <si>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</si>
  <si>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</si>
  <si>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</si>
  <si>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</si>
  <si>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</si>
  <si>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</si>
  <si>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</si>
  <si>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</si>
  <si>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</si>
  <si>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</si>
  <si>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</si>
  <si>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</si>
  <si>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</si>
  <si>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</si>
  <si>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</si>
  <si>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</si>
  <si>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</si>
  <si>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</si>
  <si>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</si>
  <si>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</si>
  <si>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</si>
  <si>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</si>
  <si>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</si>
  <si>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</si>
  <si>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</si>
  <si>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</si>
  <si>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</si>
  <si>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</si>
  <si>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</si>
  <si>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</si>
  <si>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</si>
  <si>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</si>
  <si>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</si>
  <si>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</si>
  <si>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</si>
  <si>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</si>
  <si>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</si>
  <si>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</si>
  <si>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</si>
  <si>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</si>
  <si>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</si>
  <si>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</si>
  <si>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</si>
  <si>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</si>
  <si>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</si>
  <si>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</si>
  <si>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</si>
  <si>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</si>
  <si>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</si>
  <si>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</si>
  <si>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</si>
  <si>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</si>
  <si>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</si>
  <si>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</si>
  <si>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</si>
  <si>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</si>
  <si>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</si>
  <si>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</si>
  <si>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</si>
  <si>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</si>
  <si>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</si>
  <si>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</si>
  <si>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</si>
  <si>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</si>
  <si>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</si>
  <si>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</si>
  <si>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</si>
  <si>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</si>
  <si>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</si>
  <si>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</si>
  <si>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</si>
  <si>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</si>
  <si>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</si>
  <si>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</si>
  <si>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</si>
  <si>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</si>
  <si>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</si>
  <si>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</si>
  <si>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</si>
  <si>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</si>
  <si>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</si>
  <si>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</si>
  <si>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</si>
  <si>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</si>
  <si>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</si>
  <si>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</si>
  <si>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</si>
  <si>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</si>
  <si>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</si>
  <si>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</si>
  <si>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</si>
  <si>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</si>
  <si>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</si>
  <si>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</si>
  <si>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</si>
  <si>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</si>
  <si>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</si>
  <si>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</si>
  <si>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</si>
  <si>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</si>
  <si>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</si>
  <si>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</si>
  <si>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</si>
  <si>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</si>
  <si>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</si>
  <si>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</si>
  <si>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</si>
  <si>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</si>
  <si>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</si>
  <si>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</si>
  <si>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</si>
  <si>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</si>
  <si>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</si>
  <si>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</si>
  <si>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</si>
  <si>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</si>
  <si>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</si>
  <si>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</si>
  <si>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</si>
  <si>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</si>
  <si>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</si>
  <si>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</si>
  <si>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</si>
  <si>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</si>
  <si>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</si>
  <si>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</si>
  <si>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</si>
  <si>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</si>
  <si>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</si>
  <si>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</si>
  <si>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</si>
  <si>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</si>
  <si>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</si>
  <si>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</si>
  <si>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</si>
  <si>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</si>
  <si>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</si>
  <si>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</si>
  <si>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</si>
  <si>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</si>
  <si>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</si>
  <si>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</si>
  <si>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</si>
  <si>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</si>
  <si>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</si>
  <si>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</si>
  <si>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</si>
  <si>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</si>
  <si>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</si>
  <si>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</si>
  <si>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</si>
  <si>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</si>
  <si>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</si>
  <si>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</si>
  <si>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</si>
  <si>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</si>
  <si>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</si>
  <si>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</si>
  <si>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</si>
  <si>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</si>
  <si>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</si>
  <si>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</si>
  <si>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</si>
  <si>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</si>
  <si>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</si>
  <si>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</si>
  <si>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</si>
  <si>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</si>
  <si>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</si>
  <si>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</si>
  <si>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</si>
  <si>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</si>
  <si>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</si>
  <si>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</si>
  <si>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</si>
  <si>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</si>
  <si>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</si>
  <si>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</si>
  <si>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</si>
  <si>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</si>
  <si>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</si>
  <si>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</si>
  <si>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</si>
  <si>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</si>
  <si>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</si>
  <si>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</si>
  <si>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</si>
  <si>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</si>
  <si>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</si>
  <si>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</si>
  <si>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</si>
  <si>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</si>
  <si>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</si>
  <si>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</si>
  <si>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</si>
  <si>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</si>
  <si>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</si>
  <si>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</si>
  <si>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</si>
  <si>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</si>
  <si>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</si>
  <si>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</si>
  <si>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</si>
  <si>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</si>
  <si>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</si>
  <si>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</si>
  <si>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</si>
  <si>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</si>
  <si>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</si>
  <si>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</si>
  <si>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</si>
  <si>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</si>
  <si>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</si>
  <si>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</si>
  <si>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</si>
  <si>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</si>
  <si>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</si>
  <si>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</si>
  <si>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</si>
  <si>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</si>
  <si>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</si>
  <si>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</si>
  <si>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</si>
  <si>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</si>
  <si>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</si>
  <si>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</si>
  <si>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</si>
  <si>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</si>
  <si>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</si>
  <si>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</si>
  <si>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</si>
  <si>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</si>
  <si>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</si>
  <si>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</si>
  <si>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</si>
  <si>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</si>
  <si>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</si>
  <si>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</si>
  <si>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</si>
  <si>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</si>
  <si>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</si>
  <si>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</si>
  <si>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</si>
  <si>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</si>
  <si>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</si>
  <si>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</si>
  <si>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</si>
  <si>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</si>
  <si>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</si>
  <si>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</si>
  <si>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</si>
  <si>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</si>
  <si>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</si>
  <si>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</si>
  <si>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</si>
  <si>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</si>
  <si>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</si>
  <si>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</si>
  <si>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</si>
  <si>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</si>
  <si>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</si>
  <si>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</si>
  <si>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</si>
  <si>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</si>
  <si>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</si>
  <si>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</si>
  <si>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</si>
  <si>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</si>
  <si>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</si>
  <si>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</si>
  <si>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</si>
  <si>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</si>
  <si>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</si>
  <si>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</si>
  <si>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</si>
  <si>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</si>
  <si>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</si>
  <si>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</si>
  <si>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</si>
  <si>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</si>
  <si>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</si>
  <si>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</si>
  <si>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</si>
  <si>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</si>
  <si>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</si>
  <si>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</si>
  <si>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</si>
  <si>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</si>
  <si>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</si>
  <si>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</si>
  <si>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</si>
  <si>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</si>
  <si>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</si>
  <si>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</si>
  <si>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</si>
  <si>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</si>
  <si>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</si>
  <si>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</si>
  <si>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</si>
  <si>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</si>
  <si>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</si>
  <si>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</si>
  <si>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</si>
  <si>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</si>
  <si>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</si>
  <si>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</si>
  <si>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</si>
  <si>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</si>
  <si>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</si>
  <si>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</si>
  <si>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</si>
  <si>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</si>
  <si>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</si>
  <si>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</si>
  <si>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</si>
  <si>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</si>
  <si>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</si>
  <si>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</si>
  <si>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</si>
  <si>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</si>
  <si>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</si>
  <si>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</si>
  <si>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</si>
  <si>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</si>
  <si>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</si>
  <si>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</si>
  <si>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</si>
  <si>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</si>
  <si>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</si>
  <si>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</si>
  <si>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</si>
  <si>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</si>
  <si>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</si>
  <si>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</si>
  <si>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</si>
  <si>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</si>
  <si>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</si>
  <si>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</si>
  <si>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</si>
  <si>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</si>
  <si>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</si>
  <si>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</si>
  <si>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</si>
  <si>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</si>
  <si>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</si>
  <si>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</si>
  <si>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</si>
  <si>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</si>
  <si>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</si>
  <si>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</si>
  <si>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</si>
  <si>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</si>
  <si>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</si>
  <si>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</si>
  <si>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</si>
  <si>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</si>
  <si>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</si>
  <si>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</si>
  <si>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</si>
  <si>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</si>
  <si>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</si>
  <si>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</si>
  <si>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</si>
  <si>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</si>
  <si>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</si>
  <si>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</si>
  <si>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</si>
  <si>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</si>
  <si>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</si>
  <si>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</si>
  <si>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</si>
  <si>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</si>
  <si>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</si>
  <si>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</si>
  <si>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</si>
  <si>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</si>
  <si>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</si>
  <si>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</si>
  <si>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</si>
  <si>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</si>
  <si>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</si>
  <si>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</si>
  <si>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</si>
  <si>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</si>
  <si>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</si>
  <si>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</si>
  <si>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</si>
  <si>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</si>
  <si>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</si>
  <si>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</si>
  <si>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</si>
  <si>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</si>
  <si>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</si>
  <si>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</si>
  <si>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</si>
  <si>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</si>
  <si>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</si>
  <si>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</si>
  <si>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</si>
  <si>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</si>
  <si>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</si>
  <si>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</si>
  <si>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</si>
  <si>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</si>
  <si>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</si>
  <si>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</si>
  <si>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</si>
  <si>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</si>
  <si>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</si>
  <si>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</si>
  <si>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</si>
  <si>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</si>
  <si>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</si>
  <si>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</si>
  <si>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</si>
  <si>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</si>
  <si>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</si>
  <si>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</si>
  <si>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</si>
  <si>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</si>
  <si>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</si>
  <si>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</si>
  <si>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</si>
  <si>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</si>
  <si>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</si>
  <si>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</si>
  <si>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</si>
  <si>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</si>
  <si>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</si>
  <si>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</si>
  <si>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</si>
  <si>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</si>
  <si>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</si>
  <si>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</si>
  <si>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</si>
  <si>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</si>
  <si>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</si>
  <si>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</si>
  <si>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</si>
  <si>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</si>
  <si>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</si>
  <si>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</si>
  <si>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</si>
  <si>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</si>
  <si>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</si>
  <si>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</si>
  <si>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</si>
  <si>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</si>
  <si>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</si>
  <si>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</si>
  <si>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</si>
  <si>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</si>
  <si>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</si>
  <si>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</si>
  <si>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</si>
  <si>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</si>
  <si>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</si>
  <si>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</si>
  <si>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</si>
  <si>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</si>
  <si>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</si>
  <si>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</si>
  <si>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</si>
  <si>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</si>
  <si>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</si>
  <si>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</si>
  <si>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</si>
  <si>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</si>
  <si>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</si>
  <si>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</si>
  <si>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</si>
  <si>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</si>
  <si>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</si>
  <si>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</si>
  <si>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</si>
  <si>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</si>
  <si>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</si>
  <si>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</si>
  <si>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</si>
  <si>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</si>
  <si>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</si>
  <si>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</si>
  <si>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</si>
  <si>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</si>
  <si>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</si>
  <si>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</si>
  <si>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</si>
  <si>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</si>
  <si>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</si>
  <si>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</si>
  <si>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</si>
  <si>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</si>
  <si>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</si>
  <si>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</si>
  <si>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</si>
  <si>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</si>
  <si>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</si>
  <si>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</si>
  <si>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</si>
  <si>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</si>
  <si>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</si>
  <si>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</si>
  <si>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</si>
  <si>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</si>
  <si>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</si>
  <si>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</si>
  <si>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</si>
  <si>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</si>
  <si>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</si>
  <si>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</si>
  <si>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</si>
  <si>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</si>
  <si>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</si>
  <si>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</si>
  <si>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</si>
  <si>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</si>
  <si>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</si>
  <si>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</si>
  <si>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</si>
  <si>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</si>
  <si>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</si>
  <si>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</si>
  <si>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</si>
  <si>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</si>
  <si>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</si>
  <si>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</si>
  <si>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</si>
  <si>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</si>
  <si>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</si>
  <si>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</si>
  <si>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</si>
  <si>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</si>
  <si>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</si>
  <si>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</si>
  <si>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</si>
  <si>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</si>
  <si>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</si>
  <si>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</si>
  <si>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</si>
  <si>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</si>
  <si>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</si>
  <si>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</si>
  <si>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</si>
  <si>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</si>
  <si>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</si>
  <si>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</si>
  <si>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</si>
  <si>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</si>
  <si>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</si>
  <si>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</si>
  <si>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</si>
  <si>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</si>
  <si>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</si>
  <si>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</si>
  <si>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</si>
  <si>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</si>
  <si>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</si>
  <si>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</si>
  <si>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</si>
  <si>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</si>
  <si>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</si>
  <si>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</si>
  <si>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</si>
  <si>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</si>
  <si>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</si>
  <si>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</si>
  <si>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</si>
  <si>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</si>
  <si>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</si>
  <si>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</si>
  <si>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</si>
  <si>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</si>
  <si>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</si>
  <si>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</si>
  <si>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</si>
  <si>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</si>
  <si>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</si>
  <si>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</si>
  <si>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</si>
  <si>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</si>
  <si>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</si>
  <si>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</si>
  <si>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</si>
  <si>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</si>
  <si>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</si>
  <si>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</si>
  <si>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</si>
  <si>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</si>
  <si>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</si>
  <si>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</si>
  <si>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</si>
  <si>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</si>
  <si>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</si>
  <si>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</si>
  <si>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</si>
  <si>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</si>
  <si>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</si>
  <si>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</si>
  <si>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</si>
  <si>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</si>
  <si>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</si>
  <si>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</si>
  <si>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</si>
  <si>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</si>
  <si>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</si>
  <si>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</si>
  <si>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</si>
  <si>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</si>
  <si>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</si>
  <si>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</si>
  <si>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</si>
  <si>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</si>
  <si>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</si>
  <si>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</si>
  <si>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</si>
  <si>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</si>
  <si>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</si>
  <si>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</si>
  <si>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</si>
  <si>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</si>
  <si>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</si>
  <si>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</si>
  <si>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</si>
  <si>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</si>
  <si>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</si>
  <si>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</si>
  <si>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</si>
  <si>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</si>
  <si>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</si>
  <si>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</si>
  <si>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</si>
  <si>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</si>
  <si>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</si>
  <si>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</si>
  <si>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</si>
  <si>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</si>
  <si>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</si>
  <si>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</si>
  <si>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</si>
  <si>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</si>
  <si>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</si>
  <si>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</si>
  <si>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</si>
  <si>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</si>
  <si>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</si>
  <si>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</si>
  <si>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</si>
  <si>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</si>
  <si>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</si>
  <si>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</si>
  <si>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</si>
  <si>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</si>
  <si>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</si>
  <si>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</si>
  <si>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</si>
  <si>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</si>
  <si>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</si>
  <si>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</si>
  <si>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</si>
  <si>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</si>
  <si>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</si>
  <si>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</si>
  <si>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</si>
  <si>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</si>
  <si>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</si>
  <si>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</si>
  <si>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</si>
  <si>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</si>
  <si>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</si>
  <si>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</si>
  <si>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</si>
  <si>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</si>
  <si>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</si>
  <si>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</si>
  <si>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</si>
  <si>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</si>
  <si>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</si>
  <si>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</si>
  <si>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</si>
  <si>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</si>
  <si>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</si>
  <si>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</si>
  <si>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</si>
  <si>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</si>
  <si>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</si>
  <si>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</si>
  <si>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</si>
  <si>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</si>
  <si>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</si>
  <si>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</si>
  <si>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</si>
  <si>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</si>
  <si>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</si>
  <si>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</si>
  <si>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</si>
  <si>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</si>
  <si>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</si>
  <si>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</si>
  <si>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</si>
  <si>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</si>
  <si>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</si>
  <si>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</si>
  <si>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</si>
  <si>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</si>
  <si>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</si>
  <si>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</si>
  <si>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</si>
  <si>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</si>
  <si>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</si>
  <si>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</si>
  <si>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</si>
  <si>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</si>
  <si>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</si>
  <si>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</si>
  <si>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</si>
  <si>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</si>
  <si>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</si>
  <si>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</si>
  <si>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</si>
  <si>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</si>
  <si>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</si>
  <si>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</si>
  <si>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</si>
  <si>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</si>
  <si>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</si>
  <si>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</si>
  <si>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</si>
  <si>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</si>
  <si>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</si>
  <si>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</si>
  <si>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</si>
  <si>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</si>
  <si>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</si>
  <si>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</si>
  <si>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</si>
  <si>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</si>
  <si>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</si>
  <si>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</si>
  <si>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</si>
  <si>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</si>
  <si>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</si>
  <si>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</si>
  <si>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</si>
  <si>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</si>
  <si>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</si>
  <si>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</si>
  <si>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</si>
  <si>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</si>
  <si>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</si>
  <si>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</si>
  <si>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</si>
  <si>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</si>
  <si>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</si>
  <si>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</si>
  <si>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</si>
  <si>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</si>
  <si>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</si>
  <si>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</si>
  <si>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</si>
  <si>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</si>
  <si>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</si>
  <si>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</si>
  <si>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</si>
  <si>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</si>
  <si>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</si>
  <si>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</si>
  <si>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</si>
  <si>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</si>
  <si>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</si>
  <si>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</si>
  <si>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</si>
  <si>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</si>
  <si>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</si>
  <si>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</si>
  <si>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</si>
  <si>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</si>
  <si>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</si>
  <si>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</si>
  <si>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</si>
  <si>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</si>
  <si>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</si>
  <si>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</si>
  <si>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</si>
  <si>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</si>
  <si>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</si>
  <si>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</si>
  <si>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</si>
  <si>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</si>
  <si>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</si>
  <si>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</si>
  <si>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</si>
  <si>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</si>
  <si>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</si>
  <si>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</si>
  <si>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</si>
  <si>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</si>
  <si>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</si>
  <si>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</si>
  <si>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</si>
  <si>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</si>
  <si>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</si>
  <si>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</si>
  <si>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</si>
  <si>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</si>
  <si>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</si>
  <si>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</si>
  <si>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</si>
  <si>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</si>
  <si>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</si>
  <si>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</si>
  <si>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</si>
  <si>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</si>
  <si>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</si>
  <si>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</si>
  <si>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</si>
  <si>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</si>
  <si>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</si>
  <si>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</si>
  <si>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</si>
  <si>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</si>
  <si>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</si>
  <si>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</si>
  <si>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</si>
  <si>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</si>
  <si>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</si>
  <si>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</si>
  <si>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</si>
  <si>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</si>
  <si>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</si>
  <si>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</si>
  <si>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</si>
  <si>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</si>
  <si>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</si>
  <si>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</si>
  <si>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</si>
  <si>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</si>
  <si>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</si>
  <si>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</si>
  <si>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</si>
  <si>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</si>
  <si>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</si>
  <si>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</si>
  <si>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</si>
  <si>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</si>
  <si>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</si>
  <si>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</si>
  <si>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</si>
  <si>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</si>
  <si>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</si>
  <si>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</si>
  <si>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</si>
  <si>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</si>
  <si>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</si>
  <si>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</si>
  <si>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</si>
  <si>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</si>
  <si>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</si>
  <si>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</si>
  <si>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</si>
  <si>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</si>
  <si>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</si>
  <si>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</si>
  <si>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</si>
  <si>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</si>
  <si>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</si>
  <si>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</si>
  <si>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</si>
  <si>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</si>
  <si>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</si>
  <si>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</si>
  <si>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</si>
  <si>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</si>
  <si>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</si>
  <si>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</si>
  <si>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</si>
  <si>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</si>
  <si>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</si>
  <si>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</si>
  <si>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</si>
  <si>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</si>
  <si>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</si>
  <si>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</si>
  <si>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</si>
  <si>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</si>
  <si>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</si>
  <si>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</si>
  <si>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</si>
  <si>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</si>
  <si>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</si>
  <si>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</si>
  <si>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</si>
  <si>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</si>
  <si>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</si>
  <si>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</si>
  <si>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</si>
  <si>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</si>
  <si>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</si>
  <si>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</si>
  <si>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</si>
  <si>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</si>
  <si>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</si>
  <si>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</si>
  <si>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</si>
  <si>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</si>
  <si>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</si>
  <si>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</si>
  <si>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</si>
  <si>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</si>
  <si>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</si>
  <si>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</si>
  <si>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</si>
  <si>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</si>
  <si>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</si>
  <si>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</si>
  <si>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</si>
  <si>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</si>
  <si>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</si>
  <si>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</si>
  <si>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</si>
  <si>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</si>
  <si>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</si>
  <si>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</si>
  <si>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</si>
  <si>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</si>
  <si>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</si>
  <si>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</si>
  <si>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</si>
  <si>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</si>
  <si>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</si>
  <si>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</si>
  <si>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</si>
  <si>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</si>
  <si>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</si>
  <si>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</si>
  <si>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</si>
  <si>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</si>
  <si>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</si>
  <si>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</si>
  <si>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</si>
  <si>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</si>
  <si>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</si>
  <si>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</si>
  <si>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</si>
  <si>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</si>
  <si>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</si>
  <si>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</si>
  <si>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</si>
  <si>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</si>
  <si>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</si>
  <si>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</si>
  <si>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</si>
  <si>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</si>
  <si>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</si>
  <si>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</si>
  <si>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</si>
  <si>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</si>
  <si>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</si>
  <si>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</si>
  <si>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</si>
  <si>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</si>
  <si>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</si>
  <si>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</si>
  <si>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</si>
  <si>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</si>
  <si>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</si>
  <si>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</si>
  <si>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</si>
  <si>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</si>
  <si>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</si>
  <si>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</si>
  <si>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</si>
  <si>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</si>
  <si>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</si>
  <si>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</si>
  <si>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</si>
  <si>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</si>
  <si>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</si>
  <si>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</si>
  <si>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</si>
  <si>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</si>
  <si>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</si>
  <si>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</si>
  <si>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</si>
  <si>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</si>
  <si>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</si>
  <si>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</si>
  <si>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</si>
  <si>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</si>
  <si>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</si>
  <si>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</si>
  <si>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</si>
  <si>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</si>
  <si>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</si>
  <si>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</si>
  <si>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</si>
  <si>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</si>
  <si>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</si>
  <si>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</si>
  <si>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</si>
  <si>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</si>
  <si>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</si>
  <si>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</si>
  <si>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</si>
  <si>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</si>
  <si>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</si>
  <si>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</si>
  <si>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</si>
  <si>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</si>
  <si>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</si>
  <si>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</si>
  <si>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</si>
  <si>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</si>
  <si>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</si>
  <si>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</si>
  <si>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</si>
  <si>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</si>
  <si>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</si>
  <si>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</si>
  <si>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</si>
  <si>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</si>
  <si>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</si>
  <si>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</si>
  <si>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</si>
  <si>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</si>
  <si>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</si>
  <si>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</si>
  <si>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</si>
  <si>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</si>
  <si>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</si>
  <si>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</si>
  <si>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</si>
  <si>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</si>
  <si>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</si>
  <si>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</si>
  <si>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</si>
  <si>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</si>
  <si>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</si>
  <si>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</si>
  <si>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</si>
  <si>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</si>
  <si>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</si>
  <si>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</si>
  <si>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</si>
  <si>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</si>
  <si>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</si>
  <si>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</si>
  <si>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</si>
  <si>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</si>
  <si>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</si>
  <si>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</si>
  <si>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</si>
  <si>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</si>
  <si>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</si>
  <si>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</si>
  <si>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</si>
  <si>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</si>
  <si>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</si>
  <si>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</si>
  <si>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</si>
  <si>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</si>
  <si>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</si>
  <si>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</si>
  <si>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</si>
  <si>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</si>
  <si>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</si>
  <si>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</si>
  <si>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</si>
  <si>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</si>
  <si>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</si>
  <si>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</si>
  <si>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</si>
  <si>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</si>
  <si>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</si>
  <si>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</si>
  <si>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</si>
  <si>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</si>
  <si>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</si>
  <si>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</si>
  <si>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</si>
  <si>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</si>
  <si>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</si>
  <si>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</si>
  <si>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</si>
  <si>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</si>
  <si>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</si>
  <si>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</si>
  <si>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</si>
  <si>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</si>
  <si>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</si>
  <si>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</si>
  <si>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</si>
  <si>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</si>
  <si>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</si>
  <si>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</si>
  <si>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</si>
  <si>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</si>
  <si>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</si>
  <si>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</si>
  <si>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</si>
  <si>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</si>
  <si>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</si>
  <si>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</si>
  <si>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</si>
  <si>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</si>
  <si>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</si>
  <si>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</si>
  <si>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</si>
  <si>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</si>
  <si>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</si>
  <si>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</si>
  <si>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</si>
  <si>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</si>
  <si>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</si>
  <si>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</si>
  <si>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</si>
  <si>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</si>
  <si>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</si>
  <si>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</si>
  <si>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</si>
  <si>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</si>
  <si>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</si>
  <si>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</si>
  <si>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</si>
  <si>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</si>
  <si>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</si>
  <si>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</si>
  <si>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</si>
  <si>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</si>
  <si>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</si>
  <si>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</si>
  <si>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</si>
  <si>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</si>
  <si>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</si>
  <si>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</si>
  <si>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</si>
  <si>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</si>
  <si>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</si>
  <si>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</si>
  <si>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</si>
  <si>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</si>
  <si>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</si>
  <si>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</si>
  <si>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</si>
  <si>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</si>
  <si>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</si>
  <si>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</si>
  <si>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</si>
  <si>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</si>
  <si>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</si>
  <si>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</si>
  <si>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</si>
  <si>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</si>
  <si>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</si>
  <si>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</si>
  <si>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</si>
  <si>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</si>
  <si>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</si>
  <si>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</si>
  <si>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</si>
  <si>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</si>
  <si>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</si>
  <si>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</si>
  <si>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</si>
  <si>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</si>
  <si>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</si>
  <si>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</si>
  <si>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</si>
  <si>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</si>
  <si>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</si>
  <si>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</si>
  <si>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</si>
  <si>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</si>
  <si>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</si>
  <si>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</si>
  <si>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</si>
  <si>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</si>
  <si>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</si>
  <si>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</si>
  <si>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</si>
  <si>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</si>
  <si>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</si>
  <si>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</si>
  <si>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</si>
  <si>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</si>
  <si>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</si>
  <si>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</si>
  <si>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</si>
  <si>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</si>
  <si>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</si>
  <si>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</si>
  <si>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</si>
  <si>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</si>
  <si>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</si>
  <si>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</si>
  <si>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</si>
  <si>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</si>
  <si>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</si>
  <si>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</si>
  <si>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</si>
  <si>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</si>
  <si>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</si>
  <si>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</si>
  <si>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</si>
  <si>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</si>
  <si>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</si>
  <si>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</si>
  <si>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</si>
  <si>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</si>
  <si>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</si>
  <si>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</si>
  <si>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</si>
  <si>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</si>
  <si>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</si>
  <si>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</si>
  <si>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</si>
  <si>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</si>
  <si>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</si>
  <si>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</si>
  <si>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</si>
  <si>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</si>
  <si>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</si>
  <si>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</si>
  <si>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</si>
  <si>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</si>
  <si>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</si>
  <si>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</si>
  <si>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</si>
  <si>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</si>
  <si>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</si>
  <si>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</si>
  <si>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</si>
  <si>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</si>
  <si>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</si>
  <si>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</si>
  <si>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</si>
  <si>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</si>
  <si>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</si>
  <si>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</si>
  <si>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</si>
  <si>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</si>
  <si>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</si>
  <si>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</si>
  <si>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</si>
  <si>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</si>
  <si>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</si>
  <si>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</si>
  <si>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</si>
  <si>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</si>
  <si>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</si>
  <si>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</si>
  <si>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</si>
  <si>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</si>
  <si>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</si>
  <si>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</si>
  <si>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</si>
  <si>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</si>
  <si>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</si>
  <si>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</si>
  <si>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</si>
  <si>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</si>
  <si>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</si>
  <si>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</si>
  <si>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</si>
  <si>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</si>
  <si>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</si>
  <si>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</si>
  <si>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</si>
  <si>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</si>
  <si>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</si>
  <si>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</si>
  <si>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</si>
  <si>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</si>
  <si>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</si>
  <si>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</si>
  <si>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</si>
  <si>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</si>
  <si>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</si>
  <si>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</si>
  <si>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</si>
  <si>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</si>
  <si>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</si>
  <si>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</si>
  <si>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</si>
  <si>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</si>
  <si>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</si>
  <si>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</si>
  <si>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</si>
  <si>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</si>
  <si>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</si>
  <si>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</si>
  <si>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</si>
  <si>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</si>
  <si>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</si>
  <si>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</si>
  <si>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</si>
  <si>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</si>
  <si>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</si>
  <si>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</si>
  <si>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</si>
  <si>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</si>
  <si>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</si>
  <si>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</si>
  <si>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</si>
  <si>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</si>
  <si>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</si>
  <si>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</si>
  <si>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</si>
  <si>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</si>
  <si>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</si>
  <si>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</si>
  <si>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</si>
  <si>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</si>
  <si>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</si>
  <si>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</si>
  <si>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</si>
  <si>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</si>
  <si>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</si>
  <si>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</si>
  <si>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</si>
  <si>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</si>
  <si>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</si>
  <si>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</si>
  <si>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</si>
  <si>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</si>
  <si>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</si>
  <si>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</si>
  <si>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</si>
  <si>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</si>
  <si>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</si>
  <si>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</si>
  <si>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</si>
  <si>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</si>
  <si>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</si>
  <si>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</si>
  <si>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</si>
  <si>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</si>
  <si>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</si>
  <si>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</si>
  <si>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</si>
  <si>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</si>
  <si>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</si>
  <si>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</si>
  <si>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</si>
  <si>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</si>
  <si>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</si>
  <si>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</si>
  <si>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</si>
  <si>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</si>
  <si>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</si>
  <si>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</si>
  <si>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</si>
  <si>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</si>
  <si>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</si>
  <si>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</si>
  <si>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</si>
  <si>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</si>
  <si>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</si>
  <si>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</si>
  <si>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</si>
  <si>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</si>
  <si>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</si>
  <si>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</si>
  <si>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</si>
  <si>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</si>
  <si>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</si>
  <si>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</si>
  <si>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</si>
  <si>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</si>
  <si>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</si>
  <si>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</si>
  <si>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</si>
  <si>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</si>
  <si>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</si>
  <si>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</si>
  <si>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</si>
  <si>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</si>
  <si>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</si>
  <si>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</si>
  <si>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</si>
  <si>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</si>
  <si>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</si>
  <si>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</si>
  <si>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</si>
  <si>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</si>
  <si>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</si>
  <si>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</si>
  <si>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</si>
  <si>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</si>
  <si>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</si>
  <si>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</si>
  <si>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</si>
  <si>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</si>
  <si>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</si>
  <si>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</si>
  <si>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</si>
  <si>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</si>
  <si>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</si>
  <si>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</si>
  <si>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</si>
  <si>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</si>
  <si>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</si>
  <si>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</si>
  <si>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</si>
  <si>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</si>
  <si>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</si>
  <si>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</si>
  <si>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</si>
  <si>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</si>
  <si>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</si>
  <si>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</si>
  <si>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</si>
  <si>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</si>
  <si>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</si>
  <si>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</si>
  <si>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</si>
  <si>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</si>
  <si>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</si>
  <si>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</si>
  <si>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</si>
  <si>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</si>
  <si>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</si>
  <si>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</si>
  <si>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</si>
  <si>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</si>
  <si>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</si>
  <si>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</si>
  <si>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</si>
  <si>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</si>
  <si>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</si>
  <si>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</si>
  <si>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</si>
  <si>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</si>
  <si>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</si>
  <si>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</si>
  <si>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</si>
  <si>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</si>
  <si>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</si>
  <si>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</si>
  <si>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</si>
  <si>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</si>
  <si>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</si>
  <si>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</si>
  <si>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</si>
  <si>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</si>
  <si>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</si>
  <si>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</si>
  <si>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</si>
  <si>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</si>
  <si>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</si>
  <si>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</si>
  <si>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</si>
  <si>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</si>
  <si>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</si>
  <si>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</si>
  <si>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</si>
  <si>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</si>
  <si>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</si>
  <si>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</si>
  <si>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</si>
  <si>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</si>
  <si>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</si>
  <si>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</si>
  <si>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</si>
  <si>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</si>
  <si>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</si>
  <si>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</si>
  <si>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</si>
  <si>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</si>
  <si>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</si>
  <si>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</si>
  <si>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</si>
  <si>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</si>
  <si>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</si>
  <si>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</si>
  <si>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</si>
  <si>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</si>
  <si>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</si>
  <si>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</si>
  <si>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</si>
  <si>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</si>
  <si>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</si>
  <si>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</si>
  <si>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</si>
  <si>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</si>
  <si>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</si>
  <si>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</si>
  <si>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</si>
  <si>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</si>
  <si>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</si>
  <si>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</si>
  <si>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</si>
  <si>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</si>
  <si>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</si>
  <si>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</si>
  <si>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</si>
  <si>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</si>
  <si>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</si>
  <si>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</si>
  <si>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</si>
  <si>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</si>
  <si>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</si>
  <si>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</si>
  <si>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</si>
  <si>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</si>
  <si>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</si>
  <si>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</si>
  <si>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</si>
  <si>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</si>
  <si>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</si>
  <si>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</si>
  <si>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</si>
  <si>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</si>
  <si>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</si>
  <si>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</si>
  <si>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</si>
  <si>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</si>
  <si>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</si>
  <si>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</si>
  <si>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</si>
  <si>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</si>
  <si>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</si>
  <si>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</si>
  <si>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</si>
  <si>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</si>
  <si>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</si>
  <si>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</si>
  <si>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</si>
  <si>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</si>
  <si>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</si>
  <si>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</si>
  <si>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</si>
  <si>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</si>
  <si>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</si>
  <si>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</si>
  <si>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</si>
  <si>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</si>
  <si>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</si>
  <si>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</si>
  <si>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</si>
  <si>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</si>
  <si>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</si>
  <si>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</si>
  <si>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</si>
  <si>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</si>
  <si>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</si>
  <si>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</si>
  <si>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</si>
  <si>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</si>
  <si>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</si>
  <si>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</si>
  <si>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</si>
  <si>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</si>
  <si>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</si>
  <si>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</si>
  <si>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</si>
  <si>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</si>
  <si>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</si>
  <si>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</si>
  <si>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</si>
  <si>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</si>
  <si>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</si>
  <si>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</si>
  <si>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</si>
  <si>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</si>
  <si>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</si>
  <si>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</si>
  <si>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</si>
  <si>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</si>
  <si>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</si>
  <si>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</si>
  <si>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</si>
  <si>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</si>
  <si>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</si>
  <si>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</si>
  <si>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</si>
  <si>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</si>
  <si>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</si>
  <si>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</si>
  <si>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</si>
  <si>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</si>
  <si>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</si>
  <si>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</si>
  <si>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</si>
  <si>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</si>
  <si>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</si>
  <si>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</si>
  <si>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</si>
  <si>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</si>
  <si>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</si>
  <si>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</si>
  <si>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</si>
  <si>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</si>
  <si>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</si>
  <si>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</si>
  <si>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</si>
  <si>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</si>
  <si>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</si>
  <si>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</si>
  <si>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</si>
  <si>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</si>
  <si>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</si>
  <si>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</si>
  <si>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</si>
  <si>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</si>
  <si>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</si>
  <si>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</si>
  <si>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</si>
  <si>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</si>
  <si>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</si>
  <si>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</si>
  <si>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</si>
  <si>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</si>
  <si>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</si>
  <si>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</si>
  <si>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</si>
  <si>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</si>
  <si>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</si>
  <si>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</si>
  <si>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</si>
  <si>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</si>
  <si>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</si>
  <si>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</si>
  <si>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</si>
  <si>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</si>
  <si>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</si>
  <si>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</si>
  <si>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</si>
  <si>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</si>
  <si>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</si>
  <si>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</si>
  <si>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</si>
  <si>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</si>
  <si>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</si>
  <si>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</si>
  <si>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</si>
  <si>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</si>
  <si>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</si>
  <si>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</si>
  <si>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</si>
  <si>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</si>
  <si>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</si>
  <si>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</si>
  <si>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</si>
  <si>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</si>
  <si>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</si>
  <si>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</si>
  <si>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</si>
  <si>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</si>
  <si>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</si>
  <si>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</si>
  <si>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</si>
  <si>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</si>
  <si>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</si>
  <si>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</si>
  <si>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</si>
  <si>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</si>
  <si>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</si>
  <si>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</si>
  <si>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</si>
  <si>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</si>
  <si>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</si>
  <si>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</si>
  <si>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</si>
  <si>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</si>
  <si>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</si>
  <si>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</si>
  <si>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</si>
  <si>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</si>
  <si>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</si>
  <si>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</si>
  <si>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</si>
  <si>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</si>
  <si>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</si>
  <si>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</si>
  <si>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</si>
  <si>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</si>
  <si>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</si>
  <si>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</si>
  <si>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</si>
  <si>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</si>
  <si>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</si>
  <si>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</si>
  <si>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</si>
  <si>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</si>
  <si>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</si>
  <si>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</si>
  <si>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</si>
  <si>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</si>
  <si>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</si>
  <si>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</si>
  <si>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</si>
  <si>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</si>
  <si>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</si>
  <si>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</si>
  <si>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</si>
  <si>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</si>
  <si>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</si>
  <si>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</si>
  <si>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</si>
  <si>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</si>
  <si>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</si>
  <si>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</si>
  <si>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</si>
  <si>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</si>
  <si>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</si>
  <si>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</si>
  <si>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</si>
  <si>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</si>
  <si>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</si>
  <si>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</si>
  <si>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</si>
  <si>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</si>
  <si>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</si>
  <si>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</si>
  <si>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</si>
  <si>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</si>
  <si>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</si>
  <si>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</si>
  <si>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</si>
  <si>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</si>
  <si>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</si>
  <si>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</si>
  <si>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</si>
  <si>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</si>
  <si>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</si>
  <si>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</si>
  <si>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</si>
  <si>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</si>
  <si>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</si>
  <si>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</si>
  <si>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</si>
  <si>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</si>
  <si>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</si>
  <si>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</si>
  <si>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</si>
  <si>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</si>
  <si>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</si>
  <si>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</si>
  <si>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</si>
  <si>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</si>
  <si>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</si>
  <si>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</si>
  <si>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</si>
  <si>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</si>
  <si>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</si>
  <si>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</si>
  <si>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</si>
  <si>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</si>
  <si>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</si>
  <si>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</si>
  <si>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</si>
  <si>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</si>
  <si>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</si>
  <si>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</si>
  <si>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</si>
  <si>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</si>
  <si>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</si>
  <si>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</si>
  <si>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</si>
  <si>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</si>
  <si>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</si>
  <si>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</si>
  <si>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</si>
  <si>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</si>
  <si>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</si>
  <si>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</si>
  <si>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</si>
  <si>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</si>
  <si>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</si>
  <si>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</si>
  <si>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</si>
  <si>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</si>
  <si>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</si>
  <si>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</si>
  <si>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</si>
  <si>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</si>
  <si>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</si>
  <si>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</si>
  <si>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</si>
  <si>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</si>
  <si>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</si>
  <si>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</si>
  <si>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</si>
  <si>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</si>
  <si>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</si>
  <si>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</si>
  <si>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</si>
  <si>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</si>
  <si>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</si>
  <si>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</si>
  <si>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</si>
  <si>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</si>
  <si>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</si>
  <si>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</si>
  <si>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</si>
  <si>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</si>
  <si>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</si>
  <si>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</si>
  <si>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</si>
  <si>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</si>
  <si>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</si>
  <si>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</si>
  <si>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</si>
  <si>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</si>
  <si>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</si>
  <si>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</si>
  <si>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</si>
  <si>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</si>
  <si>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</si>
  <si>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</si>
  <si>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</si>
  <si>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</si>
  <si>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</si>
  <si>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</si>
  <si>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</si>
  <si>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</si>
  <si>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</si>
  <si>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</si>
  <si>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</si>
  <si>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</si>
  <si>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</si>
  <si>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</si>
  <si>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</si>
  <si>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</si>
  <si>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</si>
  <si>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</si>
  <si>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</si>
  <si>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</si>
  <si>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</si>
  <si>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</si>
  <si>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</si>
  <si>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</si>
  <si>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</si>
  <si>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</si>
  <si>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</si>
  <si>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</si>
  <si>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</si>
  <si>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</si>
  <si>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</si>
  <si>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</si>
  <si>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</si>
  <si>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</si>
  <si>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</si>
  <si>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</si>
  <si>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</si>
  <si>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</si>
  <si>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</si>
  <si>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</si>
  <si>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</si>
  <si>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</si>
  <si>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</si>
  <si>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</si>
  <si>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</si>
  <si>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</si>
  <si>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</si>
  <si>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</si>
  <si>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</si>
  <si>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</si>
  <si>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</si>
  <si>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</si>
  <si>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</si>
  <si>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</si>
  <si>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</si>
  <si>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</si>
  <si>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</si>
  <si>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</si>
  <si>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</si>
  <si>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</si>
  <si>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</si>
  <si>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</si>
  <si>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</si>
  <si>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</si>
  <si>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</si>
  <si>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</si>
  <si>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</si>
  <si>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</si>
  <si>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</si>
  <si>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</si>
  <si>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</si>
  <si>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</si>
  <si>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</si>
  <si>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</si>
  <si>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</si>
  <si>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</si>
  <si>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</si>
  <si>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</si>
  <si>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</si>
  <si>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</si>
  <si>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</si>
  <si>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</si>
  <si>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</si>
  <si>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</si>
  <si>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</si>
  <si>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</si>
  <si>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</si>
  <si>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</si>
  <si>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</si>
  <si>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</si>
  <si>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</si>
  <si>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</si>
  <si>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</si>
  <si>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</si>
  <si>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</si>
  <si>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</si>
  <si>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</si>
  <si>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</si>
  <si>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</si>
  <si>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</si>
  <si>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</si>
  <si>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</si>
  <si>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</si>
  <si>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</si>
  <si>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</si>
  <si>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</si>
  <si>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</si>
  <si>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</si>
  <si>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</si>
  <si>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</si>
  <si>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</si>
  <si>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</si>
  <si>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</si>
  <si>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</si>
  <si>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</si>
  <si>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</si>
  <si>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</si>
  <si>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</si>
  <si>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</si>
  <si>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</si>
  <si>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</si>
  <si>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</si>
  <si>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</si>
  <si>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</si>
  <si>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</si>
  <si>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</si>
  <si>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</si>
  <si>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</si>
  <si>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</si>
  <si>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</si>
  <si>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</si>
  <si>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</si>
  <si>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</si>
  <si>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</si>
  <si>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</si>
  <si>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</si>
  <si>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</si>
  <si>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</si>
  <si>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</si>
  <si>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</si>
  <si>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</si>
  <si>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</si>
  <si>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</si>
  <si>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</si>
  <si>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</si>
  <si>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</si>
  <si>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</si>
  <si>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</si>
  <si>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</si>
  <si>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</si>
  <si>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</si>
  <si>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</si>
  <si>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</si>
  <si>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</si>
  <si>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</si>
  <si>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</si>
  <si>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</si>
  <si>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</si>
  <si>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</si>
  <si>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</si>
  <si>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</si>
  <si>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</si>
  <si>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</si>
  <si>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</si>
  <si>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</si>
  <si>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</si>
  <si>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</si>
  <si>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</si>
  <si>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</si>
  <si>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</si>
  <si>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</si>
  <si>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</si>
  <si>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</si>
  <si>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</si>
  <si>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</si>
  <si>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</si>
  <si>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</si>
  <si>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</si>
  <si>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</si>
  <si>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</si>
  <si>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</si>
  <si>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</si>
  <si>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</si>
  <si>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</si>
  <si>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</si>
  <si>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</si>
  <si>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</si>
  <si>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</si>
  <si>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</si>
  <si>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</si>
  <si>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</si>
  <si>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</si>
  <si>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</si>
  <si>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</si>
  <si>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</si>
  <si>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</si>
  <si>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</si>
  <si>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</si>
  <si>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</si>
  <si>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</si>
  <si>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</si>
  <si>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</si>
  <si>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</si>
  <si>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</si>
  <si>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</si>
  <si>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</si>
  <si>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</si>
  <si>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</si>
  <si>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</si>
  <si>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</si>
  <si>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</si>
  <si>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</si>
  <si>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</si>
  <si>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</si>
  <si>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</si>
  <si>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</si>
  <si>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</si>
  <si>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</si>
  <si>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</si>
  <si>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</si>
  <si>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</si>
  <si>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</si>
  <si>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</si>
  <si>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</si>
  <si>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</si>
  <si>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</si>
  <si>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</si>
  <si>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</si>
  <si>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</si>
  <si>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</si>
  <si>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</si>
  <si>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</si>
  <si>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</si>
  <si>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</si>
  <si>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</si>
  <si>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</si>
  <si>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</si>
  <si>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</si>
  <si>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</si>
  <si>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</si>
  <si>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</si>
  <si>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</si>
  <si>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</si>
  <si>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</si>
  <si>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</si>
  <si>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</si>
  <si>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</si>
  <si>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</si>
  <si>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</si>
  <si>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</si>
  <si>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</si>
  <si>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</si>
  <si>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</si>
  <si>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</si>
  <si>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</si>
  <si>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</si>
  <si>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</si>
  <si>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</si>
  <si>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</si>
  <si>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</si>
  <si>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</si>
  <si>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</si>
  <si>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</si>
  <si>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</si>
  <si>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</si>
  <si>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</si>
  <si>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</si>
  <si>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</si>
  <si>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</si>
  <si>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</si>
  <si>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</si>
  <si>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</si>
  <si>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</si>
  <si>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</si>
  <si>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</si>
  <si>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</si>
  <si>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</si>
  <si>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</si>
  <si>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</si>
  <si>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</si>
  <si>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</si>
  <si>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</si>
  <si>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</si>
  <si>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</si>
  <si>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</si>
  <si>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</si>
  <si>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</si>
  <si>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</si>
  <si>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</si>
  <si>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</si>
  <si>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</si>
  <si>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</si>
  <si>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</si>
  <si>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</si>
  <si>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</si>
  <si>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</si>
  <si>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</si>
  <si>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</si>
  <si>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</si>
  <si>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</si>
  <si>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</si>
  <si>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</si>
  <si>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</si>
  <si>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</si>
  <si>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</si>
  <si>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</si>
  <si>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</si>
  <si>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</si>
  <si>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</si>
  <si>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</si>
  <si>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</si>
  <si>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</si>
  <si>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</si>
  <si>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</si>
  <si>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</si>
  <si>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</si>
  <si>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</si>
  <si>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</si>
  <si>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</si>
  <si>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</si>
  <si>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</si>
  <si>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</si>
  <si>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</si>
  <si>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</si>
  <si>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</si>
  <si>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</si>
  <si>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</si>
  <si>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</si>
  <si>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</si>
  <si>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</si>
  <si>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</si>
  <si>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</si>
  <si>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</si>
  <si>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</si>
  <si>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</si>
  <si>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</si>
  <si>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</si>
  <si>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</si>
  <si>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</si>
  <si>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</si>
  <si>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</si>
  <si>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</si>
  <si>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</si>
  <si>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</si>
  <si>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</si>
  <si>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</si>
  <si>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</si>
  <si>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</si>
  <si>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</si>
  <si>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</si>
  <si>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</si>
  <si>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</si>
  <si>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</si>
  <si>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</si>
  <si>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</si>
  <si>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</si>
  <si>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</si>
  <si>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</si>
  <si>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</si>
  <si>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</si>
  <si>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</si>
  <si>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</si>
  <si>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</si>
  <si>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</si>
  <si>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</si>
  <si>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</si>
  <si>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</si>
  <si>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</si>
  <si>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</si>
  <si>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</si>
  <si>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</si>
  <si>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</si>
  <si>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</si>
  <si>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</si>
  <si>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</si>
  <si>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</si>
  <si>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</si>
  <si>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</si>
  <si>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</si>
  <si>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</si>
  <si>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</si>
  <si>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</si>
  <si>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</si>
  <si>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</si>
  <si>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</si>
  <si>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</si>
  <si>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</si>
  <si>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</si>
  <si>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</si>
  <si>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</si>
  <si>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</si>
  <si>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</si>
  <si>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</si>
  <si>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</si>
  <si>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</si>
  <si>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</si>
  <si>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</si>
  <si>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</si>
  <si>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</si>
  <si>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</si>
  <si>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</si>
  <si>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</si>
  <si>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</si>
  <si>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</si>
  <si>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</si>
  <si>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</si>
  <si>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</si>
  <si>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</si>
  <si>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</si>
  <si>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</si>
  <si>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</si>
  <si>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</si>
  <si>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</si>
  <si>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</si>
  <si>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</si>
  <si>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</si>
  <si>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</si>
  <si>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</si>
  <si>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</si>
  <si>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</si>
  <si>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</si>
  <si>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</si>
  <si>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</si>
  <si>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</si>
  <si>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</si>
  <si>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</si>
  <si>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</si>
  <si>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</si>
  <si>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</si>
  <si>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</si>
  <si>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</si>
  <si>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</si>
  <si>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</si>
  <si>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</si>
  <si>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</si>
  <si>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</si>
  <si>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</si>
  <si>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</si>
  <si>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</si>
  <si>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</si>
  <si>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</si>
  <si>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</si>
  <si>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</si>
  <si>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</si>
  <si>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</si>
  <si>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</si>
  <si>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</si>
  <si>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</si>
  <si>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</si>
  <si>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</si>
  <si>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</si>
  <si>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</si>
  <si>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</si>
  <si>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</si>
  <si>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</si>
  <si>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</si>
  <si>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</si>
  <si>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</si>
  <si>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</si>
  <si>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</si>
  <si>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</si>
  <si>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</si>
  <si>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</si>
  <si>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</si>
  <si>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</si>
  <si>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</si>
  <si>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</si>
  <si>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</si>
  <si>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</si>
  <si>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</si>
  <si>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</si>
  <si>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</si>
  <si>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</si>
  <si>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</si>
  <si>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</si>
  <si>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</si>
  <si>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</si>
  <si>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</si>
  <si>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</si>
  <si>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</si>
  <si>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</si>
  <si>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</si>
  <si>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</si>
  <si>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</si>
  <si>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</si>
  <si>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</si>
  <si>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</si>
  <si>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</si>
  <si>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</si>
  <si>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</si>
  <si>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</si>
  <si>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</si>
  <si>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</si>
  <si>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</si>
  <si>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</si>
  <si>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</si>
  <si>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</si>
  <si>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</si>
  <si>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</si>
  <si>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</si>
  <si>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</si>
  <si>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</si>
  <si>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</si>
  <si>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</si>
  <si>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</si>
  <si>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</si>
  <si>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</si>
  <si>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</si>
  <si>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</si>
  <si>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</si>
  <si>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</si>
  <si>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</si>
  <si>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</si>
  <si>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</si>
  <si>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</si>
  <si>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</si>
  <si>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</si>
  <si>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</si>
  <si>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</si>
  <si>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</si>
  <si>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</si>
  <si>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</si>
  <si>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</si>
  <si>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</si>
  <si>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</si>
  <si>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</si>
  <si>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</si>
  <si>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</si>
  <si>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</si>
  <si>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</si>
  <si>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</si>
  <si>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</si>
  <si>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</si>
  <si>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</si>
  <si>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</si>
  <si>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</si>
  <si>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</si>
  <si>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</si>
  <si>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</si>
  <si>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</si>
  <si>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</si>
  <si>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</si>
  <si>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</si>
  <si>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</si>
  <si>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</si>
  <si>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</si>
  <si>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</si>
  <si>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</si>
  <si>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</si>
  <si>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</si>
  <si>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</si>
  <si>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</si>
  <si>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</si>
  <si>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</si>
  <si>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</si>
  <si>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</si>
  <si>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</si>
  <si>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</si>
  <si>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</si>
  <si>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</si>
  <si>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</si>
  <si>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</si>
  <si>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</si>
  <si>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</si>
  <si>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</si>
  <si>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</si>
  <si>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</si>
  <si>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</si>
  <si>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</si>
  <si>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</si>
  <si>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</si>
  <si>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</si>
  <si>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</si>
  <si>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</si>
  <si>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</si>
  <si>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</si>
  <si>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</si>
  <si>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</si>
  <si>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</si>
  <si>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</si>
  <si>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</si>
  <si>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</si>
  <si>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</si>
  <si>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</si>
  <si>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</si>
  <si>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</si>
  <si>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</si>
  <si>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</si>
  <si>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</si>
  <si>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</si>
  <si>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</si>
  <si>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</si>
  <si>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</si>
  <si>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</si>
  <si>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</si>
  <si>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</si>
  <si>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</si>
  <si>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</si>
  <si>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</si>
  <si>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</si>
  <si>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</si>
  <si>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</si>
  <si>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</si>
  <si>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</si>
  <si>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</si>
  <si>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</si>
  <si>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</si>
  <si>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</si>
  <si>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</si>
  <si>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</si>
  <si>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</si>
  <si>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</si>
  <si>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</si>
  <si>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</si>
  <si>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</si>
  <si>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</si>
  <si>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</si>
  <si>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</si>
  <si>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</si>
  <si>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</si>
  <si>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</si>
  <si>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</si>
  <si>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</si>
  <si>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</si>
  <si>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</si>
  <si>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</si>
  <si>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</si>
  <si>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</si>
  <si>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</si>
  <si>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</si>
  <si>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</si>
  <si>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</si>
  <si>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</si>
  <si>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</si>
  <si>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</si>
  <si>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</si>
  <si>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</si>
  <si>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</si>
  <si>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</si>
  <si>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</si>
  <si>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</si>
  <si>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</si>
  <si>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</si>
  <si>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</si>
  <si>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</si>
  <si>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</si>
  <si>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</si>
  <si>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</si>
  <si>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</si>
  <si>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</si>
  <si>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</si>
  <si>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</si>
  <si>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</si>
  <si>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</si>
  <si>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</si>
  <si>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</si>
  <si>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</si>
  <si>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</si>
  <si>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</si>
  <si>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</si>
  <si>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</si>
  <si>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</si>
  <si>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</si>
  <si>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</si>
  <si>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</si>
  <si>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</si>
  <si>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</si>
  <si>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</si>
  <si>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</si>
  <si>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</si>
  <si>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</si>
  <si>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</si>
  <si>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</si>
  <si>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</si>
  <si>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</si>
  <si>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</si>
  <si>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</si>
  <si>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</si>
  <si>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</si>
  <si>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</si>
  <si>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</si>
  <si>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</si>
  <si>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</si>
  <si>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</si>
  <si>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</si>
  <si>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</si>
  <si>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</si>
  <si>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</si>
  <si>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</si>
  <si>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</si>
  <si>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</si>
  <si>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</si>
  <si>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</si>
  <si>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</si>
  <si>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</si>
  <si>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</si>
  <si>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</si>
  <si>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</si>
  <si>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</si>
  <si>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</si>
  <si>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</si>
  <si>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</si>
  <si>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</si>
  <si>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</si>
  <si>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</si>
  <si>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</si>
  <si>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</si>
  <si>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</si>
  <si>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</si>
  <si>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</si>
  <si>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</si>
  <si>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</si>
  <si>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</si>
  <si>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</si>
  <si>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</si>
  <si>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</si>
  <si>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</si>
  <si>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</si>
  <si>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</si>
  <si>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</si>
  <si>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</si>
  <si>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</si>
  <si>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</si>
  <si>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</si>
  <si>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</si>
  <si>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</si>
  <si>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</si>
  <si>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</si>
  <si>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</si>
  <si>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</si>
  <si>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</si>
  <si>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</si>
  <si>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</si>
  <si>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</si>
  <si>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</si>
  <si>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</si>
  <si>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</si>
  <si>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</si>
  <si>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</si>
  <si>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</si>
  <si>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</si>
  <si>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</si>
  <si>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</si>
  <si>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</si>
  <si>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</si>
  <si>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</si>
  <si>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</si>
  <si>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</si>
  <si>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</si>
  <si>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</si>
  <si>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</si>
  <si>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</si>
  <si>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</si>
  <si>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</si>
  <si>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</si>
  <si>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</si>
  <si>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</si>
  <si>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</si>
  <si>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</si>
  <si>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</si>
  <si>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</si>
  <si>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</si>
  <si>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</si>
  <si>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</si>
  <si>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</si>
  <si>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</si>
  <si>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</si>
  <si>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</si>
  <si>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</si>
  <si>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</si>
  <si>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</si>
  <si>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</si>
  <si>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</si>
  <si>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</si>
  <si>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</si>
  <si>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</si>
  <si>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</si>
  <si>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</si>
  <si>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</si>
  <si>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</si>
  <si>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</si>
  <si>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</si>
  <si>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</si>
  <si>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</si>
  <si>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</si>
  <si>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</si>
  <si>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</si>
  <si>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</si>
  <si>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</si>
  <si>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</si>
  <si>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</si>
  <si>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</si>
  <si>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</si>
  <si>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</si>
  <si>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</si>
  <si>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</si>
  <si>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</si>
  <si>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</si>
  <si>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</si>
  <si>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</si>
  <si>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</si>
  <si>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</si>
  <si>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</si>
  <si>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</si>
  <si>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</si>
  <si>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</si>
  <si>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</si>
  <si>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</si>
  <si>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</si>
  <si>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</si>
  <si>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</si>
  <si>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</si>
  <si>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</si>
  <si>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</si>
  <si>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</si>
  <si>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</si>
  <si>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</si>
  <si>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</si>
  <si>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</si>
  <si>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</si>
  <si>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</si>
  <si>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</si>
  <si>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</si>
  <si>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</si>
  <si>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</si>
  <si>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</si>
  <si>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</si>
  <si>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</si>
  <si>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</si>
  <si>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</si>
  <si>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</si>
  <si>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</si>
  <si>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</si>
  <si>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</si>
  <si>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</si>
  <si>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</si>
  <si>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</si>
  <si>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</si>
  <si>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</si>
  <si>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</si>
  <si>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</si>
  <si>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</si>
  <si>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</si>
  <si>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</si>
  <si>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</si>
  <si>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</si>
  <si>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</si>
  <si>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</si>
  <si>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</si>
  <si>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</si>
  <si>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</si>
  <si>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</si>
  <si>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</si>
  <si>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</si>
  <si>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</si>
  <si>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</si>
  <si>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</si>
  <si>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</si>
  <si>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</si>
  <si>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</si>
  <si>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</si>
  <si>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</si>
  <si>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</si>
  <si>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</si>
  <si>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</si>
  <si>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</si>
  <si>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</si>
  <si>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</si>
  <si>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</si>
  <si>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</si>
  <si>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</si>
  <si>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</si>
  <si>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</si>
  <si>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</si>
  <si>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</si>
  <si>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</si>
  <si>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</si>
  <si>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</si>
  <si>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</si>
  <si>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</si>
  <si>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</si>
  <si>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</si>
  <si>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</si>
  <si>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</si>
  <si>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</si>
  <si>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</si>
  <si>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</si>
  <si>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</si>
  <si>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</si>
  <si>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</si>
  <si>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</si>
  <si>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</si>
  <si>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</si>
  <si>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</si>
  <si>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</si>
  <si>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</si>
  <si>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</si>
  <si>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</si>
  <si>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</si>
  <si>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</si>
  <si>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</si>
  <si>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</si>
  <si>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</si>
  <si>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</si>
  <si>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</si>
  <si>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</si>
  <si>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</si>
  <si>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</si>
  <si>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</si>
  <si>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</si>
  <si>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</si>
  <si>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</si>
  <si>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</si>
  <si>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</si>
  <si>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</si>
  <si>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</si>
  <si>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</si>
  <si>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</si>
  <si>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</si>
  <si>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</si>
  <si>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</si>
  <si>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</si>
  <si>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</si>
  <si>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</si>
  <si>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</si>
  <si>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</si>
  <si>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</si>
  <si>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</si>
  <si>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</si>
  <si>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</si>
  <si>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</si>
  <si>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</si>
  <si>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</si>
  <si>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</si>
  <si>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</si>
  <si>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</si>
  <si>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</si>
  <si>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</si>
  <si>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</si>
  <si>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</si>
  <si>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</si>
  <si>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</si>
  <si>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</si>
  <si>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</si>
  <si>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</si>
  <si>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</si>
  <si>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</si>
  <si>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</si>
  <si>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</si>
  <si>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</si>
  <si>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</si>
  <si>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</si>
  <si>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</si>
  <si>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</si>
  <si>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</si>
  <si>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</si>
  <si>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</si>
  <si>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</si>
  <si>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</si>
  <si>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</si>
  <si>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</si>
  <si>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</si>
  <si>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</si>
  <si>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</si>
  <si>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</si>
  <si>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</si>
  <si>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</si>
  <si>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</si>
  <si>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</si>
  <si>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</si>
  <si>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</si>
  <si>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</si>
  <si>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</si>
  <si>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</si>
  <si>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</si>
  <si>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</si>
  <si>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</si>
  <si>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</si>
  <si>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</si>
  <si>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</si>
  <si>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</si>
  <si>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</si>
  <si>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</si>
  <si>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</si>
  <si>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</si>
  <si>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</si>
  <si>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</si>
  <si>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</si>
  <si>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</si>
  <si>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</si>
  <si>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</si>
  <si>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</si>
  <si>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</si>
  <si>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</si>
  <si>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</si>
  <si>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</si>
  <si>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</si>
  <si>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</si>
  <si>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</si>
  <si>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</si>
  <si>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</si>
  <si>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</si>
  <si>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</si>
  <si>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</si>
  <si>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</si>
  <si>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</si>
  <si>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</si>
  <si>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</si>
  <si>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</si>
  <si>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</si>
  <si>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</si>
  <si>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</si>
  <si>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</si>
  <si>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</si>
  <si>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</si>
  <si>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</si>
  <si>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</si>
  <si>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</si>
  <si>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</si>
  <si>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</si>
  <si>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</si>
  <si>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</si>
  <si>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</si>
  <si>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</si>
  <si>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</si>
  <si>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</si>
  <si>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</si>
  <si>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</si>
  <si>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</si>
  <si>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</si>
  <si>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</si>
  <si>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</si>
  <si>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</si>
  <si>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</si>
  <si>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</si>
  <si>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</si>
  <si>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</si>
  <si>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</si>
  <si>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</si>
  <si>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</si>
  <si>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</si>
  <si>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</si>
  <si>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</si>
  <si>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</si>
  <si>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</si>
  <si>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</si>
  <si>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</si>
  <si>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</si>
  <si>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</si>
  <si>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</si>
  <si>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</si>
  <si>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</si>
  <si>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</si>
  <si>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</si>
  <si>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</si>
  <si>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</si>
  <si>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</si>
  <si>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</si>
  <si>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</si>
  <si>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</si>
  <si>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</si>
  <si>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</si>
  <si>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</si>
  <si>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</si>
  <si>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</si>
  <si>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</si>
  <si>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</si>
  <si>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</si>
  <si>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</si>
  <si>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</si>
  <si>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</si>
  <si>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</si>
  <si>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</si>
  <si>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</si>
  <si>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</si>
  <si>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</si>
  <si>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</si>
  <si>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</si>
  <si>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</si>
  <si>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</si>
  <si>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</si>
  <si>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</si>
  <si>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</si>
  <si>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</si>
  <si>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</si>
  <si>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</si>
  <si>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</si>
  <si>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</si>
  <si>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</si>
  <si>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</si>
  <si>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</si>
  <si>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</si>
  <si>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</si>
  <si>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</si>
  <si>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</si>
  <si>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</si>
  <si>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</si>
  <si>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</si>
  <si>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</si>
  <si>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</si>
  <si>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</si>
  <si>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</si>
  <si>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</si>
  <si>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</si>
  <si>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</si>
  <si>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</si>
  <si>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</si>
  <si>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</si>
  <si>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</si>
  <si>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</si>
  <si>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</si>
  <si>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</si>
  <si>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</si>
  <si>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</si>
  <si>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</si>
  <si>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</si>
  <si>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</si>
  <si>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</si>
  <si>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</si>
  <si>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</si>
  <si>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</si>
  <si>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</si>
  <si>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</si>
  <si>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</si>
  <si>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</si>
  <si>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</si>
  <si>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</si>
  <si>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</si>
  <si>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</si>
  <si>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</si>
  <si>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</si>
  <si>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</si>
  <si>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</si>
  <si>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</si>
  <si>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</si>
  <si>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</si>
  <si>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</si>
  <si>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</si>
  <si>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</si>
  <si>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</si>
  <si>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</si>
  <si>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</si>
  <si>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</si>
  <si>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</si>
  <si>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</si>
  <si>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</si>
  <si>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</si>
  <si>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</si>
  <si>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</si>
  <si>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</si>
  <si>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</si>
  <si>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</si>
  <si>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</si>
  <si>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</si>
  <si>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</si>
  <si>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</si>
  <si>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</si>
  <si>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</si>
  <si>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</si>
  <si>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</si>
  <si>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</si>
  <si>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</si>
  <si>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</si>
  <si>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</si>
  <si>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</si>
  <si>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</si>
  <si>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</si>
  <si>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</si>
  <si>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</si>
  <si>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</si>
  <si>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</si>
  <si>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</si>
  <si>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</si>
  <si>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</si>
  <si>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</si>
  <si>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</si>
  <si>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</si>
  <si>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</si>
  <si>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</si>
  <si>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</si>
  <si>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</si>
  <si>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</si>
  <si>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</si>
  <si>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</si>
  <si>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</si>
  <si>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</si>
  <si>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</si>
  <si>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</si>
  <si>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</si>
  <si>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</si>
  <si>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</si>
  <si>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</si>
  <si>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</si>
  <si>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</si>
  <si>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</si>
  <si>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</si>
  <si>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</si>
  <si>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</si>
  <si>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</si>
  <si>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</si>
  <si>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</si>
  <si>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</si>
  <si>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</si>
  <si>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</si>
  <si>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</si>
  <si>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</si>
  <si>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</si>
  <si>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</si>
  <si>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</si>
  <si>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</si>
  <si>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</si>
  <si>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</si>
  <si>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</si>
  <si>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</si>
  <si>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</si>
  <si>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</si>
  <si>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</si>
  <si>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</si>
  <si>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</si>
  <si>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</si>
  <si>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</si>
  <si>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</si>
  <si>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</si>
  <si>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</si>
  <si>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</si>
  <si>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</si>
  <si>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</si>
  <si>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</si>
  <si>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</si>
  <si>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</si>
  <si>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</si>
  <si>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</si>
  <si>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</si>
  <si>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</si>
  <si>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</si>
  <si>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</si>
  <si>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</si>
  <si>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</si>
  <si>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</si>
  <si>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</si>
  <si>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</si>
  <si>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</si>
  <si>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</si>
  <si>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</si>
  <si>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</si>
  <si>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</si>
  <si>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</si>
  <si>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</si>
  <si>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</si>
  <si>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</si>
  <si>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</si>
  <si>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</si>
  <si>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</si>
  <si>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</si>
  <si>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</si>
  <si>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</si>
  <si>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</si>
  <si>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</si>
  <si>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</si>
  <si>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</si>
  <si>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</si>
  <si>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</si>
  <si>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</si>
  <si>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</si>
  <si>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</si>
  <si>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</si>
  <si>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</si>
  <si>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</si>
  <si>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</si>
  <si>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</si>
  <si>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</si>
  <si>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</si>
  <si>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</si>
  <si>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</si>
  <si>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</si>
  <si>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</si>
  <si>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</si>
  <si>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</si>
  <si>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</si>
  <si>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</si>
  <si>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</si>
  <si>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</si>
  <si>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</si>
  <si>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</si>
  <si>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</si>
  <si>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</si>
  <si>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</si>
  <si>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</si>
  <si>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</si>
  <si>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</si>
  <si>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</si>
  <si>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</si>
  <si>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</si>
  <si>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</si>
  <si>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</si>
  <si>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</si>
  <si>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</si>
  <si>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</si>
  <si>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</si>
  <si>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</si>
  <si>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</si>
  <si>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</si>
  <si>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</si>
  <si>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</si>
  <si>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</si>
  <si>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</si>
  <si>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</si>
  <si>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</si>
  <si>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</si>
  <si>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</si>
  <si>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</si>
  <si>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</si>
  <si>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</si>
  <si>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</si>
  <si>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</si>
  <si>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</si>
  <si>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</si>
  <si>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</si>
  <si>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</si>
  <si>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</si>
  <si>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</si>
  <si>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</si>
  <si>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</si>
  <si>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</si>
  <si>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</si>
  <si>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</si>
  <si>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</si>
  <si>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</si>
  <si>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</si>
  <si>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</si>
  <si>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</si>
  <si>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</si>
  <si>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</si>
  <si>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</si>
  <si>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</si>
  <si>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</si>
  <si>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</si>
  <si>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</si>
  <si>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</si>
  <si>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</si>
  <si>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</si>
  <si>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</si>
  <si>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</si>
  <si>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</si>
  <si>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</si>
  <si>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</si>
  <si>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</si>
  <si>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</si>
  <si>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</si>
  <si>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</si>
  <si>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</si>
  <si>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</si>
  <si>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</si>
  <si>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</si>
  <si>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</si>
  <si>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</si>
  <si>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</si>
  <si>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</si>
  <si>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</si>
  <si>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</si>
  <si>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</si>
  <si>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</si>
  <si>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</si>
  <si>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</si>
  <si>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</si>
  <si>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</si>
  <si>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</si>
  <si>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</si>
  <si>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</si>
  <si>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</si>
  <si>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</si>
  <si>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</si>
  <si>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</si>
  <si>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</si>
  <si>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</si>
  <si>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</si>
  <si>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</si>
  <si>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</si>
  <si>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</si>
  <si>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</si>
  <si>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</si>
  <si>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</si>
  <si>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</si>
  <si>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</si>
  <si>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</si>
  <si>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</si>
  <si>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</si>
  <si>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</si>
  <si>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</si>
  <si>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</si>
  <si>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</si>
  <si>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</si>
  <si>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</si>
  <si>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</si>
  <si>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</si>
  <si>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</si>
  <si>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</si>
  <si>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</si>
  <si>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</si>
  <si>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</si>
  <si>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</si>
  <si>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</si>
  <si>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</si>
  <si>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</si>
  <si>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</si>
  <si>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</si>
  <si>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</si>
  <si>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</si>
  <si>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</si>
  <si>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</si>
  <si>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</si>
  <si>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</si>
  <si>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</si>
  <si>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</si>
  <si>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</si>
  <si>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</si>
  <si>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</si>
  <si>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</si>
  <si>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</si>
  <si>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</si>
  <si>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</si>
  <si>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</si>
  <si>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</si>
  <si>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</si>
  <si>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</si>
  <si>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</si>
  <si>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</si>
  <si>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</si>
  <si>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</si>
  <si>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</si>
  <si>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</si>
  <si>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</si>
  <si>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</si>
  <si>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</si>
  <si>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</si>
  <si>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</si>
  <si>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</si>
  <si>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</si>
  <si>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</si>
  <si>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</si>
  <si>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</si>
  <si>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</si>
  <si>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</si>
  <si>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</si>
  <si>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</si>
  <si>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</si>
  <si>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</si>
  <si>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</si>
  <si>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</si>
  <si>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</si>
  <si>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</si>
  <si>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</si>
  <si>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</si>
  <si>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</si>
  <si>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</si>
  <si>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</si>
  <si>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</si>
  <si>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</si>
  <si>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</si>
  <si>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</si>
  <si>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</si>
  <si>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</si>
  <si>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</si>
  <si>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</si>
  <si>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</si>
  <si>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</si>
  <si>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</si>
  <si>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</si>
  <si>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</si>
  <si>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</si>
  <si>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</si>
  <si>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</si>
  <si>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</si>
  <si>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</si>
  <si>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</si>
  <si>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</si>
  <si>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</si>
  <si>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</si>
  <si>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</si>
  <si>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</si>
  <si>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</si>
  <si>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</si>
  <si>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</si>
  <si>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</si>
  <si>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</si>
  <si>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</si>
  <si>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</si>
  <si>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</si>
  <si>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</si>
  <si>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</si>
  <si>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</si>
  <si>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</si>
  <si>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</si>
  <si>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</si>
  <si>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</si>
  <si>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</si>
  <si>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</si>
  <si>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</si>
  <si>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</si>
  <si>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</si>
  <si>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</si>
  <si>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</si>
  <si>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</si>
  <si>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</si>
  <si>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</si>
  <si>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</si>
  <si>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</si>
  <si>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</si>
  <si>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</si>
  <si>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</si>
  <si>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</si>
  <si>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</si>
  <si>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</si>
  <si>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</si>
  <si>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</si>
  <si>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</si>
  <si>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</si>
  <si>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</si>
  <si>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</si>
  <si>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</si>
  <si>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</si>
  <si>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</si>
  <si>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</si>
  <si>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</si>
  <si>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</si>
  <si>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</si>
  <si>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</si>
  <si>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</si>
  <si>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</si>
  <si>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</si>
  <si>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</si>
  <si>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</si>
  <si>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</si>
  <si>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</si>
  <si>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</si>
  <si>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</si>
  <si>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</si>
  <si>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</si>
  <si>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</si>
  <si>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</si>
  <si>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</si>
  <si>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</si>
  <si>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</si>
  <si>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</si>
  <si>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</si>
  <si>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</si>
  <si>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</si>
  <si>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</si>
  <si>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</si>
  <si>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</si>
  <si>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</si>
  <si>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</si>
  <si>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</si>
  <si>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</si>
  <si>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</si>
  <si>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</si>
  <si>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</si>
  <si>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</si>
  <si>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</si>
  <si>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</si>
  <si>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</si>
  <si>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</si>
  <si>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</si>
  <si>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</si>
  <si>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</si>
  <si>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</si>
  <si>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</si>
  <si>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</si>
  <si>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</si>
  <si>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</si>
  <si>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</si>
  <si>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</si>
  <si>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</si>
  <si>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</si>
  <si>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</si>
  <si>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</si>
  <si>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</si>
  <si>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</si>
  <si>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</si>
  <si>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</si>
  <si>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</si>
  <si>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</si>
  <si>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</si>
  <si>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</si>
  <si>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</si>
  <si>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</si>
  <si>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</si>
  <si>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</si>
  <si>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</si>
  <si>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</si>
  <si>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</si>
  <si>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</si>
  <si>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</si>
  <si>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</si>
  <si>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</si>
  <si>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</si>
  <si>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</si>
  <si>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</si>
  <si>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</si>
  <si>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</si>
  <si>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</si>
  <si>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</si>
  <si>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</si>
  <si>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</si>
  <si>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</si>
  <si>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</si>
  <si>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</si>
  <si>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</si>
  <si>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</si>
  <si>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</si>
  <si>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</si>
  <si>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</si>
  <si>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</si>
  <si>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</si>
  <si>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</si>
  <si>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</si>
  <si>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</si>
  <si>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</si>
  <si>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</si>
  <si>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</si>
  <si>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</si>
  <si>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</si>
  <si>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</si>
  <si>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</si>
  <si>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</si>
  <si>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</si>
  <si>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</si>
  <si>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</si>
  <si>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</si>
  <si>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</si>
  <si>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</si>
  <si>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</si>
  <si>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</si>
  <si>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</si>
  <si>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</si>
  <si>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</si>
  <si>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</si>
  <si>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</si>
  <si>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</si>
  <si>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</si>
  <si>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</si>
  <si>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</si>
  <si>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</si>
  <si>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</si>
  <si>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</si>
  <si>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</si>
  <si>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</si>
  <si>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</si>
  <si>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</si>
  <si>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</si>
  <si>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</si>
  <si>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</si>
  <si>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</si>
  <si>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</si>
  <si>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</si>
  <si>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</si>
  <si>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</si>
  <si>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</si>
  <si>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</si>
  <si>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</si>
  <si>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</si>
  <si>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</si>
  <si>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</si>
  <si>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</si>
  <si>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</si>
  <si>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</si>
  <si>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</si>
  <si>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</si>
  <si>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</si>
  <si>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</si>
  <si>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</si>
  <si>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</si>
  <si>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</si>
  <si>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</si>
  <si>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</si>
  <si>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</si>
  <si>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</si>
  <si>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</si>
  <si>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</si>
  <si>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</si>
  <si>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</si>
  <si>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</si>
  <si>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</si>
  <si>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</si>
  <si>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</si>
  <si>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</si>
  <si>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</si>
  <si>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</si>
  <si>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</si>
  <si>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</si>
  <si>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</si>
  <si>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</si>
  <si>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</si>
  <si>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</si>
  <si>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</si>
  <si>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</si>
  <si>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</si>
  <si>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</si>
  <si>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</si>
  <si>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</si>
  <si>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</si>
  <si>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</si>
  <si>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</si>
  <si>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</si>
  <si>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</si>
  <si>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</si>
  <si>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</si>
  <si>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</si>
  <si>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</si>
  <si>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</si>
  <si>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</si>
  <si>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</si>
  <si>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</si>
  <si>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</si>
  <si>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</si>
  <si>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</si>
  <si>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</si>
  <si>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</si>
  <si>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</si>
  <si>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</si>
  <si>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</si>
  <si>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</si>
  <si>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</si>
  <si>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</si>
  <si>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</si>
  <si>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</si>
  <si>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</si>
  <si>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</si>
  <si>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</si>
  <si>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</si>
  <si>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</si>
  <si>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</si>
  <si>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</si>
  <si>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</si>
  <si>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</si>
  <si>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</si>
  <si>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</si>
  <si>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</si>
  <si>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</si>
  <si>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</si>
  <si>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</si>
  <si>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</si>
  <si>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</si>
  <si>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</si>
  <si>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</si>
  <si>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</si>
  <si>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</si>
  <si>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</si>
  <si>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</si>
  <si>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</si>
  <si>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</si>
  <si>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</si>
  <si>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</si>
  <si>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</si>
  <si>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</si>
  <si>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</si>
  <si>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</si>
  <si>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</si>
  <si>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</si>
  <si>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</si>
  <si>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</si>
  <si>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</si>
  <si>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</si>
  <si>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</si>
  <si>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</si>
  <si>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</si>
  <si>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</si>
  <si>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</si>
  <si>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</si>
  <si>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</si>
  <si>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</si>
  <si>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</si>
  <si>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</si>
  <si>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</si>
  <si>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</si>
  <si>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</si>
  <si>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</si>
  <si>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</si>
  <si>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</si>
  <si>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</si>
  <si>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</si>
  <si>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</si>
  <si>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</si>
  <si>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</si>
  <si>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</si>
  <si>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</si>
  <si>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</si>
  <si>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</si>
  <si>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</si>
  <si>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</si>
  <si>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</si>
  <si>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</si>
  <si>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</si>
  <si>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</si>
  <si>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</si>
  <si>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</si>
  <si>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</si>
  <si>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</si>
  <si>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</si>
  <si>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</si>
  <si>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</si>
  <si>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</si>
  <si>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</si>
  <si>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</si>
  <si>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</si>
  <si>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</si>
  <si>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</si>
  <si>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</si>
  <si>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</si>
  <si>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</si>
  <si>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</si>
  <si>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</si>
  <si>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</si>
  <si>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</si>
  <si>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</si>
  <si>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</si>
  <si>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</si>
  <si>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</si>
  <si>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</si>
  <si>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</si>
  <si>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</si>
  <si>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</si>
  <si>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</si>
  <si>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</si>
  <si>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</si>
  <si>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</si>
  <si>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</si>
  <si>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</si>
  <si>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</si>
  <si>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</si>
  <si>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</si>
  <si>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</si>
  <si>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</si>
  <si>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</si>
  <si>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</si>
  <si>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</si>
  <si>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</si>
  <si>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</si>
  <si>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</si>
  <si>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</si>
  <si>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</si>
  <si>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</si>
  <si>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</si>
  <si>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</si>
  <si>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</si>
  <si>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</si>
  <si>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</si>
  <si>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</si>
  <si>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</si>
  <si>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</si>
  <si>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</si>
  <si>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</si>
  <si>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</si>
  <si>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</si>
  <si>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</si>
  <si>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</si>
  <si>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</si>
  <si>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</si>
  <si>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</si>
  <si>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</si>
  <si>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</si>
  <si>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</si>
  <si>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</si>
  <si>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</si>
  <si>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</si>
  <si>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</si>
  <si>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</si>
  <si>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</si>
  <si>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</si>
  <si>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</si>
  <si>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</si>
  <si>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</si>
  <si>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</si>
  <si>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</si>
  <si>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</si>
  <si>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</si>
  <si>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</si>
  <si>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</si>
  <si>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</si>
  <si>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</si>
  <si>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</si>
  <si>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</si>
  <si>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</si>
  <si>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</si>
  <si>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</si>
  <si>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</si>
  <si>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</si>
  <si>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</si>
  <si>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</si>
  <si>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</si>
  <si>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</si>
  <si>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</si>
  <si>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</si>
  <si>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</si>
  <si>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</si>
  <si>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</si>
  <si>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</si>
  <si>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</si>
  <si>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</si>
  <si>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</si>
  <si>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</si>
  <si>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</si>
  <si>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</si>
  <si>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</si>
  <si>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</si>
  <si>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</si>
  <si>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</si>
  <si>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</si>
  <si>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</si>
  <si>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</si>
  <si>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</si>
  <si>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</si>
  <si>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</si>
  <si>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</si>
  <si>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</si>
  <si>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</si>
  <si>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</si>
  <si>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</si>
  <si>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</si>
  <si>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</si>
  <si>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</si>
  <si>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</si>
  <si>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</si>
  <si>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</si>
  <si>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</si>
  <si>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</si>
  <si>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</si>
  <si>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</si>
  <si>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</si>
  <si>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</si>
  <si>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</si>
  <si>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</si>
  <si>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</si>
  <si>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</si>
  <si>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</si>
  <si>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</si>
  <si>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</si>
  <si>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</si>
  <si>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</si>
  <si>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</si>
  <si>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</si>
  <si>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</si>
  <si>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</si>
  <si>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</si>
  <si>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</si>
  <si>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</si>
  <si>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</si>
  <si>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</si>
  <si>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</si>
  <si>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</si>
  <si>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</si>
  <si>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</si>
  <si>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</si>
  <si>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</si>
  <si>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</si>
  <si>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</si>
  <si>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</si>
  <si>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</si>
  <si>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</si>
  <si>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</si>
  <si>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</si>
  <si>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</si>
  <si>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</si>
  <si>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</si>
  <si>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</si>
  <si>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</si>
  <si>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</si>
  <si>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</si>
  <si>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</si>
  <si>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</si>
  <si>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</si>
  <si>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</si>
  <si>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</si>
  <si>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</si>
  <si>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</si>
  <si>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</si>
  <si>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</si>
  <si>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</si>
  <si>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</si>
  <si>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</si>
  <si>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</si>
  <si>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</si>
  <si>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</si>
  <si>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</si>
  <si>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</si>
  <si>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</si>
  <si>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</si>
  <si>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</si>
  <si>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</si>
  <si>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</si>
  <si>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</si>
  <si>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</si>
  <si>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</si>
  <si>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</si>
  <si>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</si>
  <si>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</si>
  <si>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</si>
  <si>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</si>
  <si>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</si>
  <si>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</si>
  <si>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</si>
  <si>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</si>
  <si>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</si>
  <si>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</si>
  <si>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</si>
  <si>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</si>
  <si>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</si>
  <si>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</si>
  <si>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</si>
  <si>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</si>
  <si>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</si>
  <si>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</si>
  <si>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</si>
  <si>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</si>
  <si>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</si>
  <si>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</si>
  <si>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</si>
  <si>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</si>
  <si>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</si>
  <si>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</si>
  <si>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</si>
  <si>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</si>
  <si>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</si>
  <si>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</si>
  <si>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</si>
  <si>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</si>
  <si>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</si>
  <si>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</si>
  <si>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</si>
  <si>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</si>
  <si>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</si>
  <si>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</si>
  <si>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</si>
  <si>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</si>
  <si>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</si>
  <si>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</si>
  <si>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</si>
  <si>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</si>
  <si>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</si>
  <si>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</si>
  <si>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</si>
  <si>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</si>
  <si>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</si>
  <si>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</si>
  <si>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</si>
  <si>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</si>
  <si>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</si>
  <si>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</si>
  <si>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</si>
  <si>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</si>
  <si>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</si>
  <si>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</si>
  <si>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</si>
  <si>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</si>
  <si>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</si>
  <si>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</si>
  <si>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</si>
  <si>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</si>
  <si>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</si>
  <si>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</si>
  <si>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</si>
  <si>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</si>
  <si>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</si>
  <si>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</si>
  <si>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</si>
  <si>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</si>
  <si>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</si>
  <si>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</si>
  <si>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</si>
  <si>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</si>
  <si>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</si>
  <si>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</si>
  <si>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</si>
  <si>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</si>
  <si>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</si>
  <si>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</si>
  <si>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</si>
  <si>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</si>
  <si>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</si>
  <si>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</si>
  <si>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</si>
  <si>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</si>
  <si>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</si>
  <si>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</si>
  <si>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</si>
  <si>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</si>
  <si>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</si>
  <si>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</si>
  <si>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</si>
  <si>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</si>
  <si>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</si>
  <si>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</si>
  <si>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</si>
  <si>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</si>
  <si>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</si>
  <si>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</si>
  <si>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</si>
  <si>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</si>
  <si>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</si>
  <si>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</si>
  <si>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</si>
  <si>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</si>
  <si>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</si>
  <si>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</si>
  <si>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</si>
  <si>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</si>
  <si>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</si>
  <si>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</si>
  <si>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</si>
  <si>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</si>
  <si>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</si>
  <si>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</si>
  <si>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</si>
  <si>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</si>
  <si>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</si>
  <si>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</si>
  <si>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</si>
  <si>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</si>
  <si>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</si>
  <si>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</si>
  <si>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</si>
  <si>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</si>
  <si>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</si>
  <si>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</si>
  <si>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</si>
  <si>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</si>
  <si>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</si>
  <si>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</si>
  <si>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</si>
  <si>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</si>
  <si>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</si>
  <si>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</si>
  <si>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</si>
  <si>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</si>
  <si>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</si>
  <si>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</si>
  <si>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</si>
  <si>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</si>
  <si>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</si>
  <si>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</si>
  <si>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</si>
  <si>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</si>
  <si>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</si>
  <si>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</si>
  <si>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</si>
  <si>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</si>
  <si>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</si>
  <si>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</si>
  <si>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</si>
  <si>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</si>
  <si>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</si>
  <si>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</si>
  <si>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</si>
  <si>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</si>
  <si>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</si>
  <si>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</si>
  <si>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</si>
  <si>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</si>
  <si>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</si>
  <si>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</si>
  <si>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</si>
  <si>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</si>
  <si>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</si>
  <si>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</si>
  <si>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</si>
  <si>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</si>
  <si>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</si>
  <si>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</si>
  <si>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</si>
  <si>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</si>
  <si>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</si>
  <si>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</si>
  <si>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</si>
  <si>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</si>
  <si>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</si>
  <si>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</si>
  <si>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</si>
  <si>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</si>
  <si>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</si>
  <si>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</si>
  <si>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</si>
  <si>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</si>
  <si>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</si>
  <si>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</si>
  <si>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</si>
  <si>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</si>
  <si>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</si>
  <si>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</si>
  <si>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</si>
  <si>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</si>
  <si>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</si>
  <si>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</si>
  <si>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</si>
  <si>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</si>
  <si>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</si>
  <si>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</si>
  <si>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</si>
  <si>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</si>
  <si>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</si>
  <si>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</si>
  <si>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</si>
  <si>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</si>
  <si>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</si>
  <si>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</si>
  <si>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</si>
  <si>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</si>
  <si>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</si>
  <si>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</si>
  <si>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</si>
  <si>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</si>
  <si>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</si>
  <si>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</si>
  <si>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</si>
  <si>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</si>
  <si>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</si>
  <si>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</si>
  <si>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</si>
  <si>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</si>
  <si>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</si>
  <si>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</si>
  <si>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</si>
  <si>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</si>
  <si>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</si>
  <si>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</si>
  <si>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</si>
  <si>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</si>
  <si>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</si>
  <si>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</si>
  <si>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</si>
  <si>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</si>
  <si>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</si>
  <si>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</si>
  <si>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</si>
  <si>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</si>
  <si>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</si>
  <si>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</si>
  <si>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</si>
  <si>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</si>
  <si>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</si>
  <si>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</si>
  <si>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</si>
  <si>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</si>
  <si>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</si>
  <si>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</si>
  <si>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</si>
  <si>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</si>
  <si>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</si>
  <si>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</si>
  <si>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</si>
  <si>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</si>
  <si>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</si>
  <si>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</si>
  <si>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</si>
  <si>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</si>
  <si>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</si>
  <si>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</si>
  <si>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</si>
  <si>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</si>
  <si>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</si>
  <si>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</si>
  <si>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</si>
  <si>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</si>
  <si>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</si>
  <si>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</si>
  <si>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</si>
  <si>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</si>
  <si>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</si>
  <si>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</si>
  <si>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</si>
  <si>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</si>
  <si>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</si>
  <si>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</si>
  <si>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</si>
  <si>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</si>
  <si>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</si>
  <si>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</si>
  <si>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</si>
  <si>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</si>
  <si>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</si>
  <si>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</si>
  <si>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</si>
  <si>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</si>
  <si>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</si>
  <si>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</si>
  <si>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</si>
  <si>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</si>
  <si>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</si>
  <si>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</si>
  <si>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</si>
  <si>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</si>
  <si>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</si>
  <si>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</si>
  <si>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</si>
  <si>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</si>
  <si>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</si>
  <si>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</si>
  <si>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</si>
  <si>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</si>
  <si>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</si>
  <si>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</si>
  <si>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</si>
  <si>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</si>
  <si>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</si>
  <si>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</si>
  <si>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</si>
  <si>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</si>
  <si>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</si>
  <si>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</si>
  <si>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</si>
  <si>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</si>
  <si>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</si>
  <si>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</si>
  <si>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</si>
  <si>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</si>
  <si>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</si>
  <si>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</si>
  <si>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</si>
  <si>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</si>
  <si>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</si>
  <si>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</si>
  <si>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</si>
  <si>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</si>
  <si>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</si>
  <si>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</si>
  <si>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</si>
  <si>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</si>
  <si>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</si>
  <si>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</si>
  <si>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</si>
  <si>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</si>
  <si>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</si>
  <si>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</si>
  <si>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</si>
  <si>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</si>
  <si>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</si>
  <si>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</si>
  <si>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</si>
  <si>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</si>
  <si>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</si>
  <si>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</si>
  <si>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</si>
  <si>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</si>
  <si>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</si>
  <si>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</si>
  <si>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</si>
  <si>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</si>
  <si>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</si>
  <si>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</si>
  <si>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</si>
  <si>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</si>
  <si>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</si>
  <si>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</si>
  <si>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</si>
  <si>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</si>
  <si>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</si>
  <si>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</si>
  <si>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</si>
  <si>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</si>
  <si>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</si>
  <si>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</si>
  <si>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</si>
  <si>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</si>
  <si>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</si>
  <si>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</si>
  <si>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</si>
  <si>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</si>
  <si>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</si>
  <si>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</si>
  <si>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</si>
  <si>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</si>
  <si>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</si>
  <si>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</si>
  <si>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</si>
  <si>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</si>
  <si>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</si>
  <si>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</si>
  <si>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</si>
  <si>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</si>
  <si>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</si>
  <si>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</si>
  <si>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</si>
  <si>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</si>
  <si>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</si>
  <si>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</si>
  <si>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</si>
  <si>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</si>
  <si>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</si>
  <si>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</si>
  <si>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</si>
  <si>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</si>
  <si>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</si>
  <si>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</si>
  <si>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</si>
  <si>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</si>
  <si>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</si>
  <si>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</si>
  <si>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</si>
  <si>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</si>
  <si>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</si>
  <si>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</si>
  <si>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</si>
  <si>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</si>
  <si>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</si>
  <si>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</si>
  <si>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</si>
  <si>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</si>
  <si>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</si>
  <si>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</si>
  <si>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</si>
  <si>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</si>
  <si>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</si>
  <si>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</si>
  <si>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</si>
  <si>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</si>
  <si>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</si>
  <si>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</si>
  <si>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</si>
  <si>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</si>
  <si>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</si>
  <si>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</si>
  <si>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</si>
  <si>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</si>
  <si>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</si>
  <si>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</si>
  <si>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</si>
  <si>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</si>
  <si>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</si>
  <si>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</si>
  <si>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</si>
  <si>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</si>
  <si>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</si>
  <si>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</si>
  <si>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</si>
  <si>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</si>
  <si>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</si>
  <si>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</si>
  <si>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</si>
  <si>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</si>
  <si>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</si>
  <si>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</si>
  <si>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</si>
  <si>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</si>
  <si>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</si>
  <si>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</si>
  <si>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</si>
  <si>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</si>
  <si>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</si>
  <si>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</si>
  <si>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</si>
  <si>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</si>
  <si>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</si>
  <si>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</si>
  <si>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</si>
  <si>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</si>
  <si>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</si>
  <si>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</si>
  <si>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</si>
  <si>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</si>
  <si>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</si>
  <si>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</si>
  <si>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</si>
  <si>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</si>
  <si>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</si>
  <si>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</si>
  <si>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</si>
  <si>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</si>
  <si>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</si>
  <si>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</si>
  <si>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</si>
  <si>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</si>
  <si>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</si>
  <si>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</si>
  <si>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</si>
  <si>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</si>
  <si>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</si>
  <si>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</si>
  <si>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</si>
  <si>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</si>
  <si>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</si>
  <si>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</si>
  <si>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</si>
  <si>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</si>
  <si>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</si>
  <si>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</si>
  <si>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</si>
  <si>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</si>
  <si>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</si>
  <si>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</si>
  <si>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</si>
  <si>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</si>
  <si>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</si>
  <si>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</si>
  <si>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</si>
  <si>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</si>
  <si>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</si>
  <si>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</si>
  <si>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</si>
  <si>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</si>
  <si>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</si>
  <si>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</si>
  <si>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</si>
  <si>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</si>
  <si>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</si>
  <si>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</si>
  <si>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</si>
  <si>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</si>
  <si>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</si>
  <si>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</si>
  <si>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</si>
  <si>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</si>
  <si>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</si>
  <si>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</si>
  <si>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</si>
  <si>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</si>
  <si>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</si>
  <si>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</si>
  <si>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</si>
  <si>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</si>
  <si>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</si>
  <si>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</si>
  <si>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</si>
  <si>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</si>
  <si>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</si>
  <si>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</si>
  <si>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</si>
  <si>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</si>
  <si>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</si>
  <si>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</si>
  <si>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</si>
  <si>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</si>
  <si>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</si>
  <si>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</si>
  <si>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</si>
  <si>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</si>
  <si>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</si>
  <si>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</si>
  <si>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</si>
  <si>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</si>
  <si>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</si>
  <si>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</si>
  <si>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</si>
  <si>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</si>
  <si>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</si>
  <si>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</si>
  <si>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</si>
  <si>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</si>
  <si>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</si>
  <si>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</si>
  <si>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</si>
  <si>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</si>
  <si>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</si>
  <si>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</si>
  <si>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</si>
  <si>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</si>
  <si>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</si>
  <si>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</si>
  <si>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</si>
  <si>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</si>
  <si>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</si>
  <si>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</si>
  <si>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</si>
  <si>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</si>
  <si>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</si>
  <si>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</si>
  <si>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</si>
  <si>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</si>
  <si>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</si>
  <si>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</si>
  <si>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</si>
  <si>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</si>
  <si>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</si>
  <si>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</si>
  <si>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</si>
  <si>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</si>
  <si>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</si>
  <si>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</si>
  <si>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</si>
  <si>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</si>
  <si>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</si>
  <si>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</si>
  <si>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</si>
  <si>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</si>
  <si>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</si>
  <si>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</si>
  <si>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</si>
  <si>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</si>
  <si>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</si>
  <si>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</si>
  <si>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</si>
  <si>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</si>
  <si>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</si>
  <si>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</si>
  <si>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</si>
  <si>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</si>
  <si>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</si>
  <si>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</si>
  <si>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</si>
  <si>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</si>
  <si>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</si>
  <si>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</si>
  <si>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</si>
  <si>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</si>
  <si>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</si>
  <si>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</si>
  <si>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</si>
  <si>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</si>
  <si>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</si>
  <si>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</si>
  <si>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</si>
  <si>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</si>
  <si>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</si>
  <si>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</si>
  <si>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</si>
  <si>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</si>
  <si>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</si>
  <si>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</si>
  <si>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</si>
  <si>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</si>
  <si>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</si>
  <si>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</si>
  <si>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</si>
  <si>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</si>
  <si>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</si>
  <si>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</si>
  <si>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</si>
  <si>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</si>
  <si>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</si>
  <si>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</si>
  <si>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</si>
  <si>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</si>
  <si>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</si>
  <si>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</si>
  <si>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</si>
  <si>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</si>
  <si>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</si>
  <si>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</si>
  <si>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</si>
  <si>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</si>
  <si>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</si>
  <si>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</si>
  <si>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</si>
  <si>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</si>
  <si>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</si>
  <si>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</si>
  <si>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</si>
  <si>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</si>
  <si>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</si>
  <si>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</si>
  <si>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</si>
  <si>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</si>
  <si>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</si>
  <si>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</si>
  <si>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</si>
  <si>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</si>
  <si>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</si>
  <si>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</si>
  <si>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</si>
  <si>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</si>
  <si>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</si>
  <si>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</si>
  <si>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</si>
  <si>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</si>
  <si>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</si>
  <si>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</si>
  <si>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</si>
  <si>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</si>
  <si>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</si>
  <si>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</si>
  <si>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</si>
  <si>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</si>
  <si>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</si>
  <si>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</si>
  <si>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</si>
  <si>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</si>
  <si>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</si>
  <si>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</si>
  <si>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</si>
  <si>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</si>
  <si>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</si>
  <si>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</si>
  <si>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</si>
  <si>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</si>
  <si>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</si>
  <si>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</si>
  <si>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</si>
  <si>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</si>
  <si>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</si>
  <si>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</si>
  <si>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</si>
  <si>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</si>
  <si>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</si>
  <si>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</si>
  <si>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</si>
  <si>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</si>
  <si>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</si>
  <si>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</si>
  <si>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</si>
  <si>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</si>
  <si>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</si>
  <si>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</si>
  <si>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</si>
  <si>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</si>
  <si>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</si>
  <si>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</si>
  <si>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</si>
  <si>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</si>
  <si>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</si>
  <si>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</si>
  <si>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</si>
  <si>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</si>
  <si>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</si>
  <si>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</si>
  <si>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</si>
  <si>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</si>
  <si>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</si>
  <si>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</si>
  <si>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</si>
  <si>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</si>
  <si>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</si>
  <si>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</si>
  <si>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</si>
  <si>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</si>
  <si>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</si>
  <si>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</si>
  <si>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</si>
  <si>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</si>
  <si>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</si>
  <si>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</si>
  <si>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</si>
  <si>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</si>
  <si>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</si>
  <si>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</si>
  <si>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</si>
  <si>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</si>
  <si>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</si>
  <si>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</si>
  <si>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</si>
  <si>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</si>
  <si>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</si>
  <si>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</si>
  <si>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</si>
  <si>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</si>
  <si>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</si>
  <si>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</si>
  <si>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</si>
  <si>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</si>
  <si>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</si>
  <si>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</si>
  <si>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</si>
  <si>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</si>
  <si>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</si>
  <si>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</si>
  <si>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</si>
  <si>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</si>
  <si>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</si>
  <si>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</si>
  <si>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</si>
  <si>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</si>
  <si>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</si>
  <si>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</si>
  <si>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</si>
  <si>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</si>
  <si>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</si>
  <si>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</si>
  <si>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</si>
  <si>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</si>
  <si>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</si>
  <si>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</si>
  <si>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</si>
  <si>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</si>
  <si>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</si>
  <si>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</si>
  <si>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</si>
  <si>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</si>
  <si>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</si>
  <si>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</si>
  <si>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</si>
  <si>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</si>
  <si>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</si>
  <si>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</si>
  <si>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</si>
  <si>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</si>
  <si>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</si>
  <si>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</si>
  <si>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</si>
  <si>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</si>
  <si>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</si>
  <si>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</si>
  <si>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</si>
  <si>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</si>
  <si>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</si>
  <si>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</si>
  <si>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</si>
  <si>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</si>
  <si>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</si>
  <si>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</si>
  <si>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</si>
  <si>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</si>
  <si>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</si>
  <si>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</si>
  <si>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</si>
  <si>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</si>
  <si>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</si>
  <si>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</si>
  <si>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</si>
  <si>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</si>
  <si>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</si>
  <si>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</si>
  <si>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</si>
  <si>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</si>
  <si>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</si>
  <si>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</si>
  <si>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</si>
  <si>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</si>
  <si>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</si>
  <si>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</si>
  <si>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</si>
  <si>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</si>
  <si>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</si>
  <si>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</si>
  <si>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</si>
  <si>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</si>
  <si>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</si>
  <si>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</si>
  <si>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</si>
  <si>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</si>
  <si>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</si>
  <si>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</si>
  <si>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</si>
  <si>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</si>
  <si>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</si>
  <si>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</si>
  <si>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</si>
  <si>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</si>
  <si>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</si>
  <si>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</si>
  <si>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</si>
  <si>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</si>
  <si>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</si>
  <si>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</si>
  <si>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</si>
  <si>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</si>
  <si>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</si>
  <si>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</si>
  <si>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</si>
  <si>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</si>
  <si>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</si>
  <si>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</si>
  <si>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</si>
  <si>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</si>
  <si>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</si>
  <si>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</si>
  <si>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</si>
  <si>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</si>
  <si>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</si>
  <si>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</si>
  <si>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</si>
  <si>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</si>
  <si>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</si>
  <si>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</si>
  <si>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</si>
  <si>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</si>
  <si>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</si>
  <si>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</si>
  <si>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</si>
  <si>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</si>
  <si>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</si>
  <si>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</si>
  <si>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</si>
  <si>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</si>
  <si>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</si>
  <si>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</si>
  <si>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</si>
  <si>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</si>
  <si>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</si>
  <si>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</si>
  <si>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</si>
  <si>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</si>
  <si>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</si>
  <si>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</si>
  <si>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</si>
  <si>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</si>
  <si>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</si>
  <si>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</si>
  <si>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</si>
  <si>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</si>
  <si>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</si>
  <si>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</si>
  <si>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</si>
  <si>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</si>
  <si>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</si>
  <si>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</si>
  <si>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</si>
  <si>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</si>
  <si>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</si>
  <si>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</si>
  <si>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</si>
  <si>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</si>
  <si>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</si>
  <si>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</si>
  <si>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</si>
  <si>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</si>
  <si>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</si>
  <si>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</si>
  <si>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</si>
  <si>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</si>
  <si>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</si>
  <si>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</si>
  <si>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</si>
  <si>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</si>
  <si>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</si>
  <si>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</si>
  <si>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</si>
  <si>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</si>
  <si>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</si>
  <si>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</si>
  <si>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</si>
  <si>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</si>
  <si>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</si>
  <si>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</si>
  <si>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</si>
  <si>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</si>
  <si>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</si>
  <si>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</si>
  <si>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</si>
  <si>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</si>
  <si>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</si>
  <si>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</si>
  <si>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</si>
  <si>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</si>
  <si>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</si>
  <si>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</si>
  <si>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</si>
  <si>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</si>
  <si>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</si>
  <si>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</si>
  <si>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</si>
  <si>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</si>
  <si>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</si>
  <si>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</si>
  <si>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</si>
  <si>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</si>
  <si>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</si>
  <si>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</si>
  <si>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</si>
  <si>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</si>
  <si>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</si>
  <si>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</si>
  <si>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</si>
  <si>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</si>
  <si>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</si>
  <si>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</si>
  <si>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</si>
  <si>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</si>
  <si>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</si>
  <si>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</si>
  <si>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</si>
  <si>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</si>
  <si>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</si>
  <si>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</si>
  <si>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</si>
  <si>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</si>
  <si>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</si>
  <si>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</si>
  <si>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</si>
  <si>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</si>
  <si>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</si>
  <si>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</si>
  <si>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</si>
  <si>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</si>
  <si>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</si>
  <si>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</si>
  <si>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</si>
  <si>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</si>
  <si>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</si>
  <si>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</si>
  <si>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</si>
  <si>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</si>
  <si>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</si>
  <si>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</si>
  <si>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</si>
  <si>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</si>
  <si>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</si>
  <si>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</si>
  <si>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</si>
  <si>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</si>
  <si>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</si>
  <si>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</si>
  <si>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</si>
  <si>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</si>
  <si>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</si>
  <si>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</si>
  <si>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</si>
  <si>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</si>
  <si>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</si>
  <si>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</si>
  <si>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</si>
  <si>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</si>
  <si>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</si>
  <si>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</si>
  <si>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</si>
  <si>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</si>
  <si>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</si>
  <si>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</si>
  <si>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</si>
  <si>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</si>
  <si>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</si>
  <si>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</si>
  <si>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</si>
  <si>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</si>
  <si>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</si>
  <si>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</si>
  <si>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</si>
  <si>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</si>
  <si>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</si>
  <si>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</si>
  <si>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</si>
  <si>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</si>
  <si>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</si>
  <si>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</si>
  <si>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</si>
  <si>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</si>
  <si>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</si>
  <si>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</si>
  <si>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</si>
  <si>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</si>
  <si>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</si>
  <si>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</si>
  <si>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</si>
  <si>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</si>
  <si>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</si>
  <si>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</si>
  <si>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</si>
  <si>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</si>
  <si>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</si>
  <si>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</si>
  <si>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</si>
  <si>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</si>
  <si>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</si>
  <si>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</si>
  <si>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</si>
  <si>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</si>
  <si>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</si>
  <si>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</si>
  <si>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</si>
  <si>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</si>
  <si>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</si>
  <si>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</si>
  <si>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</si>
  <si>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</si>
  <si>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</si>
  <si>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</si>
  <si>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</si>
  <si>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</si>
  <si>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</si>
  <si>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</si>
  <si>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</si>
  <si>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</si>
  <si>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</si>
  <si>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</si>
  <si>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</si>
  <si>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</si>
  <si>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</si>
  <si>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</si>
  <si>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</si>
  <si>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</si>
  <si>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</si>
  <si>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</si>
  <si>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</si>
  <si>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</si>
  <si>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</si>
  <si>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</si>
  <si>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</si>
  <si>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</si>
  <si>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</si>
  <si>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</si>
  <si>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</si>
  <si>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</si>
  <si>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</si>
  <si>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</si>
  <si>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</si>
  <si>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</si>
  <si>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</si>
  <si>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</si>
  <si>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</si>
  <si>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</si>
  <si>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</si>
  <si>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</si>
  <si>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</si>
  <si>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</si>
  <si>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</si>
  <si>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</si>
  <si>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</si>
  <si>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</si>
  <si>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</si>
  <si>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</si>
  <si>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</si>
  <si>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</si>
  <si>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</si>
  <si>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</si>
  <si>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</si>
  <si>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</si>
  <si>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</si>
  <si>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</si>
  <si>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</si>
  <si>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</si>
  <si>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</si>
  <si>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</si>
  <si>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</si>
  <si>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</si>
  <si>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</si>
  <si>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</si>
  <si>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</si>
  <si>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</si>
  <si>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</si>
  <si>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</si>
  <si>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</si>
  <si>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</si>
  <si>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</si>
  <si>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</si>
  <si>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</si>
  <si>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</si>
  <si>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</si>
  <si>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</si>
  <si>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</si>
  <si>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</si>
  <si>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15,000 to 19,999</t>
  </si>
  <si>
    <t>Greater than 50000</t>
  </si>
  <si>
    <t>Date Created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</si>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</sst>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rgb="FFFF706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15,000 to 19,999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7D43-B05F-C0C5FF763E7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15,000 to 19,999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A-7D43-B05F-C0C5FF763E7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15,000 to 19,999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A-7D43-B05F-C0C5FF76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530383"/>
        <c:axId val="1573256271"/>
      </c:lineChart>
      <c:catAx>
        <c:axId val="19625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6271"/>
        <c:crosses val="autoZero"/>
        <c:auto val="1"/>
        <c:lblAlgn val="ctr"/>
        <c:lblOffset val="100"/>
        <c:noMultiLvlLbl val="0"/>
      </c:catAx>
      <c:valAx>
        <c:axId val="15732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[Assignment_1_StarterBook.xlsx]Outcomes Based on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 - Theater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7-3149-B0F6-7080A3D06184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7-4044-9575-95BA0DF6828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7-4044-9575-95BA0DF6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145951"/>
        <c:axId val="1120156287"/>
      </c:lineChart>
      <c:catAx>
        <c:axId val="11491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56287"/>
        <c:crosses val="autoZero"/>
        <c:auto val="1"/>
        <c:lblAlgn val="ctr"/>
        <c:lblOffset val="100"/>
        <c:noMultiLvlLbl val="0"/>
      </c:catAx>
      <c:valAx>
        <c:axId val="11201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404503</xdr:colOff>
      <xdr:row>14</xdr:row>
      <xdr:rowOff>71581</xdr:rowOff>
    </xdr:from>
    <xdr:to>
      <xdr:col>7</xdr:col>
      <xdr:colOff>357910</xdr:colOff>
      <xdr:row>38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90EE2-1642-5F41-A15A-43A20C1B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20</xdr:row>
      <xdr:rowOff>19050</xdr:rowOff>
    </xdr:from>
    <xdr:to>
      <xdr:col>8</xdr:col>
      <xdr:colOff>50800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A20D8-CB4D-5242-BB2B-AE10B72B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75.244729861108" createdVersion="6" refreshedVersion="6" minRefreshableVersion="3" recordCount="4114" xr:uid="{3802E176-D837-E041-84C8-620CC5D17166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technology"/>
        <s v="photography"/>
        <s v="film &amp; video"/>
        <s v="theater"/>
        <s v="music"/>
        <s v="publishing"/>
        <s v="games"/>
        <s v="food"/>
        <s v="journalism"/>
      </sharedItems>
    </cacheField>
    <cacheField name="Subcategory" numFmtId="0">
      <sharedItems count="41">
        <s v="hardware"/>
        <s v="photobooks"/>
        <s v="documentary"/>
        <s v="spaces"/>
        <s v="plays"/>
        <s v="space exploration"/>
        <s v="wearables"/>
        <s v="electronic music"/>
        <s v="radio &amp; podcasts"/>
        <s v="indie rock"/>
        <s v="nonfiction"/>
        <s v="television"/>
        <s v="rock"/>
        <s v="tabletop games"/>
        <s v="small batch"/>
        <s v="science fiction"/>
        <s v="drama"/>
        <s v="metal"/>
        <s v="pop"/>
        <s v="musical"/>
        <s v="classical music"/>
        <s v="makerspaces"/>
        <s v="animation"/>
        <s v="web"/>
        <s v="fiction"/>
        <s v="shorts"/>
        <s v="jazz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gadgets"/>
        <s v="people"/>
        <s v="restaurants"/>
        <s v="children's books"/>
      </sharedItems>
    </cacheField>
    <cacheField name="Date Created Conversion" numFmtId="0">
      <sharedItems containsNonDate="0" containsDate="1" containsString="0" containsBlank="1" minDate="2009-05-17T03:55:13" maxDate="2017-03-15T15:30:07" count="2740">
        <d v="2013-10-14T12:01:01"/>
        <d v="2016-02-15T06:04:57"/>
        <d v="2013-04-25T08:45:23"/>
        <d v="2014-04-15T06:58:51"/>
        <d v="2015-10-13T11:02:26"/>
        <d v="2016-06-28T17:21:04"/>
        <d v="2014-06-13T21:08:09"/>
        <d v="2016-05-09T23:03:34"/>
        <d v="2017-02-09T07:33:26"/>
        <d v="2012-12-18T18:25:39"/>
        <d v="2010-07-19T21:26:13"/>
        <d v="2014-03-11T11:07:28"/>
        <d v="2016-11-01T10:32:05"/>
        <d v="2016-05-29T15:45:23"/>
        <d v="2010-10-27T06:20:03"/>
        <d v="2017-01-23T04:43:42"/>
        <d v="2015-09-16T16:19:37"/>
        <d v="2010-12-19T21:17:07"/>
        <d v="2011-03-31T03:42:17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6-05-18T12:59:50"/>
        <d v="2016-03-23T13:55:11"/>
        <d v="2011-04-11T03:49:20"/>
        <d v="2015-03-18T21:41:10"/>
        <d v="2016-03-23T06:32:52"/>
        <d v="2011-11-23T18:35:09"/>
        <d v="2013-04-23T15:38:11"/>
        <d v="2015-05-12T04:25:46"/>
        <d v="2015-11-03T15:00:07"/>
        <d v="2015-03-13T03:07:13"/>
        <d v="2015-03-09T17:42:49"/>
        <d v="2014-04-15T14:10:35"/>
        <d v="2011-09-26T19:16:39"/>
        <d v="2015-10-01T22:43:08"/>
        <d v="2015-07-14T14:50:40"/>
        <d v="2016-04-07T13:57:12"/>
        <d v="2015-02-14T20:00:37"/>
        <d v="2014-11-21T08:42:21"/>
        <d v="2014-02-04T01:30:50"/>
        <d v="2015-04-23T21:23:39"/>
        <d v="2015-07-14T08:46:49"/>
        <d v="2015-09-04T04:00:42"/>
        <d v="2015-03-04T22:10:05"/>
        <d v="2011-12-06T22:47:01"/>
        <d v="2015-10-20T19:00:19"/>
        <d v="2016-03-30T18:44:25"/>
        <d v="2015-05-12T05:01:56"/>
        <d v="2015-06-08T14:00:23"/>
        <d v="2012-05-22T04:03:13"/>
        <d v="2013-09-02T00:06:49"/>
        <d v="2016-11-15T04:30:33"/>
        <d v="2016-05-17T20:38:41"/>
        <d v="2013-09-09T17:00:52"/>
        <d v="2011-07-08T20:12:50"/>
        <d v="2013-04-30T20:55:13"/>
        <d v="2013-07-09T22:24:59"/>
        <d v="2015-08-03T22:49:0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4-07-31T23:06:36"/>
        <d v="2011-12-07T01:36:01"/>
        <d v="2015-02-09T06:32:54"/>
        <d v="2012-01-15T17:31:08"/>
        <d v="2011-03-22T04:21:13"/>
        <d v="2012-08-15T18:40:03"/>
        <d v="2014-11-03T00:42:26"/>
        <d v="2010-01-16T22:04:52"/>
        <d v="2016-03-14T00:02:57"/>
        <d v="2012-03-02T21:00:58"/>
        <d v="2013-01-16T14:21:49"/>
        <d v="2015-11-19T20:01:19"/>
        <d v="2014-09-17T19:55:39"/>
        <d v="2014-11-08T16:41:46"/>
        <d v="2012-04-21T06:31:21"/>
        <d v="2011-12-27T17:43:00"/>
        <d v="2016-05-17T13:57:14"/>
        <d v="2016-03-08T15:16:31"/>
        <d v="2015-10-15T11:53:29"/>
        <d v="2012-04-14T22:28:39"/>
        <d v="2015-07-14T13:40:48"/>
        <d v="2012-04-27T22:52:24"/>
        <d v="2012-01-25T19:14:45"/>
        <d v="2014-04-01T14:01:30"/>
        <d v="2016-08-23T17:00:21"/>
        <d v="2013-11-25T08:00:29"/>
        <d v="2015-10-15T12:20:00"/>
        <d v="2016-09-30T15:25:38"/>
        <d v="2017-01-10T17:52:15"/>
        <d v="2012-09-06T23:51:15"/>
        <d v="2012-11-13T00:25:00"/>
        <d v="2012-04-20T19:01:58"/>
        <d v="2015-07-15T16:14:18"/>
        <d v="2016-05-03T04:01:31"/>
        <d v="2014-11-06T16:45:04"/>
        <d v="2015-08-13T19:41:03"/>
        <d v="2016-04-19T15:02:42"/>
        <d v="2016-10-04T10:43:06"/>
        <m/>
        <d v="2013-04-15T12:22:43"/>
        <d v="2017-02-06T16:03:27"/>
        <d v="2014-10-31T07:03:14"/>
        <d v="2014-10-24T00:01:46"/>
        <d v="2014-01-07T15:04:22"/>
        <d v="2014-09-09T16:38:28"/>
        <d v="2012-11-20T11:58:45"/>
        <d v="2012-11-26T20:04:12"/>
        <d v="2013-04-04T13:26:49"/>
        <d v="2013-04-11T16:51:11"/>
        <d v="2015-09-28T18:24:55"/>
        <d v="2013-09-09T14:33:35"/>
        <d v="2014-04-02T12:30:10"/>
        <d v="2014-07-22T22:00:40"/>
        <d v="2015-11-24T21:35:43"/>
        <d v="2017-02-04T04:50:08"/>
        <d v="2012-06-15T05:42:31"/>
        <d v="2013-04-27T18:47:23"/>
        <d v="2013-06-07T01:29:20"/>
        <d v="2016-02-27T23:09:14"/>
        <d v="2015-04-17T23:18:14"/>
        <d v="2012-10-30T23:54:56"/>
        <d v="2014-03-12T14:15:46"/>
        <d v="2015-03-10T22:58:54"/>
        <d v="2013-06-22T20:09:12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4-07-23T15:25:31"/>
        <d v="2012-01-13T22:03:51"/>
        <d v="2013-07-11T18:50:44"/>
        <d v="2013-07-22T22:20:31"/>
        <d v="2012-02-20T17:37:32"/>
        <d v="2011-10-24T14:46:44"/>
        <d v="2012-09-27T02:21:53"/>
        <d v="2013-09-18T19:30:18"/>
        <d v="2016-07-19T23:54:51"/>
        <d v="2013-02-19T05:08:59"/>
        <d v="2014-04-09T20:45:19"/>
        <d v="2015-12-23T14:27:34"/>
        <d v="2015-01-29T14:00:59"/>
        <d v="2014-02-24T20:10:33"/>
        <d v="2016-02-07T15:18:05"/>
        <d v="2014-08-21T12:37:02"/>
        <d v="2013-12-03T22:01:27"/>
        <d v="2013-08-05T19:04:29"/>
        <d v="2015-06-24T03:51:29"/>
        <d v="2016-04-01T15:03:37"/>
        <d v="2017-02-10T01:58:35"/>
        <d v="2016-11-28T05:05:46"/>
        <d v="2012-09-12T00:58:59"/>
        <d v="2013-03-18T12:59:35"/>
        <d v="2016-06-14T19:25:40"/>
        <d v="2014-03-21T16:01:54"/>
        <d v="2014-04-25T01:07:48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5-04-06T15:24:35"/>
        <d v="2014-09-16T15:58:59"/>
        <d v="2014-11-13T00:25:11"/>
        <d v="2012-03-09T19:19:38"/>
        <d v="2015-05-28T06:55:54"/>
        <d v="2012-07-26T16:33:45"/>
        <d v="2013-09-16T13:01:43"/>
        <d v="2015-08-18T14:20:40"/>
        <d v="2012-04-24T18:46:08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7-26T23:52:09"/>
        <d v="2013-10-03T20:49:27"/>
        <d v="2013-11-13T17:42:41"/>
        <d v="2013-12-02T19:03:58"/>
        <d v="2014-04-01T06:38:31"/>
        <d v="2014-04-10T12:36:26"/>
        <d v="2014-04-11T11:50:52"/>
        <d v="2014-04-16T21:23:30"/>
        <d v="2014-04-17T04:32:45"/>
        <d v="2014-04-18T11:18:58"/>
        <d v="2014-04-18T20:52:36"/>
        <d v="2014-04-23T20:01:47"/>
        <d v="2014-10-23T01:41:30"/>
        <d v="2015-09-16T22:51:50"/>
        <d v="2015-02-17T16:00:28"/>
        <d v="2015-12-01T06:37:27"/>
        <d v="2016-02-23T14:27:36"/>
        <d v="2014-04-24T12:22:50"/>
        <d v="2014-04-24T14:14:19"/>
        <d v="2016-07-13T21:08:45"/>
        <d v="2015-06-23T06:46:37"/>
        <d v="2015-01-28T16:37:59"/>
        <d v="2013-01-08T22:40:01"/>
        <d v="2017-01-06T14:23:31"/>
        <d v="2013-06-24T14:02:38"/>
        <d v="2016-02-26T13:01:20"/>
        <d v="2014-04-24T15:15:31"/>
        <d v="2016-02-09T18:37:33"/>
        <d v="2014-08-22T19:00:15"/>
        <d v="2014-04-25T13:32:38"/>
        <d v="2014-10-17T03:57:13"/>
        <d v="2015-08-14T05:39:36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5-07-14T15:37:54"/>
        <d v="2015-11-13T15:01:52"/>
        <d v="2011-11-07T17:53:11"/>
        <d v="2016-01-01T13:56:03"/>
        <d v="2015-05-08T22:36:12"/>
        <d v="2016-01-13T17:45:44"/>
        <d v="2016-12-01T22:03:39"/>
        <d v="2014-04-07T21:35:30"/>
        <d v="2014-04-01T15:55:29"/>
        <d v="2016-07-06T19:01:08"/>
        <d v="2013-06-20T08:01:09"/>
        <d v="2016-08-18T06:41:24"/>
        <d v="2016-11-18T18:30:57"/>
        <d v="2016-08-01T14:45:43"/>
        <d v="2015-03-05T05:01:06"/>
        <d v="2014-11-25T19:54:57"/>
        <d v="2016-11-10T00:00:04"/>
        <d v="2014-01-27T22:11:35"/>
        <d v="2014-07-16T15:00:22"/>
        <d v="2013-03-15T04:02:20"/>
        <d v="2014-10-31T18:59:05"/>
        <d v="2012-03-30T01:13:43"/>
        <d v="2015-08-02T04:03:47"/>
        <d v="2015-07-22T17:55:13"/>
        <d v="2015-08-06T14:56:47"/>
        <d v="2014-04-26T11:26:29"/>
        <d v="2014-04-29T20:00:20"/>
        <d v="2014-04-29T20:09:08"/>
        <d v="2014-04-30T03:21:04"/>
        <d v="2014-05-01T21:49:01"/>
        <d v="2014-05-01T22:27:25"/>
        <d v="2014-05-02T12:13:33"/>
        <d v="2014-05-02T19:26:37"/>
        <d v="2014-05-05T10:43:09"/>
        <d v="2016-10-11T04:15:09"/>
        <d v="2015-05-28T15:22:48"/>
        <d v="2015-02-17T15:05:20"/>
        <d v="2014-08-12T10:18:54"/>
        <d v="2016-02-17T15:00:04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4-05-06T14:39:33"/>
        <d v="2014-05-06T22:11:30"/>
        <d v="2014-05-06T22:31:40"/>
        <d v="2014-05-07T01:44:24"/>
        <d v="2014-05-07T14:48:54"/>
        <d v="2013-02-19T19:03:35"/>
        <d v="2011-05-12T17:02:24"/>
        <d v="2014-05-07T16:36:32"/>
        <d v="2014-05-07T19:20:15"/>
        <d v="2014-05-12T19:33:18"/>
        <d v="2014-05-13T02:32:33"/>
        <d v="2014-05-13T16:26:58"/>
        <d v="2014-05-13T17:28:10"/>
        <d v="2014-05-15T15:37:44"/>
        <d v="2014-05-16T15:16:04"/>
        <d v="2014-05-16T18:05:25"/>
        <d v="2014-05-16T20:36:20"/>
        <d v="2014-05-17T01:30:55"/>
        <d v="2014-05-19T04:38:49"/>
        <d v="2012-08-13T18:02:14"/>
        <d v="2014-11-12T20:35:13"/>
        <d v="2011-01-12T07:44:38"/>
        <d v="2017-01-10T14:24:21"/>
        <d v="2016-01-12T19:10:22"/>
        <d v="2014-10-03T00:04:43"/>
        <d v="2014-07-14T16:41:12"/>
        <d v="2013-01-24T12:14:21"/>
        <d v="2014-05-19T13:09:12"/>
        <d v="2017-01-16T12:48:05"/>
        <d v="2015-11-05T00:36:37"/>
        <d v="2015-03-30T22:07:45"/>
        <d v="2017-01-24T05:51:36"/>
        <d v="2010-06-28T05:28:14"/>
        <d v="2016-09-06T11:11:32"/>
        <d v="2016-03-01T10:19:33"/>
        <d v="2016-09-20T11:05:13"/>
        <d v="2015-05-01T14:45:27"/>
        <d v="2015-12-02T04:07:46"/>
        <d v="2016-02-14T10:38:23"/>
        <d v="2014-06-19T09:14:38"/>
        <d v="2013-02-08T18:07:31"/>
        <d v="2012-08-14T04:13:00"/>
        <d v="2014-05-19T15:17:38"/>
        <d v="2015-03-26T19:59:22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11-23T20:17:52"/>
        <d v="2011-11-22T16:12:15"/>
        <d v="2016-05-13T15:57:14"/>
        <d v="2015-07-26T15:05:12"/>
        <d v="2013-07-03T20:49:47"/>
        <d v="2012-07-31T13:29:07"/>
        <d v="2010-12-01T18:10:54"/>
        <d v="2013-11-08T11:24:15"/>
        <d v="2014-09-17T15:29:14"/>
        <d v="2014-11-17T17:21:03"/>
        <d v="2014-11-05T13:35:53"/>
        <d v="2014-05-01T19:40:52"/>
        <d v="2014-10-27T00:10:16"/>
        <d v="2016-10-25T04:14:27"/>
        <d v="2016-02-20T17:59:28"/>
        <d v="2014-01-25T16:25:07"/>
        <d v="2012-11-15T15:36:17"/>
        <d v="2015-03-18T18:30:52"/>
        <d v="2013-04-24T00:30:37"/>
        <d v="2013-06-01T06:13:51"/>
        <d v="2012-02-02T04:47:45"/>
        <d v="2015-05-14T16:25:14"/>
        <d v="2016-01-27T11:52:12"/>
        <d v="2016-10-21T09:44:32"/>
        <d v="2009-09-23T17:24:10"/>
        <d v="2014-05-30T21:31:24"/>
        <d v="2014-09-20T01:44:16"/>
        <d v="2015-10-02T19:01:01"/>
        <d v="2015-04-21T17:56:28"/>
        <d v="2015-11-25T14:23:54"/>
        <d v="2014-05-20T01:06:09"/>
        <d v="2014-05-20T07:26:27"/>
        <d v="2014-05-20T15:33:51"/>
        <d v="2014-05-20T15:47:20"/>
        <d v="2014-05-20T16:40:56"/>
        <d v="2014-05-20T17:22:53"/>
        <d v="2014-05-21T09:54:09"/>
        <d v="2014-05-21T12:37:21"/>
        <d v="2014-05-21T17:06:34"/>
        <d v="2014-05-21T17:53:10"/>
        <d v="2014-05-21T18:51:27"/>
        <d v="2014-05-22T01:05:03"/>
        <d v="2014-05-22T02:18:32"/>
        <d v="2014-05-22T16:00:09"/>
        <d v="2014-05-22T20:31:20"/>
        <d v="2015-04-20T22:39:50"/>
        <d v="2015-11-18T19:38:59"/>
        <d v="2014-11-28T15:20:26"/>
        <d v="2013-08-20T18:08:48"/>
        <d v="2012-02-24T14:42:46"/>
        <d v="2015-08-31T14:47:37"/>
        <d v="2015-10-19T14:00:04"/>
        <d v="2016-11-01T11:41:42"/>
        <d v="2011-11-15T11:49:50"/>
        <d v="2013-02-14T18:27:47"/>
        <d v="2013-02-07T17:42:15"/>
        <d v="2013-05-07T15:33:26"/>
        <d v="2015-10-20T17:57:13"/>
        <d v="2015-05-14T12:09:11"/>
        <d v="2013-10-14T19:22:35"/>
        <d v="2015-02-27T00:31:51"/>
        <d v="2014-05-25T18:57:09"/>
        <d v="2014-05-25T22:51:35"/>
        <d v="2012-06-19T21:03:31"/>
        <d v="2014-02-12T02:22:50"/>
        <d v="2015-02-08T14:32:02"/>
        <d v="2012-10-04T07:21:24"/>
        <d v="2015-05-06T20:45:49"/>
        <d v="2015-03-09T11:42:59"/>
        <d v="2015-09-22T23:13:41"/>
        <d v="2010-07-20T18:38:04"/>
        <d v="2014-05-26T16:59:06"/>
        <d v="2014-05-01T19:06:51"/>
        <d v="2015-11-16T23:08:04"/>
        <d v="2015-09-24T04:14:05"/>
        <d v="2013-11-05T02:00:56"/>
        <d v="2011-01-24T16:40:10"/>
        <d v="2015-06-08T21:33:00"/>
        <d v="2015-10-15T06:01:08"/>
        <d v="2015-06-08T22:58:33"/>
        <d v="2013-08-01T14:40:12"/>
        <d v="2013-08-21T20:17:27"/>
        <d v="2015-07-28T19:15:10"/>
        <d v="2016-07-01T07:33:47"/>
        <d v="2016-09-23T20:50:40"/>
        <d v="2012-11-15T18:52:08"/>
        <d v="2016-11-17T20:25:44"/>
        <d v="2014-05-27T15:22:23"/>
        <d v="2014-10-03T17:56:08"/>
        <d v="2014-05-26T17:27:18"/>
        <d v="2014-11-01T20:08:08"/>
        <d v="2013-04-25T19:23:48"/>
        <d v="2014-05-27T18:16:21"/>
        <d v="2014-05-27T23:02:02"/>
        <d v="2014-05-28T05:14:15"/>
        <d v="2014-05-28T16:21:24"/>
        <d v="2014-05-29T04:00:45"/>
        <d v="2014-05-29T14:05:24"/>
        <d v="2014-05-29T14:09:34"/>
        <d v="2015-02-02T22:49:21"/>
        <d v="2017-01-25T11:58:28"/>
        <d v="2015-07-11T22:17:17"/>
        <d v="2014-03-28T17:06:22"/>
        <d v="2016-11-30T08:03:34"/>
        <d v="2014-05-30T01:55:44"/>
        <d v="2013-03-27T23:17:40"/>
        <d v="2014-04-01T17:00:12"/>
        <d v="2014-05-30T17:26:51"/>
        <d v="2017-01-31T14:24:43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12-29T22:35:30"/>
        <d v="2015-01-15T14:09:51"/>
        <d v="2013-01-02T01:08:59"/>
        <d v="2013-08-16T21:11:25"/>
        <d v="2016-08-25T05:26:27"/>
        <d v="2017-01-20T15:03:25"/>
        <d v="2015-02-09T17:05:07"/>
        <d v="2015-11-16T18:20:10"/>
        <d v="2015-10-21T08:20:53"/>
        <d v="2016-02-23T17:01:04"/>
        <d v="2012-01-25T20:34:02"/>
        <d v="2015-07-15T13:52:46"/>
        <d v="2016-11-30T22:50:33"/>
        <d v="2015-05-06T11:47:56"/>
        <d v="2016-07-02T16:22:03"/>
        <d v="2016-09-27T22:01:50"/>
        <d v="2012-05-24T19:24:11"/>
        <d v="2012-10-12T17:10:21"/>
        <d v="2012-09-12T20:37:41"/>
        <d v="2011-12-19T21:12:36"/>
        <d v="2012-09-23T01:26:00"/>
        <d v="2015-02-17T18:45:23"/>
        <d v="2014-12-15T23:08:15"/>
        <d v="2011-01-21T23:52:34"/>
        <d v="2010-06-06T19:09:14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6-01-11T16:34:01"/>
        <d v="2016-02-25T18:11:30"/>
        <d v="2016-10-01T16:01:15"/>
        <d v="2013-10-22T13:48:53"/>
        <d v="2015-05-15T18:45:37"/>
        <d v="2014-10-31T03:25:15"/>
        <d v="2017-02-13T21:48:10"/>
        <d v="2014-12-04T21:39:12"/>
        <d v="2014-12-09T03:26:10"/>
        <d v="2015-08-19T18:20:39"/>
        <d v="2014-05-30T21:26:47"/>
        <d v="2015-07-13T16:14:23"/>
        <d v="2014-06-01T11:49:36"/>
        <d v="2014-06-01T23:50:31"/>
        <d v="2014-06-02T13:01:54"/>
        <d v="2014-06-02T15:29:12"/>
        <d v="2014-06-03T04:07:58"/>
        <d v="2014-06-03T04:36:18"/>
        <d v="2014-06-03T16:03:01"/>
        <d v="2014-06-03T17:02:44"/>
        <d v="2014-06-03T19:32:32"/>
        <d v="2014-06-04T19:37:14"/>
        <d v="2014-06-05T12:40:28"/>
        <d v="2014-06-05T14:22:27"/>
        <d v="2014-06-06T10:08:09"/>
        <d v="2014-06-06T18:31:06"/>
        <d v="2014-06-08T22:34:00"/>
        <d v="2014-06-09T06:13:01"/>
        <d v="2014-06-09T16:27:42"/>
        <d v="2014-06-10T09:07:49"/>
        <d v="2014-06-10T12:38:27"/>
        <d v="2014-06-11T17:04:38"/>
        <d v="2014-06-12T13:46:58"/>
        <d v="2014-06-12T14:54:06"/>
        <d v="2014-06-13T10:58:33"/>
        <d v="2014-06-14T22:29:24"/>
        <d v="2014-06-16T09:29:25"/>
        <d v="2014-06-16T14:31:15"/>
        <d v="2014-06-16T16:03:49"/>
        <d v="2014-06-17T16:33:43"/>
        <d v="2014-06-18T04:45:52"/>
        <d v="2014-06-18T15:35:24"/>
        <d v="2014-06-18T16:04:11"/>
        <d v="2014-06-18T21:08:57"/>
        <d v="2014-06-18T23:48:24"/>
        <d v="2014-06-19T02:57:08"/>
        <d v="2014-06-19T09:21:30"/>
        <d v="2014-06-19T20:38:50"/>
        <d v="2014-06-20T03:24:46"/>
        <d v="2014-06-21T12:52:06"/>
        <d v="2014-06-21T13:19:52"/>
        <d v="2014-06-22T18:35:11"/>
        <d v="2014-06-23T22:31:45"/>
        <d v="2014-06-24T08:49:38"/>
        <d v="2014-06-25T13:39:40"/>
        <d v="2013-06-25T16:21:28"/>
        <d v="2014-06-25T18:35:45"/>
        <d v="2014-06-25T19:33:40"/>
        <d v="2014-06-26T22:48:32"/>
        <d v="2014-06-27T14:17:25"/>
        <d v="2014-06-30T15:04:27"/>
        <d v="2014-05-26T10:51:39"/>
        <d v="2015-08-18T14:59:51"/>
        <d v="2014-07-17T05:03:11"/>
        <d v="2013-12-12T21:02:25"/>
        <d v="2011-04-13T00:20:49"/>
        <d v="2016-10-11T12:37:07"/>
        <d v="2014-06-30T15:20:26"/>
        <d v="2014-06-30T18:38:02"/>
        <d v="2014-06-30T20:53:59"/>
        <d v="2015-09-20T17:55:22"/>
        <d v="2016-05-26T01:07:47"/>
        <d v="2016-06-08T23:29:55"/>
        <d v="2015-10-01T15:53:20"/>
        <d v="2014-09-07T00:06:13"/>
        <d v="2014-05-23T17:48:03"/>
        <d v="2015-10-15T10:27:10"/>
        <d v="2014-06-10T23:01:40"/>
        <d v="2015-09-15T09:59:58"/>
        <d v="2016-07-22T07:52:18"/>
        <d v="2014-04-07T00:06:29"/>
        <d v="2014-06-30T22:41:41"/>
        <d v="2010-03-18T17:52:16"/>
        <d v="2015-04-15T21:28:43"/>
        <d v="2013-11-22T12:55:40"/>
        <d v="2016-05-06T23:15:16"/>
        <d v="2015-06-22T00:10:11"/>
        <d v="2015-06-29T15:01:48"/>
        <d v="2015-04-07T17:41:55"/>
        <d v="2015-04-08T03:57:00"/>
        <d v="2015-03-04T21:02:33"/>
        <d v="2014-03-26T21:08:47"/>
        <d v="2014-07-26T08:17:57"/>
        <d v="2012-01-28T16:17:03"/>
        <d v="2016-11-30T04:29:27"/>
        <d v="2014-07-01T04:56:07"/>
        <d v="2014-07-01T16:45:59"/>
        <d v="2014-07-02T10:01:50"/>
        <d v="2015-11-15T23:09:34"/>
        <d v="2014-07-02T13:48:03"/>
        <d v="2014-07-02T21:43:02"/>
        <d v="2014-06-17T13:43:27"/>
        <d v="2013-07-29T15:56:31"/>
        <d v="2014-06-04T01:44:10"/>
        <d v="2015-05-25T13:10:24"/>
        <d v="2011-02-14T12:38:02"/>
        <d v="2013-03-15T21:03:52"/>
        <d v="2013-04-30T20:13:07"/>
        <d v="2015-02-10T22:58:32"/>
        <d v="2011-07-12T02:45:37"/>
        <d v="2011-08-08T16:35:39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1-01-12T07:49:21"/>
        <d v="2013-05-30T06:30:21"/>
        <d v="2013-11-26T00:32:17"/>
        <d v="2013-01-25T09:09:15"/>
        <d v="2013-11-13T23:08:56"/>
        <d v="2015-10-19T15:09:07"/>
        <d v="2014-07-19T00:08:10"/>
        <d v="2012-12-14T22:48:33"/>
        <d v="2012-05-29T20:16:11"/>
        <d v="2015-06-29T20:59:32"/>
        <d v="2017-02-01T19:14:28"/>
        <d v="2012-08-23T10:07:02"/>
        <d v="2014-07-05T01:19:32"/>
        <d v="2014-03-24T15:59:33"/>
        <d v="2014-07-06T14:52:09"/>
        <d v="2014-07-06T20:54:35"/>
        <d v="2014-07-07T14:31:17"/>
        <d v="2014-07-07T16:10:46"/>
        <d v="2014-07-07T21:50:19"/>
        <d v="2014-07-08T05:30:28"/>
        <d v="2014-07-08T15:30:42"/>
        <d v="2014-07-08T17:41:10"/>
        <d v="2014-07-08T22:08:59"/>
        <d v="2014-07-09T07:48:43"/>
        <d v="2014-07-09T14:23:42"/>
        <d v="2014-07-09T17:37:20"/>
        <d v="2014-07-09T17:41:30"/>
        <d v="2014-07-09T18:53:24"/>
        <d v="2015-12-05T23:57:11"/>
        <d v="2014-07-09T18:55:05"/>
        <d v="2012-10-10T18:07:07"/>
        <d v="2014-07-09T19:05:51"/>
        <d v="2014-09-23T00:49:07"/>
        <d v="2011-04-02T23:34:47"/>
        <d v="2012-02-09T15:07:29"/>
        <d v="2016-02-15T19:16:33"/>
        <d v="2012-06-18T21:53:18"/>
        <d v="2015-03-15T19:02:06"/>
        <d v="2011-07-07T20:05:57"/>
        <d v="2013-10-10T18:44:06"/>
        <d v="2015-04-29T20:43:15"/>
        <d v="2013-10-14T16:24:19"/>
        <d v="2015-02-14T17:35:52"/>
        <d v="2014-10-12T23:54:23"/>
        <d v="2015-08-05T16:11:02"/>
        <d v="2012-08-14T16:47:33"/>
        <d v="2012-11-13T22:17:32"/>
        <d v="2011-11-05T21:21:10"/>
        <d v="2014-02-19T03:36:01"/>
        <d v="2016-03-23T16:00:09"/>
        <d v="2015-01-10T19:58:33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4-07-09T22:27:26"/>
        <d v="2014-07-09T23:27:21"/>
        <d v="2014-07-10T05:37:12"/>
        <d v="2011-08-10T21:02:43"/>
        <d v="2014-07-15T19:42:34"/>
        <d v="2014-05-21T20:37:52"/>
        <d v="2011-05-31T15:19:23"/>
        <d v="2014-12-15T13:10:19"/>
        <d v="2013-03-08T20:54:03"/>
        <d v="2016-02-26T09:46:56"/>
        <d v="2013-07-08T17:50:36"/>
        <d v="2014-12-08T18:46:10"/>
        <d v="2013-09-29T15:56:28"/>
        <d v="2016-11-16T06:13:58"/>
        <d v="2013-02-21T23:42:41"/>
        <d v="2014-08-19T20:46:16"/>
        <d v="2016-11-14T21:01:18"/>
        <d v="2012-01-19T17:33:46"/>
        <d v="2014-07-10T06:25:04"/>
        <d v="2014-07-10T13:05:48"/>
        <d v="2014-07-10T20:36:01"/>
        <d v="2014-07-11T16:12:03"/>
        <d v="2014-07-11T16:45:02"/>
        <d v="2014-07-11T17:20:48"/>
        <d v="2014-07-11T17:49:52"/>
        <d v="2014-07-13T02:09:15"/>
        <d v="2015-04-07T18:12:22"/>
        <d v="2014-11-07T07:04:34"/>
        <d v="2010-11-05T14:54:46"/>
        <d v="2011-12-16T13:14:29"/>
        <d v="2016-12-27T18:08:20"/>
        <d v="2014-01-17T18:18:12"/>
        <d v="2014-05-27T13:19:26"/>
        <d v="2014-05-13T15:47:04"/>
        <d v="2015-03-18T20:45:05"/>
        <d v="2015-08-12T15:13:26"/>
        <d v="2014-07-13T15:51:50"/>
        <d v="2011-11-03T02:39:56"/>
        <d v="2014-02-10T14:00:06"/>
        <d v="2014-06-18T00:38:08"/>
        <d v="2015-03-05T07:22:05"/>
        <d v="2015-10-14T13:20:45"/>
        <d v="2013-05-08T18:03:12"/>
        <d v="2010-11-23T03:08:53"/>
        <d v="2015-03-30T18:14:28"/>
        <d v="2011-08-02T21:20:31"/>
        <d v="2013-09-26T17:39:50"/>
        <d v="2014-07-09T12:03:49"/>
        <d v="2012-08-02T00:32:04"/>
        <d v="2014-03-20T21:04:35"/>
        <d v="2016-06-15T14:34:06"/>
        <d v="2017-01-26T20:18:25"/>
        <d v="2011-07-27T19:32:47"/>
        <d v="2014-05-22T17:12:52"/>
        <d v="2015-01-14T23:58:02"/>
        <d v="2011-08-11T01:00:22"/>
        <d v="2011-07-23T00:18:33"/>
        <d v="2014-01-06T20:48:53"/>
        <d v="2012-11-10T05:19:27"/>
        <d v="2016-02-16T09:46:16"/>
        <d v="2016-08-04T22:12:55"/>
        <d v="2014-08-28T03:08:27"/>
        <d v="2011-04-05T19:52:20"/>
        <d v="2014-11-03T16:10:43"/>
        <d v="2012-06-15T20:03:07"/>
        <d v="2011-08-08T16:58:52"/>
        <d v="2012-02-07T02:43:55"/>
        <d v="2013-10-01T17:56:17"/>
        <d v="2016-05-06T13:58:34"/>
        <d v="2011-02-11T19:07:25"/>
        <d v="2010-11-20T19:34:51"/>
        <d v="2013-02-02T23:42:17"/>
        <d v="2013-02-22T23:54:52"/>
        <d v="2012-02-09T01:56:15"/>
        <d v="2016-09-05T15:00:37"/>
        <d v="2014-07-13T22:50:11"/>
        <d v="2014-07-14T03:14:56"/>
        <d v="2014-07-14T14:04:40"/>
        <d v="2014-07-14T18:49:08"/>
        <d v="2014-07-14T22:53:34"/>
        <d v="2014-07-15T15:59:33"/>
        <d v="2014-07-16T04:34:57"/>
        <d v="2014-07-16T11:18:30"/>
        <d v="2014-07-17T07:45:08"/>
        <d v="2014-07-19T04:13:01"/>
        <d v="2014-07-19T17:32:33"/>
        <d v="2014-07-21T06:21:27"/>
        <d v="2014-07-21T15:38:18"/>
        <d v="2014-11-20T12:08:53"/>
        <d v="2014-07-21T19:41:30"/>
        <d v="2014-07-21T20:24:03"/>
        <d v="2014-07-22T04:49:49"/>
        <d v="2011-10-17T04:48:41"/>
        <d v="2009-05-17T03:55:13"/>
        <d v="2011-07-06T02:32:06"/>
        <d v="2012-03-05T00:55:30"/>
        <d v="2013-05-28T19:44:52"/>
        <d v="2011-02-13T02:03:10"/>
        <d v="2015-01-22T14:31:17"/>
        <d v="2016-07-20T04:01:09"/>
        <d v="2016-05-25T17:13:34"/>
        <d v="2012-03-05T18:33:23"/>
        <d v="2014-07-22T14:34:56"/>
        <d v="2014-07-22T19:53:18"/>
        <d v="2014-07-23T03:44:15"/>
        <d v="2014-07-23T15:10:50"/>
        <d v="2014-07-23T15:57:03"/>
        <d v="2014-07-23T18:36:01"/>
        <d v="2014-07-24T03:00:10"/>
        <d v="2016-09-20T14:04:01"/>
        <d v="2016-11-23T07:42:46"/>
        <d v="2016-05-24T16:00:25"/>
        <d v="2015-10-09T15:51:41"/>
        <d v="2012-01-03T19:26:13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16-02-17T19:18:39"/>
        <d v="2015-06-29T19:35:49"/>
        <d v="2011-12-02T19:05:47"/>
        <d v="2014-01-28T06:36:27"/>
        <d v="2012-11-13T22:58:23"/>
        <d v="2016-09-26T10:06:57"/>
        <d v="2014-05-30T07:55:39"/>
        <d v="2012-03-15T01:20:34"/>
        <d v="2012-03-28T16:00:46"/>
        <d v="2013-09-07T01:21:58"/>
        <d v="2012-08-23T18:19:16"/>
        <d v="2014-10-11T20:07:43"/>
        <d v="2016-07-27T04:56:36"/>
        <d v="2016-07-04T04:00:04"/>
        <d v="2014-04-30T22:09:16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3-01-17T15:52:38"/>
        <d v="2016-01-22T11:24:25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6-03-25T20:05:04"/>
        <d v="2016-12-29T19:51:23"/>
        <d v="2015-03-05T19:53:49"/>
        <d v="2016-02-05T16:08:33"/>
        <d v="2013-01-31T19:25:29"/>
        <d v="2011-11-18T20:48:41"/>
        <d v="2011-12-21T02:08:30"/>
        <d v="2013-02-19T04:38:21"/>
        <d v="2015-01-06T19:44:01"/>
        <d v="2014-08-10T01:41:37"/>
        <d v="2015-10-26T14:49:11"/>
        <d v="2016-12-01T18:20:54"/>
        <d v="2010-10-07T19:34:30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8-27T04:33:41"/>
        <d v="2016-10-27T14:27:51"/>
        <d v="2016-05-05T20:55:18"/>
        <d v="2010-08-27T00:16:16"/>
        <d v="2016-03-31T13:46:00"/>
        <d v="2012-06-08T12:29:29"/>
        <d v="2015-04-14T12:55:22"/>
        <d v="2014-01-28T19:45:32"/>
        <d v="2013-09-25T23:00:10"/>
        <d v="2016-11-30T20:34:13"/>
        <d v="2016-09-07T03:26:44"/>
        <d v="2014-07-25T19:25:12"/>
        <d v="2014-07-26T16:00:57"/>
        <d v="2014-07-28T16:18:55"/>
        <d v="2014-07-28T18:33:01"/>
        <d v="2014-07-28T20:09:38"/>
        <d v="2014-07-28T20:47:16"/>
        <d v="2014-07-29T21:17:20"/>
        <d v="2014-07-30T09:37:21"/>
        <d v="2014-07-30T20:43:05"/>
        <d v="2014-07-31T04:48:13"/>
        <d v="2014-07-31T12:59:53"/>
        <d v="2014-07-31T15:16:24"/>
        <d v="2014-07-31T16:49:20"/>
        <d v="2014-07-31T18:30:45"/>
        <d v="2014-08-01T12:39:12"/>
        <d v="2014-08-01T15:47:58"/>
        <d v="2014-08-02T05:45:54"/>
        <d v="2014-08-02T13:31:18"/>
        <d v="2014-08-03T14:27:49"/>
        <d v="2014-08-04T13:09:16"/>
        <d v="2014-08-05T00:14:30"/>
        <d v="2014-08-05T16:07:54"/>
        <d v="2014-08-05T17:09:42"/>
        <d v="2014-08-07T00:10:11"/>
        <d v="2014-08-07T05:09:04"/>
        <d v="2014-08-07T08:31:46"/>
        <d v="2014-08-07T18:16:58"/>
        <d v="2014-08-10T12:35:46"/>
        <d v="2014-08-10T18:24:37"/>
        <d v="2014-08-11T18:16:53"/>
        <d v="2014-08-11T19:16:26"/>
        <d v="2014-08-11T20:09:34"/>
        <d v="2014-08-11T20:45:08"/>
        <d v="2014-08-12T08:37:22"/>
        <d v="2014-08-12T12:39:21"/>
        <d v="2014-08-12T14:01:08"/>
        <d v="2014-08-12T18:10:23"/>
        <d v="2014-08-14T15:50:05"/>
        <d v="2014-08-14T21:05:16"/>
        <d v="2014-08-14T21:11:25"/>
        <d v="2014-08-15T00:36:30"/>
        <d v="2014-08-15T15:22:32"/>
        <d v="2014-08-15T19:10:22"/>
        <d v="2014-08-16T15:39:17"/>
        <d v="2014-08-17T22:10:38"/>
        <d v="2014-08-18T17:08:24"/>
        <d v="2014-08-18T17:46:34"/>
        <d v="2014-08-18T19:10:10"/>
        <d v="2014-08-18T20:56:40"/>
        <d v="2014-08-20T18:08:12"/>
        <d v="2014-08-21T06:59:23"/>
        <d v="2014-08-21T19:16:13"/>
        <d v="2014-08-21T19:23:05"/>
        <d v="2014-08-24T22:08:55"/>
        <d v="2014-08-25T17:15:16"/>
        <d v="2014-08-25T19:34:44"/>
        <d v="2014-08-26T05:19:31"/>
        <d v="2014-08-26T21:16:44"/>
        <d v="2014-08-27T21:04:52"/>
        <d v="2014-08-27T21:52:38"/>
        <d v="2013-05-28T01:49:11"/>
        <d v="2012-06-09T02:07:27"/>
        <d v="2014-08-27T22:43:04"/>
        <d v="2015-03-26T11:27:36"/>
        <d v="2016-02-17T19:38:02"/>
        <d v="2015-01-12T15:23:40"/>
        <d v="2015-07-12T18:31:40"/>
        <d v="2013-12-06T15:38:09"/>
        <d v="2012-07-09T02:15:10"/>
        <d v="2014-03-03T21:38:37"/>
        <d v="2010-03-11T20:02:24"/>
        <d v="2010-12-14T08:51:37"/>
        <d v="2014-11-19T02:24:46"/>
        <d v="2012-12-06T10:46:30"/>
        <d v="2011-04-30T02:04:48"/>
        <d v="2013-10-25T11:49:53"/>
        <d v="2014-06-23T18:23:11"/>
        <d v="2014-06-02T16:01:00"/>
        <d v="2015-07-23T16:19:14"/>
        <d v="2014-08-28T01:02:41"/>
        <d v="2014-08-28T21:55:49"/>
        <d v="2014-08-28T23:01:02"/>
        <d v="2014-08-29T01:27:51"/>
        <d v="2014-08-29T18:04:57"/>
        <d v="2014-08-29T18:19:33"/>
        <d v="2014-08-29T18:55:56"/>
        <d v="2014-08-30T08:40:20"/>
        <d v="2014-08-30T10:53:10"/>
        <d v="2014-08-31T14:03:20"/>
        <d v="2014-09-01T22:00:01"/>
        <d v="2013-01-25T21:04:32"/>
        <d v="2016-06-05T20:58:54"/>
        <d v="2014-09-02T01:21:43"/>
        <d v="2014-09-02T14:23:47"/>
        <d v="2013-08-09T16:37:23"/>
        <d v="2014-09-02T14:48:56"/>
        <d v="2014-09-03T05:19:02"/>
        <d v="2014-07-22T07:01:55"/>
        <d v="2011-09-09T19:41:01"/>
        <d v="2012-03-01T21:53:49"/>
        <d v="2012-02-28T01:57:54"/>
        <d v="2015-02-23T05:38:49"/>
        <d v="2015-12-29T17:16:32"/>
        <d v="2012-07-21T04:27:41"/>
        <d v="2017-01-24T15:05:11"/>
        <d v="2013-12-20T20:00:30"/>
        <d v="2014-10-02T22:01:43"/>
        <d v="2015-02-16T03:34:24"/>
        <d v="2016-03-23T19:51:57"/>
        <d v="2015-05-04T19:41:08"/>
        <d v="2016-03-01T17:17:27"/>
        <d v="2014-08-01T17:31:31"/>
        <d v="2016-12-16T01:35:19"/>
        <d v="2015-05-02T22:06:35"/>
        <d v="2013-06-26T01:30:35"/>
        <d v="2013-03-11T15:54:31"/>
        <d v="2016-04-24T19:53:51"/>
        <d v="2014-05-15T17:41:22"/>
        <d v="2012-01-31T20:06:15"/>
        <d v="2011-07-26T08:10:54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4-09-03T11:29:32"/>
        <d v="2014-09-03T14:17:00"/>
        <d v="2014-09-05T02:40:21"/>
        <d v="2014-09-05T07:00:45"/>
        <d v="2014-09-06T16:11:45"/>
        <d v="2014-09-07T18:26:15"/>
        <d v="2014-09-08T02:05:00"/>
        <d v="2014-09-08T03:54:17"/>
        <d v="2014-09-09T15:58:04"/>
        <d v="2014-09-09T23:09:39"/>
        <d v="2014-09-11T07:47:50"/>
        <d v="2014-09-11T18:48:19"/>
        <d v="2014-09-12T15:10:36"/>
        <d v="2014-09-12T21:55:48"/>
        <d v="2014-09-15T12:52:02"/>
        <d v="2014-09-15T14:26:56"/>
        <d v="2014-09-16T04:02:06"/>
        <d v="2014-09-17T07:04:43"/>
        <d v="2014-09-17T15:02:59"/>
        <d v="2014-09-18T05:50:09"/>
        <d v="2014-09-19T06:46:07"/>
        <d v="2014-09-20T08:00:34"/>
        <d v="2014-09-20T14:56:15"/>
        <d v="2014-09-21T21:11:27"/>
        <d v="2014-09-22T15:36:50"/>
        <d v="2014-09-23T15:16:31"/>
        <d v="2014-09-23T19:05:49"/>
        <d v="2014-09-24T19:40:06"/>
        <d v="2014-09-27T23:15:55"/>
        <d v="2014-09-30T15:37:03"/>
        <d v="2016-07-12T22:23:27"/>
        <d v="2016-04-07T22:50:51"/>
        <d v="2014-09-30T20:36:53"/>
        <d v="2014-10-02T02:24:25"/>
        <d v="2014-04-08T16:25:55"/>
        <d v="2014-10-02T07:04:57"/>
        <d v="2016-08-24T08:20:01"/>
        <d v="2014-10-02T14:09:37"/>
        <d v="2014-10-03T09:36:19"/>
        <d v="2016-11-03T16:03:26"/>
        <d v="2012-02-22T06:03:05"/>
        <d v="2013-11-01T17:37:20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0-02-04T07:45:59"/>
        <d v="2012-04-14T18:54:06"/>
        <d v="2014-09-12T21:06:38"/>
        <d v="2016-03-09T19:52:01"/>
        <d v="2012-12-04T00:29:09"/>
        <d v="2014-08-31T14:09:47"/>
        <d v="2016-10-13T19:19:55"/>
        <d v="2015-11-25T14:51:26"/>
        <d v="2013-04-06T07:00:55"/>
        <d v="2013-09-26T23:42:49"/>
        <d v="2010-10-14T15:43:35"/>
        <d v="2015-06-05T17:38:42"/>
        <d v="2016-12-15T21:48:01"/>
        <d v="2017-01-06T16:25:39"/>
        <d v="2017-02-14T14:24:46"/>
        <d v="2011-01-21T15:35:13"/>
        <d v="2012-04-05T03:45:55"/>
        <d v="2012-01-31T00:28:50"/>
        <d v="2013-06-27T01:27:16"/>
        <d v="2013-03-03T16:52:45"/>
        <d v="2012-02-09T04:02:09"/>
        <d v="2011-08-16T22:00:03"/>
        <d v="2013-04-09T16:33:59"/>
        <d v="2013-07-28T10:46:58"/>
        <d v="2013-09-07T20:36:19"/>
        <d v="2015-03-20T21:29:34"/>
        <d v="2014-10-03T10:29:35"/>
        <d v="2014-10-03T18:18:29"/>
        <d v="2014-10-04T14:20:36"/>
        <d v="2014-10-06T17:48:44"/>
        <d v="2014-10-06T21:08:24"/>
        <d v="2014-10-08T02:58:00"/>
        <d v="2014-10-08T18:54:03"/>
        <d v="2014-10-08T23:07:24"/>
        <d v="2014-10-09T06:43:10"/>
        <d v="2014-10-09T09:00:46"/>
        <d v="2014-10-09T18:29:26"/>
        <d v="2014-10-10T12:50:40"/>
        <d v="2014-10-10T15:22:27"/>
        <d v="2014-10-11T08:30:16"/>
        <d v="2014-10-11T22:07:10"/>
        <d v="2014-10-14T13:00:55"/>
        <d v="2014-10-14T22:37:28"/>
        <d v="2014-10-15T02:59:50"/>
        <d v="2014-10-15T20:22:25"/>
        <d v="2014-10-15T20:58:15"/>
        <d v="2014-10-15T22:28:04"/>
        <d v="2014-10-16T04:05:31"/>
        <d v="2012-07-24T02:16:37"/>
        <d v="2013-06-05T00:56:00"/>
        <d v="2014-02-12T01:41:38"/>
        <d v="2014-10-16T16:33:48"/>
        <d v="2014-10-16T21:08:44"/>
        <d v="2012-06-07T22:46:52"/>
        <d v="2014-10-17T06:23:21"/>
        <d v="2014-10-19T16:23:26"/>
        <d v="2014-01-27T20:13:40"/>
        <d v="2014-10-14T14:02:38"/>
        <d v="2014-10-20T07:27:59"/>
        <d v="2014-10-20T17:00:47"/>
        <d v="2014-10-21T06:59:58"/>
        <d v="2014-10-22T21:57:29"/>
        <d v="2014-10-25T22:52:58"/>
        <d v="2011-07-15T01:39:46"/>
        <d v="2012-11-01T19:04:34"/>
        <d v="2011-05-24T00:31:06"/>
        <d v="2014-10-01T07:52:50"/>
        <d v="2014-10-26T17:01:34"/>
        <d v="2014-10-27T13:40:40"/>
        <d v="2014-10-27T19:29:37"/>
        <d v="2014-10-28T00:40:44"/>
        <d v="2014-10-28T14:05:37"/>
        <d v="2014-05-21T01:37:59"/>
        <d v="2014-06-22T16:09:28"/>
        <d v="2014-03-21T13:10:45"/>
        <d v="2013-02-06T19:11:18"/>
        <d v="2011-03-17T09:39:24"/>
        <d v="2011-11-14T06:34:48"/>
        <d v="2010-02-26T21:36:31"/>
        <d v="2012-05-03T01:42:26"/>
        <d v="2015-02-12T03:05:08"/>
        <d v="2016-01-01T13:43:28"/>
        <d v="2016-11-01T16:34:10"/>
        <d v="2015-07-24T14:14:55"/>
        <d v="2015-06-07T03:31:22"/>
        <d v="2011-06-19T15:07:55"/>
        <d v="2012-03-28T23:51:28"/>
        <d v="2011-05-27T19:45:12"/>
        <d v="2012-09-05T22:44:10"/>
        <d v="2016-11-21T06:11:20"/>
        <d v="2014-09-23T16:25:52"/>
        <d v="2015-09-24T06:02:51"/>
        <d v="2013-11-01T20:17:32"/>
        <d v="2009-07-13T16:54:07"/>
        <d v="2011-05-26T13:42:03"/>
        <d v="2013-08-14T17:28:12"/>
        <d v="2017-01-21T12:01:30"/>
        <d v="2017-01-01T17:35:22"/>
        <d v="2012-03-05T17:25:47"/>
        <d v="2013-12-18T21:59:27"/>
        <d v="2011-05-28T18:54:48"/>
        <d v="2014-08-13T18:26:53"/>
        <d v="2011-08-23T18:28:49"/>
        <d v="2015-11-15T19:12:12"/>
        <d v="2013-12-18T18:15:55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04-09T03:51:14"/>
        <d v="2014-10-28T14:21:23"/>
        <d v="2014-10-28T16:35:53"/>
        <d v="2014-10-28T23:13:51"/>
        <d v="2014-10-29T14:02:44"/>
        <d v="2014-10-29T16:24:46"/>
        <d v="2014-10-29T18:02:56"/>
        <d v="2014-10-30T20:19:50"/>
        <d v="2014-10-31T18:04:22"/>
        <d v="2014-11-01T12:39:47"/>
        <d v="2014-11-03T15:28:26"/>
        <d v="2014-11-03T22:29:09"/>
        <d v="2014-11-04T18:18:08"/>
        <d v="2014-11-05T13:16:06"/>
        <d v="2014-11-05T17:27:15"/>
        <d v="2014-11-05T22:58:45"/>
        <d v="2014-11-07T02:44:19"/>
        <d v="2014-11-07T06:24:24"/>
        <d v="2014-11-07T20:37:46"/>
        <d v="2014-11-10T18:33:15"/>
        <d v="2014-11-10T20:49:12"/>
        <d v="2014-11-10T22:59:50"/>
        <d v="2014-11-11T05:28:22"/>
        <d v="2014-11-11T13:04:55"/>
        <d v="2014-11-11T20:25:15"/>
        <d v="2014-11-14T18:09:51"/>
        <d v="2014-11-14T20:00:34"/>
        <d v="2014-11-17T02:51:29"/>
        <d v="2014-11-18T11:49:11"/>
        <d v="2014-11-20T20:56:12"/>
        <d v="2014-11-21T07:34:22"/>
        <d v="2014-11-21T17:11:30"/>
        <d v="2014-11-25T16:15:33"/>
        <d v="2014-11-25T22:32:09"/>
        <d v="2014-11-26T04:47:39"/>
        <d v="2014-11-27T02:02:28"/>
        <d v="2014-11-28T00:03:06"/>
        <d v="2014-11-28T21:08:45"/>
        <d v="2014-12-01T17:43:33"/>
        <d v="2014-12-01T17:50:08"/>
        <d v="2014-12-01T21:33:59"/>
        <d v="2014-12-02T02:59:03"/>
        <d v="2014-12-02T15:25:53"/>
        <d v="2014-12-02T16:13:36"/>
        <d v="2014-12-02T16:48:55"/>
        <d v="2014-12-02T21:37:42"/>
        <d v="2014-12-03T07:58:03"/>
        <d v="2014-12-04T00:07:10"/>
        <d v="2014-12-04T18:43:21"/>
        <d v="2014-12-08T01:37:14"/>
        <d v="2014-12-08T13:44:07"/>
        <d v="2014-12-09T16:31:36"/>
        <d v="2014-12-09T17:41:23"/>
        <d v="2014-12-09T18:33:38"/>
        <d v="2014-12-09T20:58:03"/>
        <d v="2014-12-09T21:17:41"/>
        <d v="2014-12-09T21:42:19"/>
        <d v="2014-12-10T18:04:06"/>
        <d v="2014-12-12T10:15:24"/>
        <d v="2014-12-15T14:48:36"/>
        <d v="2014-12-15T19:55:07"/>
        <d v="2014-12-16T05:56:28"/>
        <d v="2014-12-16T19:39:40"/>
        <d v="2014-12-17T12:09:11"/>
        <d v="2014-12-17T14:01:07"/>
        <d v="2014-12-17T14:03:06"/>
        <d v="2014-12-17T14:42:04"/>
        <d v="2014-12-17T23:58:02"/>
        <d v="2014-12-18T00:32:23"/>
        <d v="2012-09-05T01:01:49"/>
        <d v="2014-12-20T19:47:03"/>
        <d v="2014-12-22T02:01:04"/>
        <d v="2014-02-04T02:02:19"/>
        <d v="2011-04-05T03:53:57"/>
        <d v="2015-03-24T19:16:46"/>
        <d v="2012-02-06T20:17:15"/>
        <d v="2016-01-02T14:48:43"/>
        <d v="2014-12-22T20:53:30"/>
        <d v="2014-12-23T19:58:39"/>
        <d v="2014-12-24T12:11:23"/>
        <d v="2014-12-26T20:39:56"/>
        <d v="2013-06-17T17:47:24"/>
        <d v="2014-12-29T13:04:38"/>
        <d v="2014-12-29T19:37:11"/>
        <d v="2016-02-19T14:29:20"/>
        <d v="2014-12-30T22:45:44"/>
        <d v="2014-12-31T16:53:34"/>
        <d v="2015-06-06T18:30:00"/>
        <d v="2014-07-21T07:43:21"/>
        <d v="2016-07-19T16:52:18"/>
        <d v="2015-01-02T21:48:31"/>
        <d v="2015-01-03T00:23:42"/>
        <d v="2015-01-22T08:53:50"/>
        <d v="2013-04-07T15:33:14"/>
        <d v="2013-04-11T01:22:24"/>
        <d v="2010-05-24T12:56:43"/>
        <d v="2011-01-12T05:57:08"/>
        <d v="2012-07-09T17:49:38"/>
        <d v="2014-08-26T21:53:33"/>
        <d v="2013-03-13T01:01:27"/>
        <d v="2013-11-20T10:04:52"/>
        <d v="2013-04-19T14:31:17"/>
        <d v="2010-09-08T20:04:28"/>
        <d v="2013-10-08T20:58:03"/>
        <d v="2014-04-01T23:57:42"/>
        <d v="2013-09-09T14:13:03"/>
        <d v="2015-11-10T22:48:15"/>
        <d v="2014-05-08T15:45:53"/>
        <d v="2014-05-07T23:17:44"/>
        <d v="2015-02-05T15:18:45"/>
        <d v="2012-10-31T06:06:45"/>
        <d v="2016-02-01T03:43:06"/>
        <d v="2013-05-05T23:54:34"/>
        <d v="2015-03-02T01:16:51"/>
        <d v="2011-04-05T02:13:53"/>
        <d v="2014-11-19T14:19:04"/>
        <d v="2012-01-31T18:16:58"/>
        <d v="2013-02-26T06:04:33"/>
        <d v="2012-01-18T07:39:27"/>
        <d v="2015-03-31T05:40:32"/>
        <d v="2010-05-01T05:45:32"/>
        <d v="2011-03-30T22:36:25"/>
        <d v="2012-09-08T20:55:31"/>
        <d v="2014-05-14T22:22:51"/>
        <d v="2012-10-19T00:17:24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11T11:16:33"/>
        <d v="2013-04-09T02:27:33"/>
        <d v="2010-05-12T06:54:15"/>
        <d v="2011-08-30T16:12:01"/>
        <d v="2015-05-04T15:04:29"/>
        <d v="2015-01-05T11:50:18"/>
        <d v="2015-01-06T23:14:16"/>
        <d v="2015-01-07T04:51:43"/>
        <d v="2015-01-09T03:39:39"/>
        <d v="2015-01-09T10:11:17"/>
        <d v="2015-01-12T01:12:39"/>
        <d v="2015-01-12T02:53:41"/>
        <d v="2015-01-12T16:57:37"/>
        <d v="2015-01-12T19:12:18"/>
        <d v="2015-01-12T19:58:45"/>
        <d v="2015-01-12T22:31:43"/>
        <d v="2015-01-12T23:33:28"/>
        <d v="2015-01-13T14:15:42"/>
        <d v="2015-01-13T21:07:51"/>
        <d v="2015-01-13T21:46:34"/>
        <d v="2015-01-14T16:14:44"/>
        <d v="2015-01-14T22:34:19"/>
        <d v="2015-01-14T22:35:54"/>
        <d v="2015-01-15T16:24:37"/>
        <d v="2015-01-15T23:02:10"/>
        <d v="2015-01-16T14:05:47"/>
        <d v="2015-01-16T16:48:49"/>
        <d v="2015-01-16T18:26:50"/>
        <d v="2015-01-16T20:19:12"/>
        <d v="2015-01-17T07:13:43"/>
        <d v="2015-01-18T15:52:36"/>
        <d v="2015-01-19T15:14:22"/>
        <d v="2015-01-20T16:52:10"/>
        <d v="2015-01-21T03:57:17"/>
        <d v="2015-01-22T04:13:42"/>
        <d v="2015-01-22T21:08:54"/>
        <d v="2015-01-22T22:05:25"/>
        <d v="2015-01-22T22:11:58"/>
        <d v="2015-01-23T19:59:14"/>
        <d v="2015-01-24T11:55:03"/>
        <d v="2015-01-25T03:15:40"/>
        <d v="2015-01-27T00:16:12"/>
        <d v="2015-01-27T03:19:55"/>
        <d v="2015-01-27T16:00:20"/>
        <d v="2015-01-27T20:00:22"/>
        <d v="2015-01-28T06:00:18"/>
        <d v="2015-01-28T17:11:15"/>
        <d v="2015-01-30T20:33:49"/>
        <d v="2015-01-30T22:16:41"/>
        <d v="2015-01-30T23:02:35"/>
        <d v="2015-02-01T05:51:46"/>
        <d v="2015-02-01T16:54:31"/>
        <d v="2015-02-01T23:53:39"/>
        <d v="2015-02-02T14:22:30"/>
        <d v="2015-02-02T18:59:23"/>
        <d v="2015-02-02T22:31:01"/>
        <d v="2015-02-02T23:40:15"/>
        <d v="2015-02-03T17:17:27"/>
        <d v="2015-02-04T04:40:47"/>
        <d v="2015-02-04T09:13:47"/>
        <d v="2015-02-05T19:57:37"/>
        <d v="2015-02-06T04:55:12"/>
        <d v="2015-02-06T13:57:05"/>
        <d v="2015-02-06T17:08:25"/>
        <d v="2015-02-06T17:50:03"/>
        <d v="2015-07-14T07:50:59"/>
        <d v="2016-07-25T10:51:56"/>
        <d v="2015-02-07T04:44:52"/>
        <d v="2015-02-09T04:26:23"/>
        <d v="2015-02-09T18:22:59"/>
        <d v="2015-02-10T20:13:02"/>
        <d v="2015-02-12T01:50:01"/>
        <d v="2015-02-12T17:23:12"/>
        <d v="2015-02-13T17:04:53"/>
        <d v="2015-02-15T00:12:03"/>
        <d v="2015-02-15T00:28:17"/>
        <d v="2015-02-15T23:35:47"/>
        <d v="2015-02-17T22:47:44"/>
        <d v="2015-02-18T01:11:06"/>
        <d v="2015-02-18T02:32:48"/>
        <d v="2015-02-18T16:07:12"/>
        <d v="2014-10-29T19:15:26"/>
        <d v="2011-04-04T20:47:50"/>
        <d v="2011-05-02T22:47:58"/>
        <d v="2015-02-18T16:08:52"/>
        <d v="2015-02-18T16:54:11"/>
        <d v="2011-02-18T16:54:42"/>
        <d v="2013-11-27T20:50:34"/>
        <d v="2015-02-18T17:19:46"/>
        <d v="2013-04-03T13:44:05"/>
        <d v="2012-10-26T00:14:41"/>
        <d v="2016-04-25T17:23:40"/>
        <d v="2016-11-06T11:24:48"/>
        <d v="2016-12-03T01:47:58"/>
        <d v="2012-12-27T05:09:34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7:07:15"/>
        <d v="2015-02-21T00:18:54"/>
        <d v="2015-02-21T02:11:57"/>
        <d v="2015-02-21T03:10:44"/>
        <d v="2015-05-12T18:01:27"/>
        <d v="2015-02-21T15:38:04"/>
        <d v="2015-02-22T04:34:59"/>
        <d v="2015-02-22T06:40:07"/>
        <d v="2015-02-22T12:53:12"/>
        <d v="2015-02-04T21:04:52"/>
        <d v="2015-02-23T14:29:35"/>
        <d v="2015-02-23T19:01:10"/>
        <d v="2015-02-23T21:41:52"/>
        <d v="2015-02-24T02:03:29"/>
        <d v="2015-02-24T06:28:50"/>
        <d v="2016-03-24T11:56:04"/>
        <d v="2015-02-24T10:53:39"/>
        <d v="2015-09-09T09:24:18"/>
        <d v="2015-02-24T16:49:54"/>
        <d v="2015-02-24T23:17:51"/>
        <d v="2015-02-25T00:51:19"/>
        <d v="2015-02-25T01:05:32"/>
        <d v="2015-07-15T18:11:52"/>
        <d v="2015-02-25T16:24:52"/>
        <d v="2015-04-03T18:41:41"/>
        <d v="2014-05-30T05:08:08"/>
        <d v="2014-09-05T13:39:14"/>
        <d v="2014-08-23T02:22:17"/>
        <d v="2015-01-29T12:24:20"/>
        <d v="2013-12-04T21:53:33"/>
        <d v="2015-02-26T05:05:59"/>
        <d v="2015-02-26T23:07:06"/>
        <d v="2015-02-27T07:06:50"/>
        <d v="2015-02-27T16:19:54"/>
        <d v="2015-02-27T20:01:36"/>
        <d v="2016-06-18T20:23:40"/>
        <d v="2012-06-15T14:00:04"/>
        <d v="2015-03-01T05:16:54"/>
        <d v="2015-03-01T15:39:51"/>
        <d v="2015-03-01T18:51:17"/>
        <d v="2015-10-15T12:56:57"/>
        <d v="2011-09-20T20:54:10"/>
        <d v="2016-07-13T00:37:54"/>
        <d v="2016-02-16T18:25:49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5-04-17T15:31:17"/>
        <d v="2015-05-21T22:04:21"/>
        <d v="2016-08-29T11:35:49"/>
        <d v="2016-12-07T16:49:00"/>
        <d v="2015-04-10T20:10:05"/>
        <d v="2013-03-22T19:48:43"/>
        <d v="2014-05-15T14:23:54"/>
        <d v="2011-10-22T01:02:29"/>
        <d v="2013-12-30T08:13:47"/>
        <d v="2013-01-30T23:05:37"/>
        <d v="2015-03-02T04:34:36"/>
        <d v="2015-03-02T18:00:26"/>
        <d v="2015-03-02T18:59:52"/>
        <d v="2015-03-02T19:39:05"/>
        <d v="2015-03-02T21:17:48"/>
        <d v="2015-03-04T00:16:46"/>
        <d v="2015-03-04T22:44:10"/>
        <d v="2015-03-05T21:19:17"/>
        <d v="2015-03-06T09:23:41"/>
        <d v="2015-03-06T21:40:57"/>
        <d v="2015-03-09T08:53:21"/>
        <d v="2015-03-09T13:49:48"/>
        <d v="2015-03-10T15:51:24"/>
        <d v="2015-03-11T05:16:22"/>
        <d v="2015-03-12T19:22:39"/>
        <d v="2015-03-12T22:37:23"/>
        <d v="2015-03-12T23:31:11"/>
        <d v="2015-03-14T03:06:20"/>
        <d v="2016-07-17T18:13:30"/>
        <d v="2015-03-15T08:17:06"/>
        <d v="2011-11-29T04:04:19"/>
        <d v="2012-11-15T22:11:50"/>
        <d v="2015-03-16T20:35:29"/>
        <d v="2012-10-23T16:58:09"/>
        <d v="2015-03-18T12:22:05"/>
        <d v="2015-03-18T17:33:02"/>
        <d v="2011-04-25T04:33:21"/>
        <d v="2015-03-20T01:41:39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4-07-24T18:31:23"/>
        <d v="2011-12-15T03:35:14"/>
        <d v="2014-11-08T18:55:53"/>
        <d v="2014-10-22T17:03:13"/>
        <d v="2015-03-21T21:09:25"/>
        <d v="2015-03-23T14:45:31"/>
        <d v="2015-03-24T18:26:00"/>
        <d v="2015-03-24T19:00:55"/>
        <d v="2015-03-25T17:22:07"/>
        <d v="2015-03-25T21:52:21"/>
        <d v="2015-03-26T09:54:05"/>
        <d v="2015-03-26T21:38:16"/>
        <d v="2015-03-27T21:48:59"/>
        <d v="2015-03-27T21:54:00"/>
        <d v="2015-03-30T14:07:06"/>
        <d v="2015-03-30T18:53:03"/>
        <d v="2015-04-01T05:30:00"/>
        <d v="2015-04-01T08:59:32"/>
        <d v="2015-04-02T13:04:09"/>
        <d v="2015-04-03T15:34:53"/>
        <d v="2015-04-03T17:34:41"/>
        <d v="2015-04-03T18:52:33"/>
        <d v="2015-04-03T20:58:47"/>
        <d v="2015-04-04T05:11:23"/>
        <d v="2014-04-30T16:06:09"/>
        <d v="2015-04-06T17:22:11"/>
        <d v="2015-04-06T22:16:07"/>
        <d v="2011-06-09T04:43:45"/>
        <d v="2012-07-17T03:07:25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5-04-07T10:09:54"/>
        <d v="2015-04-07T14:01:04"/>
        <d v="2015-04-07T19:53:30"/>
        <d v="2015-04-08T17:51:02"/>
        <d v="2015-04-08T20:47:29"/>
        <d v="2012-03-19T16:44:36"/>
        <d v="2015-04-09T00:23:53"/>
        <d v="2015-04-09T00:35:08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5-04-09T09:35:15"/>
        <d v="2015-04-09T12:50:46"/>
        <d v="2015-04-09T13:21:50"/>
        <d v="2015-04-09T21:14:18"/>
        <d v="2015-04-10T18:45:30"/>
        <d v="2015-04-11T06:25:11"/>
        <d v="2015-04-13T01:37:17"/>
        <d v="2015-04-13T03:45:06"/>
        <d v="2015-04-13T14:54:16"/>
        <d v="2015-04-13T20:11:27"/>
        <d v="2015-04-13T20:45:12"/>
        <d v="2015-04-14T16:36:34"/>
        <d v="2015-04-15T18:01:48"/>
        <d v="2015-04-15T19:14:28"/>
        <d v="2015-04-17T16:25:00"/>
        <d v="2015-04-17T17:11:59"/>
        <d v="2015-04-17T21:41:54"/>
        <d v="2015-04-20T19:39:16"/>
        <d v="2015-04-20T19:48:46"/>
        <d v="2015-04-21T02:47:18"/>
        <d v="2015-04-21T21:21:06"/>
        <d v="2015-04-22T17:03:29"/>
        <d v="2015-04-24T03:21:00"/>
        <d v="2015-04-24T08:18:52"/>
        <d v="2015-04-24T13:21:07"/>
        <d v="2015-04-26T12:44:58"/>
        <d v="2015-04-27T05:59:44"/>
        <d v="2015-04-27T16:13:06"/>
        <d v="2015-04-27T18:09:58"/>
        <d v="2015-04-28T16:04:54"/>
        <d v="2015-04-28T16:38:09"/>
        <d v="2015-04-28T17:34:48"/>
        <d v="2015-04-29T15:34:19"/>
        <d v="2015-04-30T14:58:23"/>
        <d v="2015-04-30T20:11:12"/>
        <d v="2015-04-30T20:21:43"/>
        <d v="2015-05-01T15:28:02"/>
        <d v="2015-05-01T15:32:27"/>
        <d v="2015-05-01T18:32:51"/>
        <d v="2015-05-02T21:00:01"/>
        <d v="2015-05-04T10:20:44"/>
        <d v="2015-05-04T14:46:35"/>
        <d v="2015-05-04T15:04:10"/>
        <d v="2015-05-04T17:40:43"/>
        <d v="2015-05-04T19:32:31"/>
        <d v="2015-05-04T19:46:40"/>
        <d v="2015-05-05T12:59:53"/>
        <d v="2015-05-08T00:52:05"/>
        <d v="2015-05-08T13:55:54"/>
        <d v="2015-05-08T19:26:20"/>
        <d v="2015-05-08T21:56:38"/>
        <d v="2015-05-10T04:07:47"/>
        <d v="2015-05-11T14:24:18"/>
        <d v="2015-05-11T19:27:24"/>
        <d v="2015-05-12T02:13:11"/>
        <d v="2015-05-12T06:29:56"/>
        <d v="2015-05-12T12:52:02"/>
        <d v="2015-05-12T16:12:17"/>
        <d v="2015-05-12T18:24:44"/>
        <d v="2015-05-13T09:29:57"/>
        <d v="2015-05-14T19:10:18"/>
        <d v="2015-05-14T22:20:10"/>
        <d v="2015-05-15T00:20:55"/>
        <d v="2015-05-15T12:36:49"/>
        <d v="2015-05-15T19:36:15"/>
        <d v="2015-05-16T10:06:42"/>
        <d v="2015-05-16T17:05:44"/>
        <d v="2015-05-17T12:59:14"/>
        <d v="2015-05-17T17:47:29"/>
        <d v="2015-05-18T12:20:11"/>
        <d v="2015-05-18T18:27:06"/>
        <d v="2015-05-19T10:41:07"/>
        <d v="2015-05-19T11:04:01"/>
        <d v="2015-05-19T22:01:33"/>
        <d v="2015-05-20T01:00:16"/>
        <d v="2015-05-20T05:33:24"/>
        <d v="2015-05-20T09:58:22"/>
        <d v="2015-05-20T13:46:17"/>
        <d v="2015-05-21T17:55:14"/>
        <d v="2015-05-22T13:41:22"/>
        <d v="2015-05-22T17:32:46"/>
        <d v="2015-05-22T20:04:09"/>
        <d v="2015-05-23T17:31:06"/>
        <d v="2015-05-23T19:50:39"/>
        <d v="2015-05-24T16:14:40"/>
        <d v="2015-05-25T22:34:12"/>
        <d v="2015-05-26T11:05:24"/>
        <d v="2015-05-26T18:07:39"/>
        <d v="2015-05-27T01:40:14"/>
        <d v="2015-05-27T05:42:16"/>
        <d v="2015-05-27T21:44:14"/>
        <d v="2015-05-28T12:05:02"/>
        <d v="2015-05-28T18:22:38"/>
        <d v="2015-05-30T19:39:06"/>
        <d v="2015-05-30T20:57:18"/>
        <d v="2015-05-31T03:25:24"/>
        <d v="2015-05-31T16:43:23"/>
        <d v="2015-05-31T22:05:07"/>
        <d v="2015-06-01T12:14:58"/>
        <d v="2015-06-02T11:17:04"/>
        <d v="2015-06-02T14:11:08"/>
        <d v="2015-06-02T14:21:15"/>
        <d v="2015-06-02T15:39:37"/>
        <d v="2015-06-03T01:34:36"/>
        <d v="2015-06-04T05:23:11"/>
        <d v="2015-06-05T13:59:35"/>
        <d v="2015-06-05T15:38:37"/>
        <d v="2015-06-07T17:30:33"/>
        <d v="2015-06-08T07:09:36"/>
        <d v="2015-06-09T07:11:36"/>
        <d v="2015-06-10T00:54:07"/>
        <d v="2015-06-10T11:06:11"/>
        <d v="2015-06-10T23:50:06"/>
        <d v="2015-06-11T05:16:25"/>
        <d v="2015-06-12T00:33:25"/>
        <d v="2015-06-12T10:25:12"/>
        <d v="2015-06-12T12:47:45"/>
        <d v="2015-06-12T12:50:06"/>
        <d v="2015-06-13T07:35:44"/>
        <d v="2015-06-14T19:32:39"/>
        <d v="2015-06-14T23:00:15"/>
        <d v="2015-06-15T10:43:42"/>
        <d v="2015-06-15T20:18:53"/>
        <d v="2015-06-15T21:50:44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47:50"/>
        <d v="2015-06-17T10:32:59"/>
        <d v="2015-06-17T14:43:27"/>
        <d v="2015-06-17T16:27:59"/>
        <d v="2015-06-17T18:11:00"/>
        <d v="2015-06-18T11:12:17"/>
        <d v="2015-06-18T16:05:59"/>
        <d v="2015-06-18T19:16:38"/>
        <d v="2015-06-18T23:16:59"/>
        <d v="2015-06-19T18:44:23"/>
        <d v="2015-06-21T10:03:25"/>
        <d v="2015-06-22T18:16:58"/>
        <d v="2015-06-22T19:00:21"/>
        <d v="2015-06-22T23:08:27"/>
        <d v="2015-06-23T19:34:53"/>
        <d v="2015-06-24T08:16:47"/>
        <d v="2015-06-24T20:30:40"/>
        <d v="2015-06-24T21:33:48"/>
        <d v="2015-06-25T03:29:56"/>
        <d v="2015-06-27T01:29:58"/>
        <d v="2015-06-27T02:35:53"/>
        <d v="2015-06-28T05:32:39"/>
        <d v="2015-06-29T05:01:44"/>
        <d v="2015-06-29T13:44:57"/>
        <d v="2015-06-30T06:24:50"/>
        <d v="2015-06-30T12:30:22"/>
        <d v="2015-06-30T13:20:52"/>
        <d v="2015-07-01T00:16:05"/>
        <d v="2015-07-01T20:32:28"/>
        <d v="2015-07-03T11:13:12"/>
        <d v="2015-07-03T19:59:26"/>
        <d v="2012-04-05T19:15:33"/>
        <d v="2015-07-06T08:43:27"/>
        <d v="2012-01-01T15:34:51"/>
        <d v="2015-07-07T14:12:24"/>
        <d v="2015-07-07T15:31:47"/>
        <d v="2015-07-07T21:44:12"/>
        <d v="2015-07-07T22:24:54"/>
        <d v="2015-07-08T11:34:30"/>
        <d v="2015-07-08T17:22:26"/>
        <d v="2015-07-08T18:30:56"/>
        <d v="2012-03-29T06:30:57"/>
        <d v="2013-02-20T12:37:05"/>
        <d v="2015-07-08T19:31:29"/>
        <d v="2015-07-09T02:18:28"/>
        <d v="2015-07-10T17:59:38"/>
        <d v="2015-07-11T00:41:20"/>
        <d v="2012-02-02T15:39:25"/>
        <d v="2017-01-10T08:46:17"/>
        <d v="2015-07-11T04:00:18"/>
        <d v="2015-07-14T15:34:26"/>
        <d v="2015-07-15T15:01:12"/>
        <d v="2015-07-16T10:28:10"/>
        <d v="2015-07-16T16:12:01"/>
        <d v="2015-07-18T10:22:16"/>
        <d v="2015-07-18T16:15:59"/>
        <d v="2015-07-18T16:19:38"/>
        <d v="2015-07-20T04:06:16"/>
        <d v="2015-07-20T17:03:40"/>
        <d v="2013-12-09T21:54:14"/>
        <d v="2015-07-21T20:02:56"/>
        <d v="2015-07-22T06:14:17"/>
        <d v="2015-07-22T19:05:56"/>
        <d v="2013-01-03T04:28:00"/>
        <d v="2012-05-05T15:45:30"/>
        <d v="2015-07-23T20:18:55"/>
        <d v="2015-07-24T16:08:57"/>
        <d v="2015-07-25T10:33:16"/>
        <d v="2015-07-28T12:07:53"/>
        <d v="2015-07-28T15:54:35"/>
        <d v="2015-07-29T16:41:46"/>
        <d v="2015-08-01T16:04:57"/>
        <d v="2015-08-03T00:28:25"/>
        <d v="2015-08-03T04:19:46"/>
        <d v="2015-08-03T15:57:51"/>
        <d v="2015-08-03T21:58:50"/>
        <d v="2015-08-04T19:04:37"/>
        <d v="2015-08-05T15:45:46"/>
        <d v="2015-08-06T17:31:15"/>
        <d v="2015-08-07T09:27:53"/>
        <d v="2015-08-08T18:09:57"/>
        <d v="2015-08-09T12:20:00"/>
        <d v="2015-08-09T13:25:56"/>
        <d v="2015-08-10T15:38:43"/>
        <d v="2015-08-10T16:40:29"/>
        <d v="2015-08-10T22:31:19"/>
        <d v="2015-08-11T19:46:52"/>
        <d v="2015-08-12T01:04:19"/>
        <d v="2015-08-12T03:38:27"/>
        <d v="2015-08-14T01:56:53"/>
        <d v="2015-08-14T11:20:00"/>
        <d v="2015-08-14T15:54:20"/>
        <d v="2015-08-16T16:51:40"/>
        <d v="2015-08-17T08:41:44"/>
        <d v="2015-08-17T16:07:19"/>
        <d v="2015-08-17T17:43:32"/>
        <d v="2015-08-17T17:56:11"/>
        <d v="2010-03-13T05:48:38"/>
        <d v="2014-04-25T17:53:09"/>
        <d v="2015-08-17T18:19:55"/>
        <d v="2015-08-18T18:57:26"/>
        <d v="2011-08-06T14:30:22"/>
        <d v="2013-04-26T18:11:10"/>
        <d v="2015-08-19T02:49:10"/>
        <d v="2015-05-03T01:40:09"/>
        <d v="2014-10-05T17:33:42"/>
        <d v="2010-05-26T15:54:01"/>
        <d v="2013-12-23T21:39:59"/>
        <d v="2013-04-01T14:42:50"/>
        <d v="2012-01-16T15:37:15"/>
        <d v="2014-10-20T00:53:04"/>
        <d v="2014-10-31T14:29:54"/>
        <d v="2012-03-19T18:34:09"/>
        <d v="2014-08-12T10:24:14"/>
        <d v="2012-08-02T01:21:02"/>
        <d v="2012-06-20T23:02:45"/>
        <d v="2012-01-17T14:23:31"/>
        <d v="2012-03-28T15:31:34"/>
        <d v="2016-02-18T05:33:43"/>
        <d v="2014-02-22T02:01:10"/>
        <d v="2016-06-01T18:57:19"/>
        <d v="2012-07-05T21:37:00"/>
        <d v="2013-10-01T00:04:50"/>
        <d v="2016-02-24T03:53:08"/>
        <d v="2012-12-07T19:51:03"/>
        <d v="2012-01-31T23:30:39"/>
        <d v="2014-06-24T18:51:44"/>
        <d v="2011-09-02T07:08:37"/>
        <d v="2011-09-10T00:01:49"/>
        <d v="2015-08-20T06:37:31"/>
        <d v="2015-08-20T14:57:29"/>
        <d v="2013-01-27T15:42:15"/>
        <d v="2014-08-25T04:28:06"/>
        <d v="2012-03-06T19:00:20"/>
        <d v="2015-08-21T04:21:31"/>
        <d v="2015-08-22T03:11:16"/>
        <d v="2015-08-23T22:59:28"/>
        <d v="2015-08-25T10:17:56"/>
        <d v="2015-08-26T23:43:42"/>
        <d v="2015-08-27T15:00:23"/>
        <d v="2015-08-27T18:58:10"/>
        <d v="2015-08-29T05:37:27"/>
        <d v="2015-08-29T06:35:34"/>
        <d v="2015-08-30T21:12:39"/>
        <d v="2015-09-01T12:51:32"/>
        <d v="2015-09-01T15:02:54"/>
        <d v="2015-09-01T15:21:50"/>
        <d v="2015-09-01T16:44:46"/>
        <d v="2015-09-03T14:21:26"/>
        <d v="2015-09-05T11:23:04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9T18:20:28"/>
        <d v="2015-09-10T14:10:48"/>
        <d v="2014-01-23T20:31:11"/>
        <d v="2010-12-04T02:06:11"/>
        <d v="2011-05-03T23:21:54"/>
        <d v="2015-09-11T15:30:58"/>
        <d v="2012-06-14T05:19:03"/>
        <d v="2013-09-18T21:38:08"/>
        <d v="2010-10-05T22:54:16"/>
        <d v="2014-04-08T02:20:24"/>
        <d v="2011-09-25T02:53:16"/>
        <d v="2011-08-09T04:54:18"/>
        <d v="2012-10-23T20:30:32"/>
        <d v="2015-09-14T15:11:24"/>
        <d v="2011-01-21T01:56:41"/>
        <d v="2013-02-07T07:28:39"/>
        <d v="2016-04-09T20:59:52"/>
        <d v="2015-09-14T22:01:03"/>
        <d v="2013-08-08T23:07:34"/>
        <d v="2013-10-24T23:57:40"/>
        <d v="2015-09-15T02:19:22"/>
        <d v="2009-09-14T06:05:30"/>
        <d v="2017-01-26T23:03:59"/>
        <d v="2012-04-27T01:59:57"/>
        <d v="2012-04-23T15:29:04"/>
        <d v="2012-05-07T22:42:55"/>
        <d v="2012-07-23T04:46:47"/>
        <d v="2016-11-15T17:50:16"/>
        <d v="2016-01-11T22:13:36"/>
        <d v="2015-09-16T16:35:52"/>
        <d v="2015-09-17T07:00:10"/>
        <d v="2015-09-18T00:32:52"/>
        <d v="2015-09-18T16:23:47"/>
        <d v="2015-09-18T19:36:29"/>
        <d v="2015-09-21T00:13:17"/>
        <d v="2015-09-21T03:03:53"/>
        <d v="2015-09-22T03:01:46"/>
        <d v="2015-09-23T13:58:17"/>
        <d v="2015-09-23T17:26:46"/>
        <d v="2015-09-23T19:27:50"/>
        <d v="2015-09-25T12:43:56"/>
        <d v="2015-09-28T17:33:36"/>
        <d v="2015-09-30T14:00:12"/>
        <d v="2015-10-01T02:08:13"/>
        <d v="2015-10-01T10:53:17"/>
        <d v="2015-10-01T15:06:47"/>
        <d v="2015-10-01T15:57:33"/>
        <d v="2015-10-02T18:41:08"/>
        <d v="2015-10-05T15:43:59"/>
        <d v="2015-10-05T18:26:31"/>
        <d v="2015-10-05T18:29:08"/>
        <d v="2015-10-06T13:16:15"/>
        <d v="2015-10-06T20:44:40"/>
        <d v="2015-10-07T12:00:09"/>
        <d v="2015-10-07T12:23:08"/>
        <d v="2015-10-07T16:43:36"/>
        <d v="2015-10-08T03:27:19"/>
        <d v="2015-10-09T17:59:41"/>
        <d v="2015-10-12T18:16:07"/>
        <d v="2015-10-12T22:34:19"/>
        <d v="2015-10-13T14:50:43"/>
        <d v="2015-10-14T17:44:57"/>
        <d v="2015-10-14T19:59:56"/>
        <d v="2015-10-15T02:06:08"/>
        <d v="2015-10-15T16:49:31"/>
        <d v="2015-10-16T19:25:16"/>
        <d v="2015-10-16T20:29:06"/>
        <d v="2015-10-16T22:09:06"/>
        <d v="2015-10-17T10:18:41"/>
        <d v="2015-10-17T19:23:42"/>
        <d v="2015-10-18T21:24:14"/>
        <d v="2015-10-19T03:41:57"/>
        <d v="2015-10-20T16:35:03"/>
        <d v="2015-10-20T17:58:11"/>
        <d v="2015-10-20T19:35:27"/>
        <d v="2015-10-20T19:45:17"/>
        <d v="2015-10-22T03:07:26"/>
        <d v="2015-10-25T16:50:11"/>
        <d v="2015-10-26T16:08:38"/>
        <d v="2015-10-27T22:34:59"/>
        <d v="2015-10-28T16:06:07"/>
        <d v="2015-10-29T20:22:21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14:54:54"/>
        <d v="2015-11-03T17:05:15"/>
        <d v="2015-11-03T18:00:28"/>
        <d v="2016-06-24T03:00:17"/>
        <d v="2014-09-22T20:26:42"/>
        <d v="2014-02-19T22:01:52"/>
        <d v="2015-11-04T19:01:26"/>
        <d v="2016-10-18T04:14:37"/>
        <d v="2015-11-04T20:59:25"/>
        <d v="2016-11-14T17:34:40"/>
        <d v="2014-03-26T18:38:13"/>
        <d v="2014-02-12T19:20:30"/>
        <d v="2013-10-10T22:47:33"/>
        <d v="2012-06-13T01:13:02"/>
        <d v="2017-01-12T05:16:10"/>
        <d v="2015-11-05T16:53:37"/>
        <d v="2015-11-09T19:49:59"/>
        <d v="2015-11-10T14:14:56"/>
        <d v="2015-11-10T16:51:01"/>
        <d v="2015-11-13T02:26:32"/>
        <d v="2015-11-14T00:36:10"/>
        <d v="2014-07-07T21:45:38"/>
        <d v="2015-11-14T15:41:24"/>
        <d v="2014-07-08T12:22:24"/>
        <d v="2015-03-30T20:38:26"/>
        <d v="2015-11-15T13:29:36"/>
        <d v="2015-11-15T17:01:24"/>
        <d v="2015-11-17T22:05:50"/>
        <d v="2015-11-20T17:27:05"/>
        <d v="2013-06-08T00:26:21"/>
        <d v="2011-08-24T03:00:37"/>
        <d v="2013-10-02T15:03:46"/>
        <d v="2015-10-14T13:57:11"/>
        <d v="2015-03-16T17:53:38"/>
        <d v="2016-05-12T19:22:59"/>
        <d v="2010-03-17T10:48:29"/>
        <d v="2013-11-29T19:56:26"/>
        <d v="2011-05-25T00:35:27"/>
        <d v="2015-04-26T15:04:31"/>
        <d v="2016-09-14T06:04:42"/>
        <d v="2014-10-13T21:45:38"/>
        <d v="2015-10-13T01:25:49"/>
        <d v="2016-04-07T18:55:00"/>
        <d v="2012-12-27T22:54:16"/>
        <d v="2012-05-08T13:14:17"/>
        <d v="2011-01-14T10:18:49"/>
        <d v="2015-11-21T20:06:57"/>
        <d v="2015-11-25T16:41:59"/>
        <d v="2015-11-26T11:15:16"/>
        <d v="2015-11-26T19:17:39"/>
        <d v="2015-11-29T00:29:22"/>
        <d v="2015-11-29T19:01:13"/>
        <d v="2015-11-30T23:08:02"/>
        <d v="2015-12-03T04:20:07"/>
        <d v="2015-12-03T13:47:00"/>
        <d v="2015-12-03T19:38:28"/>
        <d v="2015-12-04T20:17:36"/>
        <d v="2015-12-06T19:47:17"/>
        <d v="2014-02-24T09:24:15"/>
        <d v="2012-03-19T21:22:40"/>
        <d v="2012-03-29T06:10:24"/>
        <d v="2012-03-02T18:00:03"/>
        <d v="2014-03-21T21:18:37"/>
        <d v="2015-12-08T04:57:52"/>
        <d v="2015-12-15T18:16:56"/>
        <d v="2015-12-16T03:09:34"/>
        <d v="2016-05-04T01:28:59"/>
        <d v="2015-12-20T13:45:23"/>
        <d v="2015-12-20T16:26:13"/>
        <d v="2015-04-04T07:00:14"/>
        <d v="2012-06-05T20:35:37"/>
        <d v="2011-01-27T00:37:10"/>
        <d v="2015-12-21T17:24:21"/>
        <d v="2015-12-21T19:00:49"/>
        <d v="2015-12-21T20:50:48"/>
        <d v="2015-12-22T05:05:19"/>
        <d v="2015-12-22T21:18:29"/>
        <d v="2015-12-24T08:45:52"/>
        <d v="2016-01-01T00:11:11"/>
        <d v="2016-01-01T21:40:37"/>
        <d v="2016-01-03T14:58:48"/>
        <d v="2016-01-03T16:38:00"/>
        <d v="2016-01-04T06:03:17"/>
        <d v="2016-01-04T23:36:10"/>
        <d v="2016-01-05T15:38:10"/>
        <d v="2016-01-05T15:43:19"/>
        <d v="2016-01-05T21:52:10"/>
        <d v="2016-01-06T02:45:35"/>
        <d v="2016-01-09T11:28:49"/>
        <d v="2016-01-10T17:51:38"/>
        <d v="2010-01-27T04:11:47"/>
        <d v="2016-01-11T13:56:54"/>
        <d v="2016-01-11T21:14:13"/>
        <d v="2013-02-28T20:05:33"/>
        <d v="2016-01-12T11:29:44"/>
        <d v="2011-10-05T04:23:43"/>
        <d v="2013-01-30T19:59:48"/>
        <d v="2015-04-18T00:52:52"/>
        <d v="2015-04-19T23:33:17"/>
        <d v="2016-01-12T16:07:27"/>
        <d v="2014-01-09T09:30:31"/>
        <d v="2011-04-03T16:10:25"/>
        <d v="2016-01-12T16:29:03"/>
        <d v="2014-02-05T03:35:19"/>
        <d v="2012-05-30T00:09:48"/>
        <d v="2013-06-18T15:26:42"/>
        <d v="2011-05-16T17:50:01"/>
        <d v="2015-04-25T19:44:22"/>
        <d v="2016-05-25T20:47:41"/>
        <d v="2013-02-15T17:13:09"/>
        <d v="2013-02-04T02:49:48"/>
        <d v="2013-07-09T22:25:31"/>
        <d v="2012-06-22T01:40:02"/>
        <d v="2013-02-16T08:09:00"/>
        <d v="2012-11-30T08:48:55"/>
        <d v="2016-01-13T04:33:11"/>
        <d v="2016-01-13T05:51:57"/>
        <d v="2016-01-14T19:02:06"/>
        <d v="2016-01-18T09:33:48"/>
        <d v="2016-01-18T17:26:38"/>
        <d v="2013-01-14T16:29:28"/>
        <d v="2015-01-02T00:31:47"/>
        <d v="2010-05-15T22:19:59"/>
        <d v="2011-09-16T17:35:40"/>
        <d v="2014-06-12T18:11:07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3-05-08T13:24:42"/>
        <d v="2015-10-12T22:58:20"/>
        <d v="2011-04-05T20:50:48"/>
        <d v="2011-06-24T20:08:56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2-04-26T20:58:51"/>
        <d v="2012-04-24T01:47:35"/>
        <d v="2016-01-21T00:03:49"/>
        <d v="2011-06-17T18:46:23"/>
        <d v="2016-01-21T20:07:47"/>
        <d v="2016-01-22T18:33:07"/>
        <d v="2016-01-26T16:57:16"/>
        <d v="2016-01-29T20:22:56"/>
        <d v="2016-01-30T16:58:40"/>
        <d v="2016-01-31T16:54:32"/>
        <d v="2016-01-31T22:43:06"/>
        <d v="2016-02-01T14:39:49"/>
        <d v="2016-02-01T16:08:13"/>
        <d v="2016-02-01T19:21:27"/>
        <d v="2016-02-01T22:41:07"/>
        <d v="2016-02-02T21:20:12"/>
        <d v="2016-02-02T22:43:41"/>
        <d v="2016-02-03T00:51:13"/>
        <d v="2015-01-13T23:13:07"/>
        <d v="2011-06-02T15:34:15"/>
        <d v="2016-02-03T23:19:28"/>
        <d v="2015-09-26T21:13:24"/>
        <d v="2016-09-23T14:45:14"/>
        <d v="2016-02-03T23:57:26"/>
        <d v="2015-09-28T14:07:45"/>
        <d v="2016-02-05T02:10:02"/>
        <d v="2016-02-08T23:59:23"/>
        <d v="2016-02-09T05:48:07"/>
        <d v="2016-02-09T13:42:39"/>
        <d v="2016-02-10T00:24:46"/>
        <d v="2016-02-10T22:20:43"/>
        <d v="2016-02-11T22:36:54"/>
        <d v="2016-02-14T05:39:40"/>
        <d v="2016-02-15T04:02:44"/>
        <d v="2016-02-15T09:33:10"/>
        <d v="2016-02-15T21:12:08"/>
        <d v="2016-02-16T16:35:59"/>
        <d v="2016-02-17T14:03:10"/>
        <d v="2016-02-17T16:13:16"/>
        <d v="2016-02-18T00:44:54"/>
        <d v="2016-02-18T10:13:25"/>
        <d v="2016-02-19T05:54:29"/>
        <d v="2016-02-19T22:03:58"/>
        <d v="2016-02-20T00:27:30"/>
        <d v="2016-02-20T03:22:00"/>
        <d v="2016-02-21T03:23:43"/>
        <d v="2016-02-22T23:27:29"/>
        <d v="2016-02-23T01:12:53"/>
        <d v="2016-02-25T17:32:10"/>
        <d v="2016-02-25T17:39:00"/>
        <d v="2016-02-26T22:47:59"/>
        <d v="2016-02-27T00:26:02"/>
        <d v="2016-02-29T23:48:05"/>
        <d v="2016-03-01T00:58:45"/>
        <d v="2016-03-01T18:17:36"/>
        <d v="2016-03-01T20:08:44"/>
        <d v="2016-03-02T02:27:39"/>
        <d v="2016-03-02T07:14:53"/>
        <d v="2016-03-02T12:00:06"/>
        <d v="2016-03-03T16:50:29"/>
        <d v="2016-03-04T08:07:48"/>
        <d v="2016-03-04T15:36:51"/>
        <d v="2016-03-04T18:17:07"/>
        <d v="2016-03-04T19:49:02"/>
        <d v="2016-03-06T22:36:36"/>
        <d v="2016-03-07T12:13:07"/>
        <d v="2016-03-08T02:16:04"/>
        <d v="2016-03-08T09:34:06"/>
        <d v="2016-03-08T15:29:18"/>
        <d v="2016-03-09T18:41:57"/>
        <d v="2016-03-10T16:51:20"/>
        <d v="2016-03-11T09:59:46"/>
        <d v="2016-03-13T14:57:37"/>
        <d v="2016-03-14T19:15:24"/>
        <d v="2016-03-14T23:44:14"/>
        <d v="2016-03-15T21:03:57"/>
        <d v="2016-03-16T04:39:48"/>
        <d v="2016-03-16T14:21:19"/>
        <d v="2016-03-16T20:48:27"/>
        <d v="2016-03-17T01:27:24"/>
        <d v="2016-03-17T20:17:35"/>
        <d v="2016-03-17T22:39:07"/>
        <d v="2016-03-18T20:43:31"/>
        <d v="2016-03-18T21:27:59"/>
        <d v="2016-03-18T21:31:12"/>
        <d v="2014-04-26T02:49:19"/>
        <d v="2012-03-09T22:45:08"/>
        <d v="2016-03-19T19:43:05"/>
        <d v="2016-03-21T21:11:16"/>
        <d v="2016-08-30T15:45:21"/>
        <d v="2011-02-13T18:09:44"/>
        <d v="2017-02-06T18:37:33"/>
        <d v="2013-04-18T02:18:30"/>
        <d v="2015-02-23T22:36:06"/>
        <d v="2016-03-22T02:18:02"/>
        <d v="2014-10-18T23:24:52"/>
        <d v="2014-04-15T17:53:06"/>
        <d v="2016-03-22T11:55:25"/>
        <d v="2016-03-23T19:34:33"/>
        <d v="2016-03-23T21:02:45"/>
        <d v="2016-03-23T21:59:44"/>
        <d v="2016-03-24T10:16:40"/>
        <d v="2016-03-24T19:21:05"/>
        <d v="2016-03-28T22:22:07"/>
        <d v="2016-03-29T03:03:08"/>
        <d v="2016-03-29T15:24:05"/>
        <d v="2016-03-29T16:20:32"/>
        <d v="2016-03-30T03:48:24"/>
        <d v="2016-03-31T07:41:41"/>
        <d v="2016-03-31T08:02:51"/>
        <d v="2016-03-31T08:59:00"/>
        <d v="2016-03-31T17:36:17"/>
        <d v="2016-03-31T17:48:07"/>
        <d v="2016-03-31T22:36:48"/>
        <d v="2016-04-01T14:18:38"/>
        <d v="2016-04-01T16:33:14"/>
        <d v="2016-04-01T17:55:58"/>
        <d v="2016-04-02T03:22:51"/>
        <d v="2016-04-02T21:26:38"/>
        <d v="2016-04-03T19:31:57"/>
        <d v="2016-04-04T23:00:50"/>
        <d v="2016-04-05T03:04:53"/>
        <d v="2016-04-05T04:02:40"/>
        <d v="2016-04-05T11:47:40"/>
        <d v="2016-04-05T14:19:05"/>
        <d v="2016-04-06T07:17:21"/>
        <d v="2016-04-06T13:24:40"/>
        <d v="2016-04-06T14:35:58"/>
        <d v="2016-04-07T03:27:36"/>
        <d v="2016-04-07T13:09:54"/>
        <d v="2016-04-08T08:59:26"/>
        <d v="2016-04-09T16:25:10"/>
        <d v="2016-04-09T22:49:51"/>
        <d v="2016-04-13T00:10:08"/>
        <d v="2016-04-13T19:04:23"/>
        <d v="2016-04-15T01:22:19"/>
        <d v="2016-04-15T20:21:13"/>
        <d v="2016-04-17T17:30:53"/>
        <d v="2016-04-19T00:56:28"/>
        <d v="2016-04-19T10:22:30"/>
        <d v="2016-04-19T11:10:48"/>
        <d v="2016-04-20T01:53:21"/>
        <d v="2016-04-20T11:31:00"/>
        <d v="2015-06-20T19:35:34"/>
        <d v="2016-04-20T19:12:56"/>
        <d v="2016-04-22T10:26:05"/>
        <d v="2012-08-30T16:59:59"/>
        <d v="2016-04-23T00:22:36"/>
        <d v="2016-04-23T16:12:18"/>
        <d v="2016-04-24T13:14:14"/>
        <d v="2014-11-10T23:11:07"/>
        <d v="2014-07-12T20:27:47"/>
        <d v="2013-05-09T00:01:14"/>
        <d v="2015-02-20T23:20:52"/>
        <d v="2016-04-27T00:54:35"/>
        <d v="2013-05-15T00:00:32"/>
        <d v="2012-09-25T01:26:57"/>
        <d v="2016-04-27T15:02:53"/>
        <d v="2009-10-16T22:02:00"/>
        <d v="2013-04-30T01:47:14"/>
        <d v="2012-06-14T17:26:56"/>
        <d v="2016-04-29T14:52:07"/>
        <d v="2011-10-13T20:58:04"/>
        <d v="2015-11-11T00:51:36"/>
        <d v="2016-04-30T03:12:47"/>
        <d v="2016-05-01T22:08:57"/>
        <d v="2016-05-02T17:12:49"/>
        <d v="2016-05-02T17:42:30"/>
        <d v="2016-05-02T23:38:29"/>
        <d v="2016-05-03T05:15:42"/>
        <d v="2016-05-03T13:07:28"/>
        <d v="2016-05-03T14:19:42"/>
        <d v="2016-05-03T20:34:12"/>
        <d v="2016-05-04T11:19:12"/>
        <d v="2016-05-04T13:31:22"/>
        <d v="2016-05-04T16:24:26"/>
        <d v="2016-05-05T10:25:18"/>
        <d v="2016-05-05T17:19:57"/>
        <d v="2016-05-05T22:57:33"/>
        <d v="2016-05-05T23:49:38"/>
        <d v="2016-05-06T10:43:47"/>
        <d v="2012-07-10T03:48:47"/>
        <d v="2017-01-17T03:28:46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5-07T01:41:55"/>
        <d v="2016-05-07T06:37:01"/>
        <d v="2016-05-08T00:12:05"/>
        <d v="2016-05-09T00:57:04"/>
        <d v="2016-05-09T15:06:59"/>
        <d v="2016-05-09T17:33:39"/>
        <d v="2012-11-09T23:47:37"/>
        <d v="2016-05-09T20:13:52"/>
        <d v="2011-02-16T18:24:19"/>
        <d v="2012-07-26T18:11:42"/>
        <d v="2012-09-24T16:26:16"/>
        <d v="2016-07-14T00:13:06"/>
        <d v="2012-08-24T17:15:48"/>
        <d v="2013-08-23T10:14:17"/>
        <d v="2016-05-10T00:59:50"/>
        <d v="2016-05-13T12:57:34"/>
        <d v="2016-05-13T13:25:38"/>
        <d v="2016-05-13T17:46:51"/>
        <d v="2016-05-15T17:42:46"/>
        <d v="2016-05-15T18:35:15"/>
        <d v="2016-05-16T17:01:30"/>
        <d v="2016-05-16T18:14:59"/>
        <d v="2016-05-17T06:21:10"/>
        <d v="2016-05-18T04:19:09"/>
        <d v="2016-05-19T08:59:20"/>
        <d v="2016-05-19T19:32:19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5T01:52:38"/>
        <d v="2011-05-05T19:33:10"/>
        <d v="2013-09-30T15:54:43"/>
        <d v="2011-05-07T12:10:33"/>
        <d v="2014-11-22T14:47:59"/>
        <d v="2016-05-27T00:04:51"/>
        <d v="2016-05-31T00:14:56"/>
        <d v="2016-05-31T06:59:46"/>
        <d v="2015-11-10T00:36:01"/>
        <d v="2014-12-22T18:04:18"/>
        <d v="2014-01-24T13:39:51"/>
        <d v="2012-08-23T17:01:40"/>
        <d v="2015-07-26T22:49:51"/>
        <d v="2013-01-08T00:25:52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6-05-31T15:42:14"/>
        <d v="2016-06-01T08:20:51"/>
        <d v="2016-06-02T00:36:20"/>
        <d v="2016-06-02T05:58:09"/>
        <d v="2016-06-02T17:44:28"/>
        <d v="2016-06-03T12:54:44"/>
        <d v="2016-06-03T18:47:00"/>
        <d v="2012-03-22T17:01:25"/>
        <d v="2012-02-19T17:12:52"/>
        <d v="2016-06-06T00:13:44"/>
        <d v="2016-06-07T13:01:23"/>
        <d v="2016-06-08T00:31:42"/>
        <d v="2016-06-09T23:49:58"/>
        <d v="2016-02-05T16:51:23"/>
        <d v="2016-06-10T04:41:12"/>
        <d v="2016-06-10T05:28:57"/>
        <d v="2016-06-10T23:32:12"/>
        <d v="2016-06-11T01:15:38"/>
        <d v="2016-06-13T15:09:20"/>
        <d v="2016-06-13T15:35:23"/>
        <d v="2016-06-13T20:48:18"/>
        <d v="2016-06-13T21:29:42"/>
        <d v="2016-06-13T22:23:59"/>
        <d v="2016-06-14T01:11:47"/>
        <d v="2016-06-14T23:29:16"/>
        <d v="2016-06-15T19:34:32"/>
        <d v="2016-06-17T17:39:36"/>
        <d v="2016-06-17T17:49:46"/>
        <d v="2016-06-17T18:07:49"/>
        <d v="2016-06-17T23:14:22"/>
        <d v="2016-06-19T14:14:41"/>
        <d v="2016-06-20T12:02:11"/>
        <d v="2016-06-22T18:55:32"/>
        <d v="2016-06-23T19:32:38"/>
        <d v="2016-06-24T11:28:48"/>
        <d v="2016-03-18T02:29:04"/>
        <d v="2016-06-24T18:34:50"/>
        <d v="2011-07-06T21:30:45"/>
        <d v="2015-12-22T11:41:35"/>
        <d v="2016-06-25T20:41:37"/>
        <d v="2016-06-27T10:47:48"/>
        <d v="2016-06-27T15:19:29"/>
        <d v="2011-04-15T18:11:26"/>
        <d v="2016-06-28T15:58:38"/>
        <d v="2011-06-12T07:08:19"/>
        <d v="2011-03-10T16:41:06"/>
        <d v="2014-01-18T23:38:31"/>
        <d v="2016-06-22T20:42:24"/>
        <d v="2013-01-29T14:15:15"/>
        <d v="2016-05-14T19:14:00"/>
        <d v="2016-11-18T02:37:26"/>
        <d v="2016-06-29T01:09:46"/>
        <d v="2014-08-01T15:58:45"/>
        <d v="2012-06-12T17:45:32"/>
        <d v="2016-06-29T16:50:43"/>
        <d v="2016-06-30T02:27:20"/>
        <d v="2016-07-01T01:09:38"/>
        <d v="2016-07-14T11:32:37"/>
        <d v="2015-07-08T15:36:58"/>
        <d v="2012-12-03T20:59:44"/>
        <d v="2009-11-05T18:02:20"/>
        <d v="2013-11-18T21:55:21"/>
        <d v="2016-03-01T16:51:11"/>
        <d v="2011-05-08T15:18:01"/>
        <d v="2010-06-18T03:00:52"/>
        <d v="2014-04-03T11:30:44"/>
        <d v="2011-12-29T18:54:07"/>
        <d v="2017-01-17T15:32:48"/>
        <d v="2011-12-16T23:49:52"/>
        <d v="2016-07-02T14:00:08"/>
        <d v="2016-07-02T22:14:12"/>
        <d v="2016-07-04T08:10:18"/>
        <d v="2016-07-04T16:07:36"/>
        <d v="2012-04-24T05:27:56"/>
        <d v="2010-12-30T20:08:34"/>
        <d v="2016-07-05T12:06:28"/>
        <d v="2012-08-29T21:39:09"/>
        <d v="2014-09-20T20:59:11"/>
        <d v="2016-09-26T13:11:15"/>
        <d v="2016-07-05T20:57:09"/>
        <d v="2016-07-07T04:32:47"/>
        <d v="2016-07-08T10:20:56"/>
        <d v="2016-07-08T11:22:34"/>
        <d v="2016-07-08T18:38:29"/>
        <d v="2016-07-10T03:42:43"/>
        <d v="2016-07-10T18:48:47"/>
        <d v="2016-07-13T22:53:29"/>
        <d v="2016-07-15T10:35:20"/>
        <d v="2016-07-15T14:30:57"/>
        <d v="2016-07-15T22:45:43"/>
        <d v="2016-07-16T06:20:25"/>
        <d v="2016-07-16T12:44:52"/>
        <d v="2016-07-16T20:09:42"/>
        <d v="2016-07-19T02:38:45"/>
        <d v="2016-07-19T20:24:33"/>
        <d v="2016-07-20T10:05:40"/>
        <d v="2016-07-20T15:01:43"/>
        <d v="2016-07-21T14:48:13"/>
        <d v="2016-07-24T03:07:17"/>
        <d v="2016-07-25T06:41:21"/>
        <d v="2016-07-25T16:44:30"/>
        <d v="2016-07-30T09:32:28"/>
        <d v="2016-08-02T20:19:26"/>
        <d v="2016-08-03T12:34:20"/>
        <d v="2016-08-08T11:20:40"/>
        <d v="2016-08-08T16:15:06"/>
        <d v="2016-08-08T21:42:08"/>
        <d v="2016-08-09T21:35:59"/>
        <d v="2016-08-10T01:36:22"/>
        <d v="2016-08-11T20:46:11"/>
        <d v="2016-08-14T15:28:22"/>
        <d v="2016-08-15T21:10:47"/>
        <d v="2016-08-16T17:58:47"/>
        <d v="2016-08-18T18:08:42"/>
        <d v="2016-08-19T19:51:05"/>
        <d v="2016-08-19T20:30:46"/>
        <d v="2016-08-20T13:50:28"/>
        <d v="2016-08-23T18:22:09"/>
        <d v="2016-08-24T01:21:53"/>
        <d v="2016-08-26T08:46:48"/>
        <d v="2016-08-27T10:37:09"/>
        <d v="2016-08-29T06:15:56"/>
        <d v="2016-08-29T19:14:02"/>
        <d v="2016-08-30T03:35:41"/>
        <d v="2016-08-30T22:03:05"/>
        <d v="2016-08-31T20:11:25"/>
        <d v="2016-09-01T06:27:04"/>
        <d v="2016-09-01T18:15:45"/>
        <d v="2016-09-02T02:55:34"/>
        <d v="2016-09-02T03:25:44"/>
        <d v="2016-09-02T08:19:25"/>
        <d v="2016-09-05T19:50:54"/>
        <d v="2016-09-06T19:15:35"/>
        <d v="2016-09-06T22:27:24"/>
        <d v="2016-09-07T21:51:48"/>
        <d v="2016-09-08T09:20:39"/>
        <d v="2016-09-09T10:28:26"/>
        <d v="2016-09-09T18:25:10"/>
        <d v="2016-09-13T18:00:27"/>
        <d v="2016-09-14T07:22:31"/>
        <d v="2016-09-14T10:53:54"/>
        <d v="2016-09-14T22:55:21"/>
        <d v="2016-09-15T15:36:18"/>
        <d v="2016-09-15T16:33:59"/>
        <d v="2016-09-15T20:22:44"/>
        <d v="2016-09-16T12:05:01"/>
        <d v="2016-09-16T15:43:16"/>
        <d v="2016-09-17T22:08:58"/>
        <d v="2016-09-19T08:21:34"/>
        <d v="2016-09-20T02:48:16"/>
        <d v="2016-09-27T06:40:34"/>
        <d v="2016-09-30T15:11:19"/>
        <d v="2016-10-01T12:50:55"/>
        <d v="2016-10-03T02:13:39"/>
        <d v="2016-10-05T13:06:24"/>
        <d v="2016-10-06T13:10:54"/>
        <d v="2016-10-06T13:29:27"/>
        <d v="2016-10-06T14:57:47"/>
        <d v="2016-10-11T23:22:08"/>
        <d v="2016-10-12T11:10:53"/>
        <d v="2016-10-13T00:07:27"/>
        <d v="2016-10-14T09:17:40"/>
        <d v="2016-10-15T16:34:22"/>
        <d v="2015-04-21T20:29:36"/>
        <d v="2016-11-08T10:50:46"/>
        <d v="2012-03-13T17:02:45"/>
        <d v="2012-01-10T17:44:04"/>
        <d v="2016-10-17T14:51:09"/>
        <d v="2015-10-22T18:38:33"/>
        <d v="2016-10-18T03:10:26"/>
        <d v="2016-10-18T10:36:34"/>
        <d v="2016-10-19T00:31:01"/>
        <d v="2012-03-29T03:28:37"/>
        <d v="2016-10-20T11:14:02"/>
        <d v="2016-10-21T19:25:46"/>
        <d v="2011-06-12T03:14:42"/>
        <d v="2013-12-11T23:57:34"/>
        <d v="2015-06-29T15:31:29"/>
        <d v="2010-07-20T05:32:35"/>
        <d v="2013-01-29T01:03:23"/>
        <d v="2016-10-22T03:36:30"/>
        <d v="2016-10-22T10:50:30"/>
        <d v="2015-08-24T20:27:39"/>
        <d v="2010-01-14T13:00:49"/>
        <d v="2016-10-22T23:17:18"/>
        <d v="2016-08-25T07:35:13"/>
        <d v="2016-10-23T16:00:23"/>
        <d v="2016-10-29T22:55:24"/>
        <d v="2016-11-01T01:23:31"/>
        <d v="2014-12-16T21:52:20"/>
        <d v="2012-01-27T00:07:21"/>
        <d v="2016-11-01T06:18:40"/>
        <d v="2016-11-01T16:39:42"/>
        <d v="2016-11-01T19:58:45"/>
        <d v="2016-11-02T01:33:49"/>
        <d v="2012-07-30T21:11:21"/>
        <d v="2016-05-08T08:11:13"/>
        <d v="2011-02-02T12:57:07"/>
        <d v="2015-07-13T18:00:22"/>
        <d v="2016-11-04T22:22:12"/>
        <d v="2016-11-05T23:00:12"/>
        <d v="2016-11-07T08:26:16"/>
        <d v="2016-11-08T14:48:26"/>
        <d v="2016-11-08T16:15:52"/>
        <d v="2016-11-09T03:37:55"/>
        <d v="2016-11-11T23:22:34"/>
        <d v="2016-11-15T00:42:36"/>
        <d v="2016-11-15T05:09:35"/>
        <d v="2016-11-16T00:59:40"/>
        <d v="2016-11-16T08:01:25"/>
        <d v="2016-11-16T17:36:09"/>
        <d v="2016-11-19T00:45:50"/>
        <d v="2014-12-16T21:54:55"/>
        <d v="2016-11-19T17:49:21"/>
        <d v="2016-11-20T02:38:40"/>
        <d v="2016-11-21T17:03:14"/>
        <d v="2011-10-28T16:35:58"/>
        <d v="2016-02-25T13:50:44"/>
        <d v="2016-11-22T14:59:12"/>
        <d v="2016-11-23T00:15:09"/>
        <d v="2016-11-23T01:59:03"/>
        <d v="2016-11-23T20:25:13"/>
        <d v="2016-11-26T19:18:51"/>
        <d v="2012-01-19T11:21:47"/>
        <d v="2015-03-15T19:00:33"/>
        <d v="2015-01-17T19:58:29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6-11-27T03:59:34"/>
        <d v="2016-11-27T21:48:41"/>
        <d v="2016-11-28T22:00:33"/>
        <d v="2016-12-05T03:14:05"/>
        <d v="2016-12-05T13:06:20"/>
        <d v="2016-12-07T13:05:05"/>
        <d v="2016-12-08T05:38:02"/>
        <d v="2016-12-14T23:07:35"/>
        <d v="2016-12-18T20:16:26"/>
        <d v="2016-12-18T21:10:36"/>
        <d v="2016-12-20T15:57:51"/>
        <d v="2016-12-21T00:44:54"/>
        <d v="2016-12-22T22:04:55"/>
        <d v="2014-03-18T17:13:42"/>
        <d v="2012-11-22T01:18:34"/>
        <d v="2016-08-27T07:29:16"/>
        <d v="2010-12-02T02:34:58"/>
        <d v="2016-12-26T21:41:22"/>
        <d v="2016-12-28T18:54:02"/>
        <d v="2016-12-29T12:01:58"/>
        <d v="2016-12-30T18:56:48"/>
        <d v="2017-01-02T21:50:36"/>
        <d v="2017-01-05T20:05:30"/>
        <d v="2017-01-09T09:59:05"/>
        <d v="2017-01-10T00:45:19"/>
        <d v="2017-01-11T01:22:14"/>
        <d v="2017-01-11T06:16:58"/>
        <d v="2017-01-15T12:43:39"/>
        <d v="2017-01-17T19:51:10"/>
        <d v="2017-01-18T04:56:06"/>
        <d v="2017-01-19T16:39:08"/>
        <d v="2017-01-21T00:26:39"/>
        <d v="2017-01-21T16:33:50"/>
        <d v="2017-01-23T08:50:02"/>
        <d v="2017-01-23T13:25:52"/>
        <d v="2017-01-27T00:58:54"/>
        <d v="2017-01-27T13:05:58"/>
        <d v="2017-01-27T22:37:06"/>
        <d v="2017-01-28T18:44:10"/>
        <d v="2017-01-31T19:19:15"/>
        <d v="2017-01-31T22:57:58"/>
        <d v="2017-02-01T00:45:37"/>
        <d v="2017-02-02T10:12:32"/>
        <d v="2017-02-02T23:18:01"/>
        <d v="2015-02-07T14:46:29"/>
        <d v="2016-01-27T20:15:27"/>
        <d v="2016-11-15T20:28:27"/>
        <d v="2017-02-03T13:48:00"/>
        <d v="2017-02-04T06:58:27"/>
        <d v="2017-02-06T20:00:04"/>
        <d v="2017-02-07T21:59:18"/>
        <d v="2017-02-09T12:21:31"/>
        <d v="2017-02-09T17:36:33"/>
        <d v="2017-02-27T16:49:11"/>
        <d v="2012-09-01T01:35:37"/>
        <d v="2017-02-09T23:08:28"/>
        <d v="2017-02-13T14:38:49"/>
        <d v="2017-02-14T17:46:00"/>
        <d v="2016-10-15T19:26:48"/>
        <d v="2015-10-27T19:54:21"/>
        <d v="2017-02-14T19:49:01"/>
        <d v="2017-02-17T11:01:32"/>
        <d v="2017-02-17T12:18:59"/>
        <d v="2011-08-17T20:22:12"/>
        <d v="2013-01-02T20:19:25"/>
        <d v="2017-02-19T06:29:20"/>
        <d v="2017-01-12T12:09:38"/>
        <d v="2015-07-24T13:37:40"/>
        <d v="2016-02-10T23:34:05"/>
        <d v="2016-12-06T19:47:27"/>
        <d v="2017-02-20T08:24:20"/>
        <d v="2017-02-21T20:41:54"/>
        <d v="2017-02-22T13:33:54"/>
        <d v="2017-02-23T11:05:54"/>
        <d v="2017-02-24T14:00:03"/>
        <d v="2017-03-02T12:55:07"/>
        <d v="2017-03-02T16:22:46"/>
        <d v="2016-03-30T16:39:10"/>
        <d v="2017-03-06T17:16:59"/>
        <d v="2017-03-06T18:04:48"/>
        <d v="2016-11-09T10:05:15"/>
        <d v="2017-03-06T19:14:37"/>
        <d v="2016-08-22T17:32:01"/>
        <d v="2017-03-07T18:35:34"/>
        <d v="2017-03-08T17:15:03"/>
        <d v="2017-03-09T13:54:05"/>
        <d v="2013-07-31T10:11:01"/>
        <d v="2015-05-17T18:18:26"/>
        <d v="2017-03-09T20:13:39"/>
        <d v="2017-03-13T03:38:41"/>
        <d v="2017-03-13T21:14:29"/>
        <d v="2015-09-05T18:56:01"/>
        <d v="2013-07-09T02:32:46"/>
        <d v="2016-01-07T19:00:34"/>
        <d v="2015-06-10T19:09:36"/>
        <d v="2017-03-14T08:35:56"/>
        <d v="2014-08-04T18:48:27"/>
        <d v="2017-03-14T15:21:56"/>
        <d v="2015-04-15T19:49:39"/>
        <d v="2017-03-06T18:01:30"/>
        <d v="2016-09-13T16:03:12"/>
        <d v="2017-03-15T15:30:07"/>
      </sharedItems>
      <fieldGroup par="18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0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"/>
    <x v="1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0"/>
    <x v="0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0"/>
    <x v="0"/>
    <x v="3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0"/>
    <x v="0"/>
    <x v="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0"/>
    <x v="0"/>
    <x v="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0"/>
    <x v="0"/>
    <x v="6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0"/>
    <x v="0"/>
    <x v="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2"/>
    <x v="2"/>
    <x v="8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2"/>
    <x v="2"/>
    <x v="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"/>
    <x v="3"/>
    <x v="1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"/>
    <x v="2"/>
    <x v="1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0"/>
    <x v="0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0"/>
    <x v="0"/>
    <x v="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"/>
    <x v="4"/>
    <x v="1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"/>
    <x v="2"/>
    <x v="1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2"/>
    <x v="2"/>
    <x v="1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"/>
    <x v="4"/>
    <x v="1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"/>
    <x v="4"/>
    <x v="18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0"/>
    <x v="0"/>
    <x v="1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0"/>
    <x v="0"/>
    <x v="2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0"/>
    <x v="0"/>
    <x v="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0"/>
    <x v="0"/>
    <x v="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0"/>
    <x v="0"/>
    <x v="2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0"/>
    <x v="0"/>
    <x v="2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0"/>
    <x v="0"/>
    <x v="2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0"/>
    <x v="0"/>
    <x v="2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0"/>
    <x v="5"/>
    <x v="2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0"/>
    <x v="0"/>
    <x v="2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"/>
    <x v="4"/>
    <x v="2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0"/>
    <x v="0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0"/>
    <x v="0"/>
    <x v="3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"/>
    <x v="2"/>
    <x v="3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0"/>
    <x v="0"/>
    <x v="3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0"/>
    <x v="0"/>
    <x v="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0"/>
    <x v="0"/>
    <x v="3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0"/>
    <x v="0"/>
    <x v="3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"/>
    <x v="2"/>
    <x v="37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"/>
    <x v="2"/>
    <x v="3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"/>
    <x v="2"/>
    <x v="39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2"/>
    <x v="2"/>
    <x v="4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0"/>
    <x v="6"/>
    <x v="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0"/>
    <x v="0"/>
    <x v="4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x v="7"/>
    <x v="4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0"/>
    <x v="0"/>
    <x v="4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2"/>
    <x v="2"/>
    <x v="4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"/>
    <x v="2"/>
    <x v="4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0"/>
    <x v="0"/>
    <x v="4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0"/>
    <x v="5"/>
    <x v="4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0"/>
    <x v="0"/>
    <x v="49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"/>
    <x v="4"/>
    <x v="5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2"/>
    <x v="2"/>
    <x v="5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2"/>
    <x v="2"/>
    <x v="5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0"/>
    <x v="0"/>
    <x v="5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"/>
    <x v="1"/>
    <x v="5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"/>
    <x v="2"/>
    <x v="5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"/>
    <x v="2"/>
    <x v="5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2"/>
    <x v="2"/>
    <x v="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2"/>
    <x v="2"/>
    <x v="58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2"/>
    <x v="2"/>
    <x v="5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2"/>
    <x v="2"/>
    <x v="6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5"/>
    <x v="8"/>
    <x v="6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5"/>
    <x v="8"/>
    <x v="62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"/>
    <x v="1"/>
    <x v="63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0"/>
    <x v="0"/>
    <x v="64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0"/>
    <x v="0"/>
    <x v="6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0"/>
    <x v="0"/>
    <x v="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0"/>
    <x v="0"/>
    <x v="67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0"/>
    <x v="0"/>
    <x v="6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0"/>
    <x v="0"/>
    <x v="6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0"/>
    <x v="0"/>
    <x v="7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0"/>
    <x v="0"/>
    <x v="7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0"/>
    <x v="0"/>
    <x v="7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0"/>
    <x v="0"/>
    <x v="7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0"/>
    <x v="0"/>
    <x v="74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0"/>
    <x v="0"/>
    <x v="7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0"/>
    <x v="0"/>
    <x v="7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0"/>
    <x v="0"/>
    <x v="7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0"/>
    <x v="0"/>
    <x v="78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0"/>
    <x v="0"/>
    <x v="7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0"/>
    <x v="0"/>
    <x v="8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0"/>
    <x v="0"/>
    <x v="8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x v="9"/>
    <x v="8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"/>
    <x v="4"/>
    <x v="8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0"/>
    <x v="0"/>
    <x v="8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"/>
    <x v="4"/>
    <x v="8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0"/>
    <x v="0"/>
    <x v="8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x v="9"/>
    <x v="87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5"/>
    <x v="10"/>
    <x v="8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"/>
    <x v="2"/>
    <x v="89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"/>
    <x v="1"/>
    <x v="9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"/>
    <x v="4"/>
    <x v="9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5"/>
    <x v="8"/>
    <x v="92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2"/>
    <x v="11"/>
    <x v="9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"/>
    <x v="1"/>
    <x v="9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x v="12"/>
    <x v="9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0"/>
    <x v="0"/>
    <x v="9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"/>
    <x v="2"/>
    <x v="97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2"/>
    <x v="2"/>
    <x v="9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2"/>
    <x v="2"/>
    <x v="99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2"/>
    <x v="2"/>
    <x v="1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"/>
    <x v="4"/>
    <x v="10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x v="6"/>
    <x v="10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"/>
    <x v="4"/>
    <x v="10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5"/>
    <x v="8"/>
    <x v="104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0"/>
    <x v="0"/>
    <x v="10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0"/>
    <x v="0"/>
    <x v="10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0"/>
    <x v="0"/>
    <x v="10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x v="13"/>
    <x v="10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x v="14"/>
    <x v="10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0"/>
    <x v="0"/>
    <x v="11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"/>
    <x v="3"/>
    <x v="11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"/>
    <x v="4"/>
    <x v="112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2"/>
    <x v="2"/>
    <x v="11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2"/>
    <x v="2"/>
    <x v="1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"/>
    <x v="1"/>
    <x v="11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"/>
    <x v="2"/>
    <x v="11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"/>
    <x v="11"/>
    <x v="11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"/>
    <x v="2"/>
    <x v="118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2"/>
    <x v="2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2"/>
    <x v="15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2"/>
    <x v="15"/>
    <x v="12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2"/>
    <x v="15"/>
    <x v="1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2"/>
    <x v="15"/>
    <x v="12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2"/>
    <x v="15"/>
    <x v="12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2"/>
    <x v="15"/>
    <x v="1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2"/>
    <x v="15"/>
    <x v="12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2"/>
    <x v="15"/>
    <x v="12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2"/>
    <x v="15"/>
    <x v="12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2"/>
    <x v="15"/>
    <x v="12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2"/>
    <x v="15"/>
    <x v="12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2"/>
    <x v="15"/>
    <x v="12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2"/>
    <x v="15"/>
    <x v="12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2"/>
    <x v="15"/>
    <x v="12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2"/>
    <x v="15"/>
    <x v="12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2"/>
    <x v="15"/>
    <x v="12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2"/>
    <x v="15"/>
    <x v="12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2"/>
    <x v="15"/>
    <x v="12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2"/>
    <x v="15"/>
    <x v="12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2"/>
    <x v="15"/>
    <x v="12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2"/>
    <x v="15"/>
    <x v="12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2"/>
    <x v="15"/>
    <x v="12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2"/>
    <x v="15"/>
    <x v="12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2"/>
    <x v="15"/>
    <x v="12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2"/>
    <x v="15"/>
    <x v="12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2"/>
    <x v="15"/>
    <x v="12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2"/>
    <x v="15"/>
    <x v="12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2"/>
    <x v="15"/>
    <x v="12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2"/>
    <x v="15"/>
    <x v="12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2"/>
    <x v="15"/>
    <x v="12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2"/>
    <x v="15"/>
    <x v="12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2"/>
    <x v="15"/>
    <x v="12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2"/>
    <x v="15"/>
    <x v="12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2"/>
    <x v="15"/>
    <x v="12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2"/>
    <x v="15"/>
    <x v="12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2"/>
    <x v="15"/>
    <x v="12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2"/>
    <x v="15"/>
    <x v="12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2"/>
    <x v="15"/>
    <x v="12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2"/>
    <x v="15"/>
    <x v="12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2"/>
    <x v="15"/>
    <x v="12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2"/>
    <x v="16"/>
    <x v="12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2"/>
    <x v="16"/>
    <x v="12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2"/>
    <x v="16"/>
    <x v="12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2"/>
    <x v="16"/>
    <x v="12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2"/>
    <x v="16"/>
    <x v="12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2"/>
    <x v="16"/>
    <x v="12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2"/>
    <x v="16"/>
    <x v="12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2"/>
    <x v="16"/>
    <x v="12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2"/>
    <x v="16"/>
    <x v="12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2"/>
    <x v="16"/>
    <x v="12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2"/>
    <x v="16"/>
    <x v="12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2"/>
    <x v="16"/>
    <x v="12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2"/>
    <x v="16"/>
    <x v="12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2"/>
    <x v="16"/>
    <x v="12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2"/>
    <x v="16"/>
    <x v="12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2"/>
    <x v="16"/>
    <x v="12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2"/>
    <x v="16"/>
    <x v="12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2"/>
    <x v="16"/>
    <x v="12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2"/>
    <x v="16"/>
    <x v="12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2"/>
    <x v="16"/>
    <x v="12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2"/>
    <x v="16"/>
    <x v="12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2"/>
    <x v="16"/>
    <x v="12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2"/>
    <x v="16"/>
    <x v="12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2"/>
    <x v="16"/>
    <x v="12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2"/>
    <x v="16"/>
    <x v="12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2"/>
    <x v="16"/>
    <x v="12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2"/>
    <x v="16"/>
    <x v="12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2"/>
    <x v="16"/>
    <x v="12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2"/>
    <x v="16"/>
    <x v="12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2"/>
    <x v="16"/>
    <x v="12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2"/>
    <x v="16"/>
    <x v="12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2"/>
    <x v="16"/>
    <x v="1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2"/>
    <x v="16"/>
    <x v="12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2"/>
    <x v="16"/>
    <x v="12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2"/>
    <x v="16"/>
    <x v="12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2"/>
    <x v="16"/>
    <x v="12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2"/>
    <x v="16"/>
    <x v="12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2"/>
    <x v="16"/>
    <x v="12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2"/>
    <x v="16"/>
    <x v="12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2"/>
    <x v="16"/>
    <x v="12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"/>
    <x v="16"/>
    <x v="12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"/>
    <x v="16"/>
    <x v="12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"/>
    <x v="16"/>
    <x v="12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"/>
    <x v="16"/>
    <x v="12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"/>
    <x v="16"/>
    <x v="12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"/>
    <x v="16"/>
    <x v="12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"/>
    <x v="16"/>
    <x v="12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"/>
    <x v="16"/>
    <x v="12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"/>
    <x v="16"/>
    <x v="12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"/>
    <x v="16"/>
    <x v="12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"/>
    <x v="16"/>
    <x v="1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"/>
    <x v="16"/>
    <x v="12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"/>
    <x v="16"/>
    <x v="12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"/>
    <x v="16"/>
    <x v="1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"/>
    <x v="16"/>
    <x v="12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"/>
    <x v="16"/>
    <x v="12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"/>
    <x v="16"/>
    <x v="12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"/>
    <x v="16"/>
    <x v="12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"/>
    <x v="16"/>
    <x v="12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"/>
    <x v="16"/>
    <x v="12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"/>
    <x v="16"/>
    <x v="1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"/>
    <x v="16"/>
    <x v="12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"/>
    <x v="16"/>
    <x v="12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"/>
    <x v="16"/>
    <x v="12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"/>
    <x v="16"/>
    <x v="12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"/>
    <x v="16"/>
    <x v="12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"/>
    <x v="16"/>
    <x v="12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"/>
    <x v="16"/>
    <x v="12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"/>
    <x v="16"/>
    <x v="12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"/>
    <x v="16"/>
    <x v="12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"/>
    <x v="16"/>
    <x v="12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"/>
    <x v="16"/>
    <x v="12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"/>
    <x v="16"/>
    <x v="12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"/>
    <x v="16"/>
    <x v="12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"/>
    <x v="16"/>
    <x v="12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"/>
    <x v="16"/>
    <x v="12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"/>
    <x v="16"/>
    <x v="12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"/>
    <x v="16"/>
    <x v="12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"/>
    <x v="16"/>
    <x v="12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"/>
    <x v="16"/>
    <x v="12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2"/>
    <x v="2"/>
    <x v="12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2"/>
    <x v="2"/>
    <x v="12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2"/>
    <x v="2"/>
    <x v="12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2"/>
    <x v="2"/>
    <x v="12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2"/>
    <x v="2"/>
    <x v="12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0"/>
    <x v="6"/>
    <x v="12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"/>
    <x v="4"/>
    <x v="127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"/>
    <x v="3"/>
    <x v="12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"/>
    <x v="3"/>
    <x v="12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"/>
    <x v="4"/>
    <x v="13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"/>
    <x v="1"/>
    <x v="13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0"/>
    <x v="0"/>
    <x v="13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0"/>
    <x v="0"/>
    <x v="1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x v="14"/>
    <x v="13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x v="14"/>
    <x v="13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x v="14"/>
    <x v="1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0"/>
    <x v="5"/>
    <x v="137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3"/>
    <x v="3"/>
    <x v="1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3"/>
    <x v="3"/>
    <x v="13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2"/>
    <x v="2"/>
    <x v="14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2"/>
    <x v="2"/>
    <x v="14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0"/>
    <x v="0"/>
    <x v="14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x v="12"/>
    <x v="14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5"/>
    <x v="8"/>
    <x v="14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"/>
    <x v="4"/>
    <x v="14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2"/>
    <x v="11"/>
    <x v="146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2"/>
    <x v="11"/>
    <x v="14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"/>
    <x v="2"/>
    <x v="148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"/>
    <x v="2"/>
    <x v="149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"/>
    <x v="2"/>
    <x v="15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2"/>
    <x v="2"/>
    <x v="15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2"/>
    <x v="2"/>
    <x v="15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2"/>
    <x v="2"/>
    <x v="153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x v="12"/>
    <x v="15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x v="12"/>
    <x v="15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"/>
    <x v="3"/>
    <x v="15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"/>
    <x v="4"/>
    <x v="15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5"/>
    <x v="8"/>
    <x v="158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5"/>
    <x v="8"/>
    <x v="159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0"/>
    <x v="0"/>
    <x v="16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0"/>
    <x v="0"/>
    <x v="16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0"/>
    <x v="0"/>
    <x v="16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0"/>
    <x v="0"/>
    <x v="163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0"/>
    <x v="0"/>
    <x v="16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0"/>
    <x v="0"/>
    <x v="16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x v="13"/>
    <x v="16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x v="12"/>
    <x v="16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x v="14"/>
    <x v="16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0"/>
    <x v="0"/>
    <x v="16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0"/>
    <x v="0"/>
    <x v="17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"/>
    <x v="4"/>
    <x v="17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0"/>
    <x v="6"/>
    <x v="17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2"/>
    <x v="11"/>
    <x v="17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x v="13"/>
    <x v="17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x v="17"/>
    <x v="17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"/>
    <x v="2"/>
    <x v="17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0"/>
    <x v="0"/>
    <x v="17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"/>
    <x v="1"/>
    <x v="17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"/>
    <x v="2"/>
    <x v="179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2"/>
    <x v="11"/>
    <x v="18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"/>
    <x v="2"/>
    <x v="18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"/>
    <x v="2"/>
    <x v="18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"/>
    <x v="2"/>
    <x v="183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2"/>
    <x v="2"/>
    <x v="18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2"/>
    <x v="2"/>
    <x v="185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2"/>
    <x v="2"/>
    <x v="18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2"/>
    <x v="2"/>
    <x v="18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2"/>
    <x v="2"/>
    <x v="188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2"/>
    <x v="2"/>
    <x v="189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2"/>
    <x v="2"/>
    <x v="19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2"/>
    <x v="2"/>
    <x v="19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0"/>
    <x v="6"/>
    <x v="19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0"/>
    <x v="6"/>
    <x v="19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0"/>
    <x v="6"/>
    <x v="19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5"/>
    <x v="10"/>
    <x v="19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"/>
    <x v="1"/>
    <x v="19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x v="12"/>
    <x v="19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5"/>
    <x v="8"/>
    <x v="198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"/>
    <x v="1"/>
    <x v="19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x v="18"/>
    <x v="2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0"/>
    <x v="0"/>
    <x v="201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0"/>
    <x v="0"/>
    <x v="20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0"/>
    <x v="0"/>
    <x v="20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0"/>
    <x v="0"/>
    <x v="20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0"/>
    <x v="0"/>
    <x v="20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0"/>
    <x v="0"/>
    <x v="20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x v="12"/>
    <x v="20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x v="13"/>
    <x v="20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x v="13"/>
    <x v="20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x v="13"/>
    <x v="21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x v="14"/>
    <x v="21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x v="14"/>
    <x v="2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x v="14"/>
    <x v="21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x v="14"/>
    <x v="214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0"/>
    <x v="5"/>
    <x v="21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"/>
    <x v="4"/>
    <x v="21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"/>
    <x v="4"/>
    <x v="2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"/>
    <x v="3"/>
    <x v="218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"/>
    <x v="4"/>
    <x v="21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"/>
    <x v="19"/>
    <x v="22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"/>
    <x v="4"/>
    <x v="22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"/>
    <x v="4"/>
    <x v="22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3"/>
    <x v="4"/>
    <x v="22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"/>
    <x v="19"/>
    <x v="22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"/>
    <x v="4"/>
    <x v="22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"/>
    <x v="4"/>
    <x v="22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2"/>
    <x v="2"/>
    <x v="227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"/>
    <x v="2"/>
    <x v="228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x v="14"/>
    <x v="229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"/>
    <x v="1"/>
    <x v="23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x v="14"/>
    <x v="23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"/>
    <x v="4"/>
    <x v="23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"/>
    <x v="4"/>
    <x v="233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0"/>
    <x v="5"/>
    <x v="23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2"/>
    <x v="2"/>
    <x v="23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2"/>
    <x v="11"/>
    <x v="23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2"/>
    <x v="2"/>
    <x v="237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"/>
    <x v="1"/>
    <x v="23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x v="12"/>
    <x v="239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"/>
    <x v="1"/>
    <x v="24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"/>
    <x v="4"/>
    <x v="24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"/>
    <x v="1"/>
    <x v="24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x v="13"/>
    <x v="24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3"/>
    <x v="19"/>
    <x v="24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"/>
    <x v="11"/>
    <x v="245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2"/>
    <x v="11"/>
    <x v="246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"/>
    <x v="2"/>
    <x v="24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"/>
    <x v="2"/>
    <x v="248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"/>
    <x v="2"/>
    <x v="24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2"/>
    <x v="2"/>
    <x v="25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2"/>
    <x v="2"/>
    <x v="251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2"/>
    <x v="2"/>
    <x v="2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2"/>
    <x v="2"/>
    <x v="25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2"/>
    <x v="2"/>
    <x v="25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0"/>
    <x v="6"/>
    <x v="25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5"/>
    <x v="10"/>
    <x v="256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5"/>
    <x v="10"/>
    <x v="257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x v="7"/>
    <x v="258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"/>
    <x v="1"/>
    <x v="25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5"/>
    <x v="10"/>
    <x v="26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"/>
    <x v="1"/>
    <x v="26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x v="12"/>
    <x v="26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0"/>
    <x v="0"/>
    <x v="26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0"/>
    <x v="0"/>
    <x v="26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0"/>
    <x v="0"/>
    <x v="26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0"/>
    <x v="0"/>
    <x v="26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0"/>
    <x v="0"/>
    <x v="267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x v="13"/>
    <x v="26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x v="13"/>
    <x v="26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x v="13"/>
    <x v="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x v="13"/>
    <x v="27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x v="14"/>
    <x v="27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x v="14"/>
    <x v="273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x v="9"/>
    <x v="27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x v="20"/>
    <x v="275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0"/>
    <x v="5"/>
    <x v="27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0"/>
    <x v="5"/>
    <x v="27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0"/>
    <x v="21"/>
    <x v="27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0"/>
    <x v="21"/>
    <x v="279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3"/>
    <x v="4"/>
    <x v="28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"/>
    <x v="3"/>
    <x v="28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3"/>
    <x v="4"/>
    <x v="28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3"/>
    <x v="4"/>
    <x v="28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"/>
    <x v="3"/>
    <x v="28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"/>
    <x v="4"/>
    <x v="28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"/>
    <x v="3"/>
    <x v="28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3"/>
    <x v="4"/>
    <x v="287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"/>
    <x v="4"/>
    <x v="28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"/>
    <x v="1"/>
    <x v="289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x v="13"/>
    <x v="29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"/>
    <x v="1"/>
    <x v="29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0"/>
    <x v="0"/>
    <x v="29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x v="13"/>
    <x v="29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x v="12"/>
    <x v="29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"/>
    <x v="11"/>
    <x v="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2"/>
    <x v="2"/>
    <x v="29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2"/>
    <x v="2"/>
    <x v="29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"/>
    <x v="1"/>
    <x v="29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"/>
    <x v="1"/>
    <x v="299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x v="13"/>
    <x v="3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2"/>
    <x v="22"/>
    <x v="1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2"/>
    <x v="22"/>
    <x v="12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2"/>
    <x v="22"/>
    <x v="12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2"/>
    <x v="22"/>
    <x v="12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2"/>
    <x v="22"/>
    <x v="12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2"/>
    <x v="22"/>
    <x v="12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2"/>
    <x v="22"/>
    <x v="12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2"/>
    <x v="22"/>
    <x v="12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2"/>
    <x v="22"/>
    <x v="12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2"/>
    <x v="22"/>
    <x v="12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2"/>
    <x v="22"/>
    <x v="12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2"/>
    <x v="22"/>
    <x v="12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2"/>
    <x v="22"/>
    <x v="12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2"/>
    <x v="22"/>
    <x v="12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2"/>
    <x v="22"/>
    <x v="12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2"/>
    <x v="22"/>
    <x v="1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2"/>
    <x v="22"/>
    <x v="12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2"/>
    <x v="22"/>
    <x v="12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2"/>
    <x v="22"/>
    <x v="12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2"/>
    <x v="22"/>
    <x v="12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2"/>
    <x v="22"/>
    <x v="12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2"/>
    <x v="22"/>
    <x v="12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2"/>
    <x v="22"/>
    <x v="12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2"/>
    <x v="22"/>
    <x v="12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2"/>
    <x v="22"/>
    <x v="12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2"/>
    <x v="22"/>
    <x v="12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2"/>
    <x v="22"/>
    <x v="1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2"/>
    <x v="22"/>
    <x v="12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2"/>
    <x v="22"/>
    <x v="12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2"/>
    <x v="22"/>
    <x v="12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2"/>
    <x v="22"/>
    <x v="1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2"/>
    <x v="22"/>
    <x v="12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2"/>
    <x v="22"/>
    <x v="12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2"/>
    <x v="22"/>
    <x v="12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2"/>
    <x v="22"/>
    <x v="12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2"/>
    <x v="22"/>
    <x v="12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2"/>
    <x v="22"/>
    <x v="12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2"/>
    <x v="22"/>
    <x v="12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2"/>
    <x v="22"/>
    <x v="12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2"/>
    <x v="22"/>
    <x v="12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2"/>
    <x v="22"/>
    <x v="12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2"/>
    <x v="22"/>
    <x v="12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2"/>
    <x v="22"/>
    <x v="12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2"/>
    <x v="22"/>
    <x v="12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2"/>
    <x v="22"/>
    <x v="12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2"/>
    <x v="22"/>
    <x v="12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2"/>
    <x v="22"/>
    <x v="12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2"/>
    <x v="22"/>
    <x v="12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2"/>
    <x v="22"/>
    <x v="12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2"/>
    <x v="22"/>
    <x v="12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2"/>
    <x v="22"/>
    <x v="12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2"/>
    <x v="22"/>
    <x v="12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2"/>
    <x v="22"/>
    <x v="12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2"/>
    <x v="22"/>
    <x v="12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2"/>
    <x v="22"/>
    <x v="12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2"/>
    <x v="22"/>
    <x v="12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2"/>
    <x v="22"/>
    <x v="12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2"/>
    <x v="22"/>
    <x v="12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2"/>
    <x v="22"/>
    <x v="12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2"/>
    <x v="22"/>
    <x v="12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2"/>
    <x v="22"/>
    <x v="12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2"/>
    <x v="22"/>
    <x v="12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2"/>
    <x v="22"/>
    <x v="12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2"/>
    <x v="22"/>
    <x v="12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2"/>
    <x v="22"/>
    <x v="12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2"/>
    <x v="22"/>
    <x v="12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2"/>
    <x v="22"/>
    <x v="12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2"/>
    <x v="22"/>
    <x v="12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2"/>
    <x v="22"/>
    <x v="1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2"/>
    <x v="22"/>
    <x v="12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2"/>
    <x v="22"/>
    <x v="12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2"/>
    <x v="22"/>
    <x v="12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2"/>
    <x v="22"/>
    <x v="12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2"/>
    <x v="22"/>
    <x v="12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2"/>
    <x v="22"/>
    <x v="12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2"/>
    <x v="22"/>
    <x v="12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2"/>
    <x v="22"/>
    <x v="12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2"/>
    <x v="22"/>
    <x v="12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2"/>
    <x v="22"/>
    <x v="12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2"/>
    <x v="22"/>
    <x v="12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2"/>
    <x v="22"/>
    <x v="12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2"/>
    <x v="22"/>
    <x v="12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2"/>
    <x v="22"/>
    <x v="12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2"/>
    <x v="22"/>
    <x v="12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2"/>
    <x v="22"/>
    <x v="12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2"/>
    <x v="22"/>
    <x v="12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2"/>
    <x v="22"/>
    <x v="1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2"/>
    <x v="22"/>
    <x v="12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2"/>
    <x v="22"/>
    <x v="12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2"/>
    <x v="22"/>
    <x v="12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2"/>
    <x v="22"/>
    <x v="12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2"/>
    <x v="22"/>
    <x v="12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2"/>
    <x v="22"/>
    <x v="12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2"/>
    <x v="22"/>
    <x v="12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2"/>
    <x v="22"/>
    <x v="12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2"/>
    <x v="22"/>
    <x v="12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2"/>
    <x v="22"/>
    <x v="1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2"/>
    <x v="22"/>
    <x v="12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2"/>
    <x v="22"/>
    <x v="12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2"/>
    <x v="22"/>
    <x v="12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"/>
    <x v="4"/>
    <x v="30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"/>
    <x v="4"/>
    <x v="30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3"/>
    <x v="4"/>
    <x v="30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"/>
    <x v="4"/>
    <x v="30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"/>
    <x v="4"/>
    <x v="30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x v="9"/>
    <x v="306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"/>
    <x v="2"/>
    <x v="307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"/>
    <x v="19"/>
    <x v="30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"/>
    <x v="4"/>
    <x v="309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"/>
    <x v="19"/>
    <x v="31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"/>
    <x v="4"/>
    <x v="3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"/>
    <x v="4"/>
    <x v="31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"/>
    <x v="19"/>
    <x v="31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"/>
    <x v="4"/>
    <x v="314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3"/>
    <x v="19"/>
    <x v="31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"/>
    <x v="4"/>
    <x v="31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"/>
    <x v="4"/>
    <x v="317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"/>
    <x v="4"/>
    <x v="31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3"/>
    <x v="3"/>
    <x v="319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2"/>
    <x v="2"/>
    <x v="32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0"/>
    <x v="23"/>
    <x v="12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0"/>
    <x v="23"/>
    <x v="12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0"/>
    <x v="23"/>
    <x v="1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0"/>
    <x v="23"/>
    <x v="12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0"/>
    <x v="23"/>
    <x v="12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0"/>
    <x v="23"/>
    <x v="12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0"/>
    <x v="23"/>
    <x v="12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0"/>
    <x v="23"/>
    <x v="12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0"/>
    <x v="23"/>
    <x v="12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0"/>
    <x v="23"/>
    <x v="12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0"/>
    <x v="23"/>
    <x v="12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x v="23"/>
    <x v="12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0"/>
    <x v="23"/>
    <x v="12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0"/>
    <x v="23"/>
    <x v="12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0"/>
    <x v="23"/>
    <x v="12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0"/>
    <x v="23"/>
    <x v="12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0"/>
    <x v="23"/>
    <x v="12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0"/>
    <x v="23"/>
    <x v="12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0"/>
    <x v="23"/>
    <x v="12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0"/>
    <x v="23"/>
    <x v="12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0"/>
    <x v="23"/>
    <x v="12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0"/>
    <x v="23"/>
    <x v="12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0"/>
    <x v="23"/>
    <x v="12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0"/>
    <x v="23"/>
    <x v="12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0"/>
    <x v="23"/>
    <x v="12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0"/>
    <x v="23"/>
    <x v="12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0"/>
    <x v="23"/>
    <x v="12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0"/>
    <x v="23"/>
    <x v="1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0"/>
    <x v="23"/>
    <x v="12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0"/>
    <x v="23"/>
    <x v="12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0"/>
    <x v="23"/>
    <x v="12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0"/>
    <x v="23"/>
    <x v="12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0"/>
    <x v="23"/>
    <x v="12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0"/>
    <x v="23"/>
    <x v="12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0"/>
    <x v="23"/>
    <x v="1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0"/>
    <x v="23"/>
    <x v="12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0"/>
    <x v="23"/>
    <x v="12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0"/>
    <x v="23"/>
    <x v="12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0"/>
    <x v="23"/>
    <x v="12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0"/>
    <x v="23"/>
    <x v="12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0"/>
    <x v="23"/>
    <x v="12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0"/>
    <x v="23"/>
    <x v="12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0"/>
    <x v="23"/>
    <x v="12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0"/>
    <x v="23"/>
    <x v="12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0"/>
    <x v="23"/>
    <x v="12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0"/>
    <x v="23"/>
    <x v="12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0"/>
    <x v="23"/>
    <x v="12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0"/>
    <x v="23"/>
    <x v="12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0"/>
    <x v="23"/>
    <x v="12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0"/>
    <x v="23"/>
    <x v="12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0"/>
    <x v="23"/>
    <x v="12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x v="23"/>
    <x v="12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0"/>
    <x v="23"/>
    <x v="1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0"/>
    <x v="23"/>
    <x v="12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0"/>
    <x v="23"/>
    <x v="12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0"/>
    <x v="23"/>
    <x v="12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0"/>
    <x v="23"/>
    <x v="12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0"/>
    <x v="23"/>
    <x v="12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0"/>
    <x v="23"/>
    <x v="12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0"/>
    <x v="23"/>
    <x v="12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0"/>
    <x v="23"/>
    <x v="12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0"/>
    <x v="23"/>
    <x v="12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0"/>
    <x v="23"/>
    <x v="12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0"/>
    <x v="23"/>
    <x v="12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0"/>
    <x v="23"/>
    <x v="12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0"/>
    <x v="23"/>
    <x v="12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0"/>
    <x v="23"/>
    <x v="12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0"/>
    <x v="23"/>
    <x v="12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0"/>
    <x v="23"/>
    <x v="1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0"/>
    <x v="23"/>
    <x v="12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0"/>
    <x v="23"/>
    <x v="12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0"/>
    <x v="23"/>
    <x v="12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0"/>
    <x v="23"/>
    <x v="12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0"/>
    <x v="23"/>
    <x v="1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0"/>
    <x v="23"/>
    <x v="12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0"/>
    <x v="23"/>
    <x v="12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0"/>
    <x v="23"/>
    <x v="12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0"/>
    <x v="23"/>
    <x v="12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0"/>
    <x v="23"/>
    <x v="12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0"/>
    <x v="23"/>
    <x v="12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0"/>
    <x v="23"/>
    <x v="1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0"/>
    <x v="23"/>
    <x v="12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0"/>
    <x v="23"/>
    <x v="12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x v="23"/>
    <x v="12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x v="23"/>
    <x v="12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0"/>
    <x v="23"/>
    <x v="12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0"/>
    <x v="23"/>
    <x v="12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0"/>
    <x v="23"/>
    <x v="12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0"/>
    <x v="23"/>
    <x v="12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0"/>
    <x v="23"/>
    <x v="12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0"/>
    <x v="23"/>
    <x v="12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0"/>
    <x v="23"/>
    <x v="12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x v="23"/>
    <x v="12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0"/>
    <x v="23"/>
    <x v="12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x v="23"/>
    <x v="12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0"/>
    <x v="23"/>
    <x v="12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x v="23"/>
    <x v="12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0"/>
    <x v="23"/>
    <x v="12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0"/>
    <x v="23"/>
    <x v="12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0"/>
    <x v="23"/>
    <x v="1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"/>
    <x v="1"/>
    <x v="32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x v="9"/>
    <x v="32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x v="12"/>
    <x v="32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x v="13"/>
    <x v="32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x v="13"/>
    <x v="32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x v="9"/>
    <x v="32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x v="20"/>
    <x v="32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"/>
    <x v="3"/>
    <x v="32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"/>
    <x v="1"/>
    <x v="32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0"/>
    <x v="21"/>
    <x v="33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x v="12"/>
    <x v="33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"/>
    <x v="2"/>
    <x v="33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2"/>
    <x v="2"/>
    <x v="33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"/>
    <x v="1"/>
    <x v="334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"/>
    <x v="1"/>
    <x v="335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"/>
    <x v="1"/>
    <x v="33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"/>
    <x v="1"/>
    <x v="33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5"/>
    <x v="8"/>
    <x v="33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"/>
    <x v="1"/>
    <x v="3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"/>
    <x v="1"/>
    <x v="34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0"/>
    <x v="6"/>
    <x v="12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0"/>
    <x v="6"/>
    <x v="12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0"/>
    <x v="6"/>
    <x v="12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0"/>
    <x v="6"/>
    <x v="12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0"/>
    <x v="6"/>
    <x v="12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0"/>
    <x v="6"/>
    <x v="12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0"/>
    <x v="6"/>
    <x v="12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0"/>
    <x v="6"/>
    <x v="12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0"/>
    <x v="6"/>
    <x v="12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0"/>
    <x v="6"/>
    <x v="12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0"/>
    <x v="6"/>
    <x v="12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0"/>
    <x v="6"/>
    <x v="12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0"/>
    <x v="6"/>
    <x v="12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0"/>
    <x v="6"/>
    <x v="12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0"/>
    <x v="6"/>
    <x v="12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0"/>
    <x v="6"/>
    <x v="12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x v="6"/>
    <x v="12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0"/>
    <x v="6"/>
    <x v="12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0"/>
    <x v="6"/>
    <x v="12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0"/>
    <x v="6"/>
    <x v="12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0"/>
    <x v="6"/>
    <x v="12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0"/>
    <x v="6"/>
    <x v="12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0"/>
    <x v="6"/>
    <x v="12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0"/>
    <x v="6"/>
    <x v="12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0"/>
    <x v="6"/>
    <x v="12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0"/>
    <x v="6"/>
    <x v="12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0"/>
    <x v="6"/>
    <x v="12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0"/>
    <x v="6"/>
    <x v="12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0"/>
    <x v="6"/>
    <x v="12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0"/>
    <x v="6"/>
    <x v="12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0"/>
    <x v="6"/>
    <x v="12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0"/>
    <x v="6"/>
    <x v="1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0"/>
    <x v="6"/>
    <x v="12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0"/>
    <x v="6"/>
    <x v="12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0"/>
    <x v="6"/>
    <x v="12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0"/>
    <x v="6"/>
    <x v="1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0"/>
    <x v="6"/>
    <x v="12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0"/>
    <x v="6"/>
    <x v="12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0"/>
    <x v="6"/>
    <x v="12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0"/>
    <x v="6"/>
    <x v="12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0"/>
    <x v="6"/>
    <x v="12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0"/>
    <x v="6"/>
    <x v="12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0"/>
    <x v="6"/>
    <x v="12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0"/>
    <x v="6"/>
    <x v="12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0"/>
    <x v="6"/>
    <x v="12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0"/>
    <x v="6"/>
    <x v="12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0"/>
    <x v="6"/>
    <x v="12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0"/>
    <x v="6"/>
    <x v="12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0"/>
    <x v="6"/>
    <x v="12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0"/>
    <x v="6"/>
    <x v="12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0"/>
    <x v="6"/>
    <x v="12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0"/>
    <x v="6"/>
    <x v="12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0"/>
    <x v="6"/>
    <x v="12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0"/>
    <x v="6"/>
    <x v="12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0"/>
    <x v="6"/>
    <x v="12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0"/>
    <x v="6"/>
    <x v="12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0"/>
    <x v="6"/>
    <x v="12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0"/>
    <x v="6"/>
    <x v="12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0"/>
    <x v="6"/>
    <x v="12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0"/>
    <x v="6"/>
    <x v="12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0"/>
    <x v="0"/>
    <x v="34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x v="9"/>
    <x v="34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"/>
    <x v="4"/>
    <x v="34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2"/>
    <x v="11"/>
    <x v="34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"/>
    <x v="2"/>
    <x v="34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"/>
    <x v="2"/>
    <x v="34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"/>
    <x v="2"/>
    <x v="347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"/>
    <x v="2"/>
    <x v="34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2"/>
    <x v="2"/>
    <x v="34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2"/>
    <x v="2"/>
    <x v="35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2"/>
    <x v="2"/>
    <x v="35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2"/>
    <x v="2"/>
    <x v="35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2"/>
    <x v="2"/>
    <x v="353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2"/>
    <x v="2"/>
    <x v="35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0"/>
    <x v="6"/>
    <x v="35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x v="12"/>
    <x v="35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"/>
    <x v="1"/>
    <x v="357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"/>
    <x v="1"/>
    <x v="358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x v="12"/>
    <x v="35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x v="12"/>
    <x v="36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x v="12"/>
    <x v="36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x v="12"/>
    <x v="36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5"/>
    <x v="8"/>
    <x v="36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5"/>
    <x v="8"/>
    <x v="36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"/>
    <x v="1"/>
    <x v="365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"/>
    <x v="1"/>
    <x v="36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"/>
    <x v="1"/>
    <x v="3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"/>
    <x v="1"/>
    <x v="36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"/>
    <x v="1"/>
    <x v="36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x v="12"/>
    <x v="37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x v="12"/>
    <x v="37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x v="12"/>
    <x v="37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x v="12"/>
    <x v="37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x v="9"/>
    <x v="37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0"/>
    <x v="0"/>
    <x v="37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0"/>
    <x v="0"/>
    <x v="37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0"/>
    <x v="0"/>
    <x v="37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x v="13"/>
    <x v="37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x v="9"/>
    <x v="379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x v="14"/>
    <x v="38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5"/>
    <x v="24"/>
    <x v="12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5"/>
    <x v="24"/>
    <x v="12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5"/>
    <x v="24"/>
    <x v="12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5"/>
    <x v="24"/>
    <x v="12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5"/>
    <x v="24"/>
    <x v="12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5"/>
    <x v="24"/>
    <x v="12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5"/>
    <x v="24"/>
    <x v="12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5"/>
    <x v="24"/>
    <x v="12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5"/>
    <x v="24"/>
    <x v="12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5"/>
    <x v="24"/>
    <x v="12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5"/>
    <x v="24"/>
    <x v="12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5"/>
    <x v="24"/>
    <x v="12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5"/>
    <x v="24"/>
    <x v="12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5"/>
    <x v="24"/>
    <x v="12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5"/>
    <x v="24"/>
    <x v="12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5"/>
    <x v="24"/>
    <x v="12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5"/>
    <x v="24"/>
    <x v="12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5"/>
    <x v="24"/>
    <x v="12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5"/>
    <x v="24"/>
    <x v="1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5"/>
    <x v="24"/>
    <x v="12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x v="14"/>
    <x v="38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0"/>
    <x v="5"/>
    <x v="38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0"/>
    <x v="5"/>
    <x v="38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0"/>
    <x v="0"/>
    <x v="38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3"/>
    <x v="4"/>
    <x v="38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"/>
    <x v="4"/>
    <x v="38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3"/>
    <x v="4"/>
    <x v="387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"/>
    <x v="4"/>
    <x v="38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3"/>
    <x v="4"/>
    <x v="38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"/>
    <x v="4"/>
    <x v="39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"/>
    <x v="4"/>
    <x v="39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3"/>
    <x v="4"/>
    <x v="39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"/>
    <x v="4"/>
    <x v="39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3"/>
    <x v="3"/>
    <x v="394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"/>
    <x v="4"/>
    <x v="395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3"/>
    <x v="4"/>
    <x v="39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"/>
    <x v="4"/>
    <x v="39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"/>
    <x v="4"/>
    <x v="39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"/>
    <x v="4"/>
    <x v="3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2"/>
    <x v="2"/>
    <x v="4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"/>
    <x v="1"/>
    <x v="40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2"/>
    <x v="11"/>
    <x v="40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"/>
    <x v="2"/>
    <x v="40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x v="12"/>
    <x v="40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"/>
    <x v="1"/>
    <x v="405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"/>
    <x v="1"/>
    <x v="40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x v="13"/>
    <x v="407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"/>
    <x v="2"/>
    <x v="408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"/>
    <x v="2"/>
    <x v="4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2"/>
    <x v="2"/>
    <x v="41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5"/>
    <x v="10"/>
    <x v="41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"/>
    <x v="1"/>
    <x v="41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"/>
    <x v="1"/>
    <x v="41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x v="13"/>
    <x v="41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x v="13"/>
    <x v="4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3"/>
    <x v="4"/>
    <x v="41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3"/>
    <x v="4"/>
    <x v="417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2"/>
    <x v="2"/>
    <x v="41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x v="12"/>
    <x v="41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2"/>
    <x v="2"/>
    <x v="42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x v="12"/>
    <x v="42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"/>
    <x v="1"/>
    <x v="42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"/>
    <x v="1"/>
    <x v="42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x v="20"/>
    <x v="42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2"/>
    <x v="2"/>
    <x v="42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"/>
    <x v="4"/>
    <x v="426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2"/>
    <x v="11"/>
    <x v="4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"/>
    <x v="11"/>
    <x v="42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2"/>
    <x v="11"/>
    <x v="42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2"/>
    <x v="25"/>
    <x v="43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2"/>
    <x v="2"/>
    <x v="43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2"/>
    <x v="2"/>
    <x v="43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2"/>
    <x v="2"/>
    <x v="43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0"/>
    <x v="6"/>
    <x v="43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x v="12"/>
    <x v="43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x v="12"/>
    <x v="43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"/>
    <x v="1"/>
    <x v="437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"/>
    <x v="1"/>
    <x v="43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"/>
    <x v="1"/>
    <x v="43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x v="9"/>
    <x v="44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x v="13"/>
    <x v="44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x v="14"/>
    <x v="44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0"/>
    <x v="5"/>
    <x v="44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"/>
    <x v="3"/>
    <x v="44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0"/>
    <x v="0"/>
    <x v="44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0"/>
    <x v="0"/>
    <x v="44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"/>
    <x v="4"/>
    <x v="44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"/>
    <x v="4"/>
    <x v="44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"/>
    <x v="4"/>
    <x v="449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3"/>
    <x v="4"/>
    <x v="4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"/>
    <x v="19"/>
    <x v="4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"/>
    <x v="4"/>
    <x v="45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"/>
    <x v="4"/>
    <x v="45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0"/>
    <x v="5"/>
    <x v="45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2"/>
    <x v="2"/>
    <x v="455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2"/>
    <x v="11"/>
    <x v="45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0"/>
    <x v="5"/>
    <x v="45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0"/>
    <x v="5"/>
    <x v="458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"/>
    <x v="4"/>
    <x v="459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2"/>
    <x v="2"/>
    <x v="46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x v="26"/>
    <x v="12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x v="26"/>
    <x v="12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x v="26"/>
    <x v="12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x v="26"/>
    <x v="12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x v="26"/>
    <x v="12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x v="26"/>
    <x v="12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x v="26"/>
    <x v="12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x v="26"/>
    <x v="12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x v="26"/>
    <x v="12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x v="26"/>
    <x v="12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x v="26"/>
    <x v="12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x v="26"/>
    <x v="12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x v="26"/>
    <x v="12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x v="26"/>
    <x v="1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x v="26"/>
    <x v="12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x v="26"/>
    <x v="12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x v="26"/>
    <x v="12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x v="26"/>
    <x v="12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x v="26"/>
    <x v="12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x v="26"/>
    <x v="12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x v="9"/>
    <x v="12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x v="9"/>
    <x v="12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x v="9"/>
    <x v="12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x v="9"/>
    <x v="12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x v="9"/>
    <x v="12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x v="9"/>
    <x v="12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x v="9"/>
    <x v="12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x v="9"/>
    <x v="12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x v="9"/>
    <x v="12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x v="9"/>
    <x v="12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x v="9"/>
    <x v="12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x v="9"/>
    <x v="12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x v="9"/>
    <x v="12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x v="9"/>
    <x v="12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x v="9"/>
    <x v="12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x v="9"/>
    <x v="12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x v="9"/>
    <x v="12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x v="9"/>
    <x v="12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x v="9"/>
    <x v="12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x v="9"/>
    <x v="12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x v="26"/>
    <x v="12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x v="26"/>
    <x v="12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x v="26"/>
    <x v="12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x v="26"/>
    <x v="12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x v="26"/>
    <x v="12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x v="26"/>
    <x v="12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x v="26"/>
    <x v="12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x v="26"/>
    <x v="12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x v="26"/>
    <x v="12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x v="26"/>
    <x v="12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x v="26"/>
    <x v="12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x v="26"/>
    <x v="12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x v="26"/>
    <x v="12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x v="26"/>
    <x v="12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x v="26"/>
    <x v="12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x v="26"/>
    <x v="12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x v="26"/>
    <x v="12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x v="26"/>
    <x v="12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x v="26"/>
    <x v="12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x v="26"/>
    <x v="12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x v="26"/>
    <x v="1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x v="26"/>
    <x v="12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x v="26"/>
    <x v="12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x v="26"/>
    <x v="12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x v="26"/>
    <x v="12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x v="26"/>
    <x v="12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x v="26"/>
    <x v="12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x v="26"/>
    <x v="12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x v="26"/>
    <x v="12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x v="26"/>
    <x v="12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x v="26"/>
    <x v="12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x v="26"/>
    <x v="12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x v="26"/>
    <x v="12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x v="26"/>
    <x v="12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x v="26"/>
    <x v="12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x v="26"/>
    <x v="12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x v="26"/>
    <x v="12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x v="26"/>
    <x v="12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x v="26"/>
    <x v="1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x v="26"/>
    <x v="1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0"/>
    <x v="6"/>
    <x v="12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0"/>
    <x v="6"/>
    <x v="12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0"/>
    <x v="6"/>
    <x v="1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0"/>
    <x v="6"/>
    <x v="12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0"/>
    <x v="6"/>
    <x v="1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0"/>
    <x v="6"/>
    <x v="12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0"/>
    <x v="6"/>
    <x v="12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0"/>
    <x v="6"/>
    <x v="12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0"/>
    <x v="6"/>
    <x v="12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0"/>
    <x v="6"/>
    <x v="12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0"/>
    <x v="6"/>
    <x v="12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0"/>
    <x v="6"/>
    <x v="12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0"/>
    <x v="6"/>
    <x v="12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0"/>
    <x v="6"/>
    <x v="12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0"/>
    <x v="6"/>
    <x v="12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0"/>
    <x v="6"/>
    <x v="12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0"/>
    <x v="6"/>
    <x v="12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0"/>
    <x v="6"/>
    <x v="12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0"/>
    <x v="6"/>
    <x v="12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0"/>
    <x v="6"/>
    <x v="1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0"/>
    <x v="6"/>
    <x v="12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0"/>
    <x v="6"/>
    <x v="12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0"/>
    <x v="6"/>
    <x v="12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0"/>
    <x v="6"/>
    <x v="12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0"/>
    <x v="6"/>
    <x v="12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0"/>
    <x v="6"/>
    <x v="12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0"/>
    <x v="6"/>
    <x v="12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0"/>
    <x v="6"/>
    <x v="12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0"/>
    <x v="6"/>
    <x v="12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0"/>
    <x v="6"/>
    <x v="12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0"/>
    <x v="6"/>
    <x v="12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0"/>
    <x v="6"/>
    <x v="12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0"/>
    <x v="6"/>
    <x v="12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0"/>
    <x v="6"/>
    <x v="12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0"/>
    <x v="6"/>
    <x v="12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0"/>
    <x v="6"/>
    <x v="12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0"/>
    <x v="6"/>
    <x v="12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0"/>
    <x v="6"/>
    <x v="12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0"/>
    <x v="6"/>
    <x v="12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0"/>
    <x v="6"/>
    <x v="12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0"/>
    <x v="6"/>
    <x v="12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0"/>
    <x v="6"/>
    <x v="12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0"/>
    <x v="6"/>
    <x v="12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0"/>
    <x v="6"/>
    <x v="1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0"/>
    <x v="6"/>
    <x v="12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0"/>
    <x v="6"/>
    <x v="12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0"/>
    <x v="6"/>
    <x v="12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0"/>
    <x v="6"/>
    <x v="12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0"/>
    <x v="6"/>
    <x v="12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0"/>
    <x v="6"/>
    <x v="12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0"/>
    <x v="6"/>
    <x v="12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0"/>
    <x v="6"/>
    <x v="12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0"/>
    <x v="6"/>
    <x v="12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0"/>
    <x v="6"/>
    <x v="12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0"/>
    <x v="6"/>
    <x v="12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0"/>
    <x v="6"/>
    <x v="12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0"/>
    <x v="6"/>
    <x v="12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0"/>
    <x v="6"/>
    <x v="12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0"/>
    <x v="6"/>
    <x v="12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0"/>
    <x v="6"/>
    <x v="12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0"/>
    <x v="6"/>
    <x v="12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0"/>
    <x v="6"/>
    <x v="12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0"/>
    <x v="6"/>
    <x v="12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0"/>
    <x v="6"/>
    <x v="12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0"/>
    <x v="6"/>
    <x v="12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0"/>
    <x v="6"/>
    <x v="12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0"/>
    <x v="6"/>
    <x v="12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0"/>
    <x v="6"/>
    <x v="12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0"/>
    <x v="6"/>
    <x v="12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0"/>
    <x v="6"/>
    <x v="12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0"/>
    <x v="6"/>
    <x v="12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0"/>
    <x v="6"/>
    <x v="12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0"/>
    <x v="6"/>
    <x v="12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0"/>
    <x v="6"/>
    <x v="12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0"/>
    <x v="6"/>
    <x v="12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0"/>
    <x v="6"/>
    <x v="12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0"/>
    <x v="6"/>
    <x v="12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0"/>
    <x v="6"/>
    <x v="12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0"/>
    <x v="6"/>
    <x v="12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0"/>
    <x v="6"/>
    <x v="12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0"/>
    <x v="5"/>
    <x v="46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"/>
    <x v="4"/>
    <x v="462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2"/>
    <x v="11"/>
    <x v="46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"/>
    <x v="1"/>
    <x v="464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2"/>
    <x v="11"/>
    <x v="46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2"/>
    <x v="11"/>
    <x v="466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2"/>
    <x v="11"/>
    <x v="46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2"/>
    <x v="11"/>
    <x v="468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2"/>
    <x v="11"/>
    <x v="46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2"/>
    <x v="25"/>
    <x v="47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"/>
    <x v="2"/>
    <x v="47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"/>
    <x v="2"/>
    <x v="47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"/>
    <x v="2"/>
    <x v="47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2"/>
    <x v="2"/>
    <x v="47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2"/>
    <x v="2"/>
    <x v="475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2"/>
    <x v="2"/>
    <x v="47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2"/>
    <x v="2"/>
    <x v="4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2"/>
    <x v="2"/>
    <x v="478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2"/>
    <x v="2"/>
    <x v="47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2"/>
    <x v="2"/>
    <x v="48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8"/>
    <x v="27"/>
    <x v="12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8"/>
    <x v="27"/>
    <x v="12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8"/>
    <x v="27"/>
    <x v="12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8"/>
    <x v="27"/>
    <x v="12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8"/>
    <x v="27"/>
    <x v="12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8"/>
    <x v="27"/>
    <x v="12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8"/>
    <x v="27"/>
    <x v="12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8"/>
    <x v="27"/>
    <x v="12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8"/>
    <x v="27"/>
    <x v="12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8"/>
    <x v="27"/>
    <x v="12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8"/>
    <x v="27"/>
    <x v="12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8"/>
    <x v="27"/>
    <x v="12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8"/>
    <x v="27"/>
    <x v="12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8"/>
    <x v="27"/>
    <x v="12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8"/>
    <x v="27"/>
    <x v="12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8"/>
    <x v="27"/>
    <x v="12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8"/>
    <x v="27"/>
    <x v="12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8"/>
    <x v="27"/>
    <x v="12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8"/>
    <x v="27"/>
    <x v="12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8"/>
    <x v="27"/>
    <x v="12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8"/>
    <x v="27"/>
    <x v="12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8"/>
    <x v="27"/>
    <x v="12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8"/>
    <x v="27"/>
    <x v="12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8"/>
    <x v="27"/>
    <x v="12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x v="28"/>
    <x v="12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x v="28"/>
    <x v="12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x v="28"/>
    <x v="12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x v="28"/>
    <x v="12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x v="28"/>
    <x v="12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x v="28"/>
    <x v="12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x v="28"/>
    <x v="12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x v="28"/>
    <x v="12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x v="28"/>
    <x v="12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x v="28"/>
    <x v="12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x v="28"/>
    <x v="12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x v="28"/>
    <x v="12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x v="28"/>
    <x v="12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x v="28"/>
    <x v="12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x v="28"/>
    <x v="12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x v="28"/>
    <x v="12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x v="28"/>
    <x v="12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x v="28"/>
    <x v="12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x v="28"/>
    <x v="12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x v="28"/>
    <x v="12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x v="28"/>
    <x v="12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x v="28"/>
    <x v="12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x v="28"/>
    <x v="12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x v="28"/>
    <x v="12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x v="28"/>
    <x v="12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x v="28"/>
    <x v="12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x v="28"/>
    <x v="12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x v="28"/>
    <x v="12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x v="28"/>
    <x v="12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x v="28"/>
    <x v="12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x v="28"/>
    <x v="12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x v="28"/>
    <x v="12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x v="28"/>
    <x v="12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x v="28"/>
    <x v="12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x v="28"/>
    <x v="12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x v="28"/>
    <x v="12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x v="28"/>
    <x v="12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x v="28"/>
    <x v="12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x v="28"/>
    <x v="12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x v="28"/>
    <x v="12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x v="28"/>
    <x v="12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x v="28"/>
    <x v="12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x v="28"/>
    <x v="12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x v="28"/>
    <x v="12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x v="28"/>
    <x v="12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x v="28"/>
    <x v="12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x v="28"/>
    <x v="12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x v="28"/>
    <x v="12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x v="28"/>
    <x v="12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x v="28"/>
    <x v="12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x v="28"/>
    <x v="12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x v="28"/>
    <x v="12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x v="28"/>
    <x v="12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x v="28"/>
    <x v="12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x v="28"/>
    <x v="12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x v="28"/>
    <x v="12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x v="28"/>
    <x v="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x v="28"/>
    <x v="12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x v="28"/>
    <x v="12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x v="28"/>
    <x v="12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x v="29"/>
    <x v="12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x v="29"/>
    <x v="12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x v="29"/>
    <x v="12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x v="29"/>
    <x v="12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x v="29"/>
    <x v="12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x v="29"/>
    <x v="12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x v="29"/>
    <x v="12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x v="29"/>
    <x v="12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x v="29"/>
    <x v="12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x v="29"/>
    <x v="12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x v="29"/>
    <x v="12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x v="29"/>
    <x v="12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x v="29"/>
    <x v="12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x v="29"/>
    <x v="12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x v="29"/>
    <x v="12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x v="29"/>
    <x v="12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x v="29"/>
    <x v="12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x v="29"/>
    <x v="12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x v="29"/>
    <x v="12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x v="29"/>
    <x v="12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x v="30"/>
    <x v="12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x v="30"/>
    <x v="12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x v="30"/>
    <x v="12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x v="30"/>
    <x v="12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x v="30"/>
    <x v="12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x v="30"/>
    <x v="12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x v="30"/>
    <x v="12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x v="30"/>
    <x v="12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x v="30"/>
    <x v="12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x v="30"/>
    <x v="12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x v="30"/>
    <x v="12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x v="30"/>
    <x v="12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x v="30"/>
    <x v="12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x v="30"/>
    <x v="12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x v="30"/>
    <x v="12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x v="30"/>
    <x v="12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x v="30"/>
    <x v="12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x v="30"/>
    <x v="12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x v="30"/>
    <x v="12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x v="30"/>
    <x v="12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x v="30"/>
    <x v="12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x v="30"/>
    <x v="12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x v="30"/>
    <x v="12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x v="30"/>
    <x v="12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x v="30"/>
    <x v="12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x v="30"/>
    <x v="12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x v="30"/>
    <x v="12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x v="30"/>
    <x v="12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x v="30"/>
    <x v="12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x v="30"/>
    <x v="12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x v="30"/>
    <x v="12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x v="30"/>
    <x v="12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x v="30"/>
    <x v="12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x v="30"/>
    <x v="12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x v="30"/>
    <x v="12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x v="30"/>
    <x v="12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x v="30"/>
    <x v="12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x v="30"/>
    <x v="12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x v="30"/>
    <x v="12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x v="30"/>
    <x v="12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2"/>
    <x v="2"/>
    <x v="48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2"/>
    <x v="2"/>
    <x v="482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5"/>
    <x v="10"/>
    <x v="48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5"/>
    <x v="10"/>
    <x v="48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x v="12"/>
    <x v="48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x v="12"/>
    <x v="48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x v="17"/>
    <x v="48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x v="7"/>
    <x v="48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x v="7"/>
    <x v="48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x v="7"/>
    <x v="49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"/>
    <x v="1"/>
    <x v="49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"/>
    <x v="1"/>
    <x v="49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x v="12"/>
    <x v="49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5"/>
    <x v="10"/>
    <x v="494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x v="12"/>
    <x v="495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x v="12"/>
    <x v="49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x v="12"/>
    <x v="49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x v="12"/>
    <x v="49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x v="12"/>
    <x v="49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x v="12"/>
    <x v="5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x v="12"/>
    <x v="50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x v="12"/>
    <x v="50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x v="18"/>
    <x v="503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"/>
    <x v="1"/>
    <x v="50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x v="12"/>
    <x v="50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x v="12"/>
    <x v="50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x v="9"/>
    <x v="50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x v="9"/>
    <x v="508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0"/>
    <x v="0"/>
    <x v="509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0"/>
    <x v="0"/>
    <x v="51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0"/>
    <x v="0"/>
    <x v="51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0"/>
    <x v="0"/>
    <x v="51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0"/>
    <x v="0"/>
    <x v="51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0"/>
    <x v="0"/>
    <x v="51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0"/>
    <x v="0"/>
    <x v="51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0"/>
    <x v="0"/>
    <x v="51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0"/>
    <x v="0"/>
    <x v="517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0"/>
    <x v="0"/>
    <x v="51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0"/>
    <x v="0"/>
    <x v="519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x v="13"/>
    <x v="5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x v="31"/>
    <x v="12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x v="31"/>
    <x v="12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x v="31"/>
    <x v="12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x v="31"/>
    <x v="12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x v="31"/>
    <x v="12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x v="31"/>
    <x v="12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x v="31"/>
    <x v="12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x v="31"/>
    <x v="12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x v="31"/>
    <x v="12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x v="31"/>
    <x v="12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x v="31"/>
    <x v="12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x v="31"/>
    <x v="12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x v="31"/>
    <x v="12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x v="31"/>
    <x v="12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x v="31"/>
    <x v="12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x v="31"/>
    <x v="12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x v="31"/>
    <x v="1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x v="31"/>
    <x v="1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x v="31"/>
    <x v="12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x v="31"/>
    <x v="12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x v="13"/>
    <x v="52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x v="13"/>
    <x v="52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x v="13"/>
    <x v="52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x v="14"/>
    <x v="524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x v="14"/>
    <x v="525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x v="14"/>
    <x v="526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x v="20"/>
    <x v="527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0"/>
    <x v="5"/>
    <x v="52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0"/>
    <x v="21"/>
    <x v="52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"/>
    <x v="4"/>
    <x v="5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0"/>
    <x v="0"/>
    <x v="53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"/>
    <x v="4"/>
    <x v="53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"/>
    <x v="4"/>
    <x v="5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"/>
    <x v="4"/>
    <x v="53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"/>
    <x v="4"/>
    <x v="53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"/>
    <x v="19"/>
    <x v="53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"/>
    <x v="4"/>
    <x v="537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"/>
    <x v="4"/>
    <x v="538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"/>
    <x v="4"/>
    <x v="539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"/>
    <x v="4"/>
    <x v="54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"/>
    <x v="4"/>
    <x v="54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3"/>
    <x v="4"/>
    <x v="54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"/>
    <x v="4"/>
    <x v="54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"/>
    <x v="4"/>
    <x v="54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"/>
    <x v="4"/>
    <x v="54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3"/>
    <x v="4"/>
    <x v="54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"/>
    <x v="19"/>
    <x v="547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"/>
    <x v="4"/>
    <x v="548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"/>
    <x v="4"/>
    <x v="54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"/>
    <x v="4"/>
    <x v="55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"/>
    <x v="4"/>
    <x v="55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"/>
    <x v="4"/>
    <x v="55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"/>
    <x v="4"/>
    <x v="55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3"/>
    <x v="19"/>
    <x v="55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3"/>
    <x v="4"/>
    <x v="55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"/>
    <x v="4"/>
    <x v="55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"/>
    <x v="4"/>
    <x v="557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3"/>
    <x v="19"/>
    <x v="55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"/>
    <x v="4"/>
    <x v="55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3"/>
    <x v="4"/>
    <x v="56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"/>
    <x v="4"/>
    <x v="56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3"/>
    <x v="4"/>
    <x v="56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"/>
    <x v="19"/>
    <x v="56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"/>
    <x v="4"/>
    <x v="564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"/>
    <x v="4"/>
    <x v="56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"/>
    <x v="4"/>
    <x v="56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"/>
    <x v="4"/>
    <x v="56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"/>
    <x v="4"/>
    <x v="568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"/>
    <x v="4"/>
    <x v="56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3"/>
    <x v="4"/>
    <x v="57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3"/>
    <x v="4"/>
    <x v="57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"/>
    <x v="4"/>
    <x v="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"/>
    <x v="19"/>
    <x v="57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3"/>
    <x v="4"/>
    <x v="5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0"/>
    <x v="0"/>
    <x v="57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"/>
    <x v="4"/>
    <x v="57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"/>
    <x v="19"/>
    <x v="57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"/>
    <x v="4"/>
    <x v="578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"/>
    <x v="4"/>
    <x v="579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"/>
    <x v="4"/>
    <x v="58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0"/>
    <x v="6"/>
    <x v="12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0"/>
    <x v="6"/>
    <x v="12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0"/>
    <x v="6"/>
    <x v="12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0"/>
    <x v="6"/>
    <x v="12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0"/>
    <x v="6"/>
    <x v="12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0"/>
    <x v="6"/>
    <x v="12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0"/>
    <x v="6"/>
    <x v="12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0"/>
    <x v="6"/>
    <x v="12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0"/>
    <x v="6"/>
    <x v="12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0"/>
    <x v="6"/>
    <x v="12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0"/>
    <x v="6"/>
    <x v="1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0"/>
    <x v="6"/>
    <x v="12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0"/>
    <x v="6"/>
    <x v="12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0"/>
    <x v="6"/>
    <x v="12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0"/>
    <x v="6"/>
    <x v="12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0"/>
    <x v="6"/>
    <x v="12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0"/>
    <x v="6"/>
    <x v="1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0"/>
    <x v="6"/>
    <x v="12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0"/>
    <x v="6"/>
    <x v="12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0"/>
    <x v="6"/>
    <x v="12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0"/>
    <x v="6"/>
    <x v="12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0"/>
    <x v="6"/>
    <x v="12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0"/>
    <x v="6"/>
    <x v="12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0"/>
    <x v="6"/>
    <x v="12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0"/>
    <x v="6"/>
    <x v="12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0"/>
    <x v="6"/>
    <x v="12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0"/>
    <x v="6"/>
    <x v="12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0"/>
    <x v="6"/>
    <x v="12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0"/>
    <x v="6"/>
    <x v="12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0"/>
    <x v="6"/>
    <x v="12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0"/>
    <x v="6"/>
    <x v="12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0"/>
    <x v="6"/>
    <x v="12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0"/>
    <x v="6"/>
    <x v="12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0"/>
    <x v="6"/>
    <x v="12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0"/>
    <x v="6"/>
    <x v="12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0"/>
    <x v="6"/>
    <x v="12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0"/>
    <x v="6"/>
    <x v="12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0"/>
    <x v="6"/>
    <x v="12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0"/>
    <x v="6"/>
    <x v="12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0"/>
    <x v="6"/>
    <x v="12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"/>
    <x v="2"/>
    <x v="58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x v="13"/>
    <x v="58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2"/>
    <x v="2"/>
    <x v="583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x v="12"/>
    <x v="58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5"/>
    <x v="8"/>
    <x v="5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0"/>
    <x v="0"/>
    <x v="58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"/>
    <x v="4"/>
    <x v="587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"/>
    <x v="19"/>
    <x v="588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"/>
    <x v="4"/>
    <x v="589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x v="9"/>
    <x v="59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2"/>
    <x v="11"/>
    <x v="59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"/>
    <x v="1"/>
    <x v="59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"/>
    <x v="1"/>
    <x v="59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x v="12"/>
    <x v="59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"/>
    <x v="1"/>
    <x v="59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"/>
    <x v="1"/>
    <x v="59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x v="12"/>
    <x v="59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x v="13"/>
    <x v="59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x v="13"/>
    <x v="599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x v="9"/>
    <x v="6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"/>
    <x v="4"/>
    <x v="60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2"/>
    <x v="2"/>
    <x v="60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"/>
    <x v="1"/>
    <x v="60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x v="12"/>
    <x v="60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2"/>
    <x v="11"/>
    <x v="60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2"/>
    <x v="11"/>
    <x v="60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2"/>
    <x v="2"/>
    <x v="60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2"/>
    <x v="2"/>
    <x v="608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5"/>
    <x v="10"/>
    <x v="609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"/>
    <x v="1"/>
    <x v="61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x v="13"/>
    <x v="61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x v="13"/>
    <x v="61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x v="13"/>
    <x v="61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x v="14"/>
    <x v="614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"/>
    <x v="4"/>
    <x v="61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"/>
    <x v="4"/>
    <x v="6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"/>
    <x v="4"/>
    <x v="61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2"/>
    <x v="11"/>
    <x v="61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"/>
    <x v="4"/>
    <x v="61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"/>
    <x v="4"/>
    <x v="6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5"/>
    <x v="10"/>
    <x v="62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x v="13"/>
    <x v="62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2"/>
    <x v="11"/>
    <x v="623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2"/>
    <x v="11"/>
    <x v="62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"/>
    <x v="2"/>
    <x v="62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2"/>
    <x v="2"/>
    <x v="62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2"/>
    <x v="2"/>
    <x v="627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0"/>
    <x v="6"/>
    <x v="628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x v="12"/>
    <x v="629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x v="12"/>
    <x v="63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x v="12"/>
    <x v="63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x v="12"/>
    <x v="63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"/>
    <x v="1"/>
    <x v="6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x v="12"/>
    <x v="63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x v="12"/>
    <x v="63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x v="12"/>
    <x v="63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x v="18"/>
    <x v="63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x v="18"/>
    <x v="638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x v="12"/>
    <x v="63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0"/>
    <x v="0"/>
    <x v="64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5"/>
    <x v="32"/>
    <x v="12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5"/>
    <x v="32"/>
    <x v="12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5"/>
    <x v="32"/>
    <x v="12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5"/>
    <x v="32"/>
    <x v="12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5"/>
    <x v="32"/>
    <x v="12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5"/>
    <x v="32"/>
    <x v="12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5"/>
    <x v="32"/>
    <x v="12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5"/>
    <x v="32"/>
    <x v="12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5"/>
    <x v="32"/>
    <x v="12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5"/>
    <x v="32"/>
    <x v="12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5"/>
    <x v="32"/>
    <x v="12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5"/>
    <x v="32"/>
    <x v="12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5"/>
    <x v="32"/>
    <x v="12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5"/>
    <x v="32"/>
    <x v="12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5"/>
    <x v="32"/>
    <x v="12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5"/>
    <x v="32"/>
    <x v="12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5"/>
    <x v="32"/>
    <x v="1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5"/>
    <x v="32"/>
    <x v="12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5"/>
    <x v="32"/>
    <x v="12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5"/>
    <x v="32"/>
    <x v="12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5"/>
    <x v="32"/>
    <x v="12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5"/>
    <x v="32"/>
    <x v="12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5"/>
    <x v="32"/>
    <x v="12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5"/>
    <x v="32"/>
    <x v="12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5"/>
    <x v="32"/>
    <x v="12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5"/>
    <x v="32"/>
    <x v="12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5"/>
    <x v="32"/>
    <x v="12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5"/>
    <x v="32"/>
    <x v="12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5"/>
    <x v="32"/>
    <x v="12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5"/>
    <x v="32"/>
    <x v="12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5"/>
    <x v="32"/>
    <x v="12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5"/>
    <x v="32"/>
    <x v="12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5"/>
    <x v="32"/>
    <x v="12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5"/>
    <x v="32"/>
    <x v="12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5"/>
    <x v="32"/>
    <x v="12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5"/>
    <x v="32"/>
    <x v="12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5"/>
    <x v="32"/>
    <x v="12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5"/>
    <x v="32"/>
    <x v="12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5"/>
    <x v="32"/>
    <x v="12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5"/>
    <x v="32"/>
    <x v="12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5"/>
    <x v="32"/>
    <x v="12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5"/>
    <x v="32"/>
    <x v="12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5"/>
    <x v="32"/>
    <x v="12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5"/>
    <x v="32"/>
    <x v="12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5"/>
    <x v="32"/>
    <x v="12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5"/>
    <x v="32"/>
    <x v="12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5"/>
    <x v="32"/>
    <x v="12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5"/>
    <x v="32"/>
    <x v="12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5"/>
    <x v="32"/>
    <x v="12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5"/>
    <x v="32"/>
    <x v="12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5"/>
    <x v="32"/>
    <x v="12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5"/>
    <x v="32"/>
    <x v="12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5"/>
    <x v="32"/>
    <x v="12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5"/>
    <x v="32"/>
    <x v="12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5"/>
    <x v="32"/>
    <x v="12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5"/>
    <x v="32"/>
    <x v="12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5"/>
    <x v="32"/>
    <x v="12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0"/>
    <x v="0"/>
    <x v="64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x v="9"/>
    <x v="642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x v="9"/>
    <x v="64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x v="13"/>
    <x v="64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x v="14"/>
    <x v="6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x v="9"/>
    <x v="646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x v="20"/>
    <x v="64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0"/>
    <x v="5"/>
    <x v="648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0"/>
    <x v="5"/>
    <x v="649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0"/>
    <x v="5"/>
    <x v="65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"/>
    <x v="3"/>
    <x v="65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0"/>
    <x v="0"/>
    <x v="652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3"/>
    <x v="4"/>
    <x v="65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"/>
    <x v="4"/>
    <x v="65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"/>
    <x v="4"/>
    <x v="65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"/>
    <x v="4"/>
    <x v="65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3"/>
    <x v="4"/>
    <x v="657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3"/>
    <x v="3"/>
    <x v="65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"/>
    <x v="4"/>
    <x v="65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"/>
    <x v="4"/>
    <x v="66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5"/>
    <x v="24"/>
    <x v="12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5"/>
    <x v="24"/>
    <x v="12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5"/>
    <x v="24"/>
    <x v="12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5"/>
    <x v="24"/>
    <x v="12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5"/>
    <x v="24"/>
    <x v="12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5"/>
    <x v="24"/>
    <x v="12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5"/>
    <x v="24"/>
    <x v="12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5"/>
    <x v="24"/>
    <x v="12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5"/>
    <x v="24"/>
    <x v="1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5"/>
    <x v="24"/>
    <x v="12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5"/>
    <x v="24"/>
    <x v="12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5"/>
    <x v="24"/>
    <x v="12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5"/>
    <x v="24"/>
    <x v="12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5"/>
    <x v="24"/>
    <x v="12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5"/>
    <x v="24"/>
    <x v="12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5"/>
    <x v="24"/>
    <x v="12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5"/>
    <x v="24"/>
    <x v="12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5"/>
    <x v="24"/>
    <x v="12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5"/>
    <x v="24"/>
    <x v="12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5"/>
    <x v="24"/>
    <x v="12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3"/>
    <x v="4"/>
    <x v="66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"/>
    <x v="4"/>
    <x v="662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"/>
    <x v="4"/>
    <x v="66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"/>
    <x v="4"/>
    <x v="66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"/>
    <x v="4"/>
    <x v="66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"/>
    <x v="4"/>
    <x v="66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x v="18"/>
    <x v="667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"/>
    <x v="4"/>
    <x v="66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x v="9"/>
    <x v="669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"/>
    <x v="4"/>
    <x v="67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x v="7"/>
    <x v="67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2"/>
    <x v="25"/>
    <x v="67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2"/>
    <x v="2"/>
    <x v="67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2"/>
    <x v="2"/>
    <x v="67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2"/>
    <x v="2"/>
    <x v="6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2"/>
    <x v="2"/>
    <x v="676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5"/>
    <x v="10"/>
    <x v="67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x v="12"/>
    <x v="67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"/>
    <x v="1"/>
    <x v="679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x v="12"/>
    <x v="68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x v="12"/>
    <x v="68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x v="12"/>
    <x v="68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"/>
    <x v="1"/>
    <x v="68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x v="12"/>
    <x v="68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x v="18"/>
    <x v="68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x v="9"/>
    <x v="68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0"/>
    <x v="0"/>
    <x v="68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x v="13"/>
    <x v="68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x v="13"/>
    <x v="68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x v="14"/>
    <x v="69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x v="9"/>
    <x v="69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x v="9"/>
    <x v="69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x v="20"/>
    <x v="69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x v="20"/>
    <x v="69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0"/>
    <x v="5"/>
    <x v="69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0"/>
    <x v="0"/>
    <x v="69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"/>
    <x v="3"/>
    <x v="69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"/>
    <x v="4"/>
    <x v="69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3"/>
    <x v="4"/>
    <x v="69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0"/>
    <x v="0"/>
    <x v="7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"/>
    <x v="33"/>
    <x v="12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"/>
    <x v="33"/>
    <x v="12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"/>
    <x v="33"/>
    <x v="12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"/>
    <x v="33"/>
    <x v="12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"/>
    <x v="33"/>
    <x v="12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"/>
    <x v="33"/>
    <x v="12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"/>
    <x v="33"/>
    <x v="12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"/>
    <x v="33"/>
    <x v="1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"/>
    <x v="33"/>
    <x v="12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"/>
    <x v="33"/>
    <x v="12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"/>
    <x v="33"/>
    <x v="12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"/>
    <x v="33"/>
    <x v="12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"/>
    <x v="33"/>
    <x v="12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"/>
    <x v="33"/>
    <x v="12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"/>
    <x v="33"/>
    <x v="12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"/>
    <x v="33"/>
    <x v="12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"/>
    <x v="33"/>
    <x v="12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"/>
    <x v="33"/>
    <x v="12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"/>
    <x v="33"/>
    <x v="12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"/>
    <x v="33"/>
    <x v="12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5"/>
    <x v="34"/>
    <x v="12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5"/>
    <x v="34"/>
    <x v="12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5"/>
    <x v="34"/>
    <x v="12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5"/>
    <x v="34"/>
    <x v="12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5"/>
    <x v="34"/>
    <x v="12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5"/>
    <x v="34"/>
    <x v="12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5"/>
    <x v="34"/>
    <x v="12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5"/>
    <x v="34"/>
    <x v="12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5"/>
    <x v="34"/>
    <x v="12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5"/>
    <x v="34"/>
    <x v="1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5"/>
    <x v="34"/>
    <x v="1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5"/>
    <x v="34"/>
    <x v="12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5"/>
    <x v="34"/>
    <x v="12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5"/>
    <x v="34"/>
    <x v="12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5"/>
    <x v="34"/>
    <x v="12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5"/>
    <x v="34"/>
    <x v="12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5"/>
    <x v="34"/>
    <x v="12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5"/>
    <x v="34"/>
    <x v="12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5"/>
    <x v="34"/>
    <x v="12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5"/>
    <x v="34"/>
    <x v="12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"/>
    <x v="35"/>
    <x v="12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"/>
    <x v="35"/>
    <x v="12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"/>
    <x v="35"/>
    <x v="12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"/>
    <x v="35"/>
    <x v="12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"/>
    <x v="35"/>
    <x v="12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"/>
    <x v="35"/>
    <x v="12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"/>
    <x v="35"/>
    <x v="12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"/>
    <x v="35"/>
    <x v="12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"/>
    <x v="35"/>
    <x v="12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"/>
    <x v="35"/>
    <x v="12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"/>
    <x v="35"/>
    <x v="12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"/>
    <x v="35"/>
    <x v="12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"/>
    <x v="35"/>
    <x v="12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"/>
    <x v="35"/>
    <x v="12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"/>
    <x v="35"/>
    <x v="12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"/>
    <x v="35"/>
    <x v="12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"/>
    <x v="35"/>
    <x v="12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"/>
    <x v="35"/>
    <x v="12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"/>
    <x v="35"/>
    <x v="12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"/>
    <x v="35"/>
    <x v="12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2"/>
    <x v="25"/>
    <x v="70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2"/>
    <x v="2"/>
    <x v="70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5"/>
    <x v="10"/>
    <x v="70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5"/>
    <x v="10"/>
    <x v="70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x v="12"/>
    <x v="70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x v="7"/>
    <x v="70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x v="12"/>
    <x v="70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"/>
    <x v="1"/>
    <x v="708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x v="12"/>
    <x v="70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"/>
    <x v="1"/>
    <x v="71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0"/>
    <x v="0"/>
    <x v="7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x v="9"/>
    <x v="71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x v="13"/>
    <x v="713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x v="12"/>
    <x v="71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"/>
    <x v="4"/>
    <x v="71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"/>
    <x v="4"/>
    <x v="7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"/>
    <x v="4"/>
    <x v="717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3"/>
    <x v="4"/>
    <x v="718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"/>
    <x v="4"/>
    <x v="71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"/>
    <x v="19"/>
    <x v="72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3"/>
    <x v="4"/>
    <x v="72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"/>
    <x v="4"/>
    <x v="72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x v="12"/>
    <x v="72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x v="12"/>
    <x v="72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x v="12"/>
    <x v="72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2"/>
    <x v="2"/>
    <x v="726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"/>
    <x v="1"/>
    <x v="72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x v="12"/>
    <x v="72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x v="12"/>
    <x v="729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"/>
    <x v="1"/>
    <x v="73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x v="20"/>
    <x v="73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x v="20"/>
    <x v="73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"/>
    <x v="4"/>
    <x v="73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x v="9"/>
    <x v="73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x v="9"/>
    <x v="73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2"/>
    <x v="11"/>
    <x v="73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2"/>
    <x v="11"/>
    <x v="7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2"/>
    <x v="25"/>
    <x v="73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2"/>
    <x v="25"/>
    <x v="739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2"/>
    <x v="25"/>
    <x v="74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2"/>
    <x v="2"/>
    <x v="74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2"/>
    <x v="2"/>
    <x v="742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2"/>
    <x v="2"/>
    <x v="74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5"/>
    <x v="10"/>
    <x v="7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x v="12"/>
    <x v="74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x v="12"/>
    <x v="74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"/>
    <x v="1"/>
    <x v="74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"/>
    <x v="1"/>
    <x v="748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x v="12"/>
    <x v="74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5"/>
    <x v="10"/>
    <x v="75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x v="12"/>
    <x v="75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5"/>
    <x v="8"/>
    <x v="75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x v="12"/>
    <x v="75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x v="12"/>
    <x v="75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x v="18"/>
    <x v="75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x v="18"/>
    <x v="75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"/>
    <x v="1"/>
    <x v="757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x v="9"/>
    <x v="758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0"/>
    <x v="0"/>
    <x v="759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0"/>
    <x v="0"/>
    <x v="76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x v="9"/>
    <x v="76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x v="9"/>
    <x v="762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x v="9"/>
    <x v="76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x v="7"/>
    <x v="76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x v="13"/>
    <x v="76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x v="12"/>
    <x v="76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x v="9"/>
    <x v="767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x v="9"/>
    <x v="76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x v="9"/>
    <x v="769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x v="20"/>
    <x v="77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x v="20"/>
    <x v="77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3"/>
    <x v="4"/>
    <x v="77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"/>
    <x v="4"/>
    <x v="77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"/>
    <x v="4"/>
    <x v="77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"/>
    <x v="3"/>
    <x v="77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"/>
    <x v="4"/>
    <x v="77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"/>
    <x v="4"/>
    <x v="777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3"/>
    <x v="4"/>
    <x v="778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"/>
    <x v="4"/>
    <x v="779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"/>
    <x v="4"/>
    <x v="7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x v="36"/>
    <x v="12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x v="36"/>
    <x v="12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x v="36"/>
    <x v="12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x v="36"/>
    <x v="12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x v="36"/>
    <x v="1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x v="36"/>
    <x v="12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x v="36"/>
    <x v="12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x v="36"/>
    <x v="12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x v="36"/>
    <x v="12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x v="36"/>
    <x v="12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x v="36"/>
    <x v="12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x v="36"/>
    <x v="12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x v="36"/>
    <x v="12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x v="36"/>
    <x v="1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x v="36"/>
    <x v="12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x v="36"/>
    <x v="12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x v="36"/>
    <x v="12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x v="36"/>
    <x v="12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x v="36"/>
    <x v="12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x v="36"/>
    <x v="12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x v="36"/>
    <x v="12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x v="36"/>
    <x v="12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x v="36"/>
    <x v="12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x v="36"/>
    <x v="12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x v="36"/>
    <x v="12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x v="36"/>
    <x v="12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x v="36"/>
    <x v="12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x v="36"/>
    <x v="12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x v="36"/>
    <x v="12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x v="36"/>
    <x v="12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x v="36"/>
    <x v="12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x v="36"/>
    <x v="12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x v="36"/>
    <x v="12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x v="36"/>
    <x v="12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x v="36"/>
    <x v="12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x v="36"/>
    <x v="12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x v="36"/>
    <x v="12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x v="36"/>
    <x v="12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x v="36"/>
    <x v="12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x v="36"/>
    <x v="1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x v="36"/>
    <x v="1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x v="36"/>
    <x v="12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x v="36"/>
    <x v="12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x v="36"/>
    <x v="12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x v="36"/>
    <x v="12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x v="36"/>
    <x v="12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x v="36"/>
    <x v="12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x v="36"/>
    <x v="12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x v="36"/>
    <x v="12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x v="36"/>
    <x v="12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x v="36"/>
    <x v="12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x v="36"/>
    <x v="12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x v="36"/>
    <x v="12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x v="36"/>
    <x v="12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x v="36"/>
    <x v="12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x v="36"/>
    <x v="12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x v="36"/>
    <x v="12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x v="36"/>
    <x v="1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x v="36"/>
    <x v="12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x v="36"/>
    <x v="12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"/>
    <x v="4"/>
    <x v="78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"/>
    <x v="4"/>
    <x v="78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"/>
    <x v="4"/>
    <x v="783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"/>
    <x v="4"/>
    <x v="78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5"/>
    <x v="10"/>
    <x v="785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"/>
    <x v="4"/>
    <x v="78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"/>
    <x v="3"/>
    <x v="78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3"/>
    <x v="4"/>
    <x v="78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x v="12"/>
    <x v="78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"/>
    <x v="2"/>
    <x v="79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x v="12"/>
    <x v="79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x v="12"/>
    <x v="792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x v="12"/>
    <x v="79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x v="12"/>
    <x v="79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"/>
    <x v="1"/>
    <x v="79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"/>
    <x v="1"/>
    <x v="79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x v="12"/>
    <x v="79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x v="20"/>
    <x v="79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3"/>
    <x v="4"/>
    <x v="79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"/>
    <x v="4"/>
    <x v="8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"/>
    <x v="3"/>
    <x v="80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"/>
    <x v="3"/>
    <x v="80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"/>
    <x v="4"/>
    <x v="80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"/>
    <x v="1"/>
    <x v="1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"/>
    <x v="1"/>
    <x v="1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"/>
    <x v="1"/>
    <x v="1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"/>
    <x v="1"/>
    <x v="1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"/>
    <x v="1"/>
    <x v="1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"/>
    <x v="1"/>
    <x v="1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"/>
    <x v="1"/>
    <x v="1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"/>
    <x v="1"/>
    <x v="1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"/>
    <x v="1"/>
    <x v="1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"/>
    <x v="1"/>
    <x v="1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"/>
    <x v="1"/>
    <x v="1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"/>
    <x v="1"/>
    <x v="1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"/>
    <x v="1"/>
    <x v="1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"/>
    <x v="1"/>
    <x v="1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"/>
    <x v="1"/>
    <x v="1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"/>
    <x v="1"/>
    <x v="1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"/>
    <x v="1"/>
    <x v="1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"/>
    <x v="1"/>
    <x v="1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"/>
    <x v="1"/>
    <x v="1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"/>
    <x v="1"/>
    <x v="1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"/>
    <x v="1"/>
    <x v="1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"/>
    <x v="1"/>
    <x v="1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"/>
    <x v="1"/>
    <x v="1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"/>
    <x v="1"/>
    <x v="1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"/>
    <x v="1"/>
    <x v="1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"/>
    <x v="1"/>
    <x v="1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"/>
    <x v="1"/>
    <x v="1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"/>
    <x v="1"/>
    <x v="1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"/>
    <x v="1"/>
    <x v="1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"/>
    <x v="1"/>
    <x v="1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"/>
    <x v="1"/>
    <x v="1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"/>
    <x v="1"/>
    <x v="1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"/>
    <x v="1"/>
    <x v="1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"/>
    <x v="1"/>
    <x v="1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"/>
    <x v="1"/>
    <x v="1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"/>
    <x v="1"/>
    <x v="1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"/>
    <x v="1"/>
    <x v="1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"/>
    <x v="1"/>
    <x v="1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"/>
    <x v="1"/>
    <x v="1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"/>
    <x v="1"/>
    <x v="1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"/>
    <x v="1"/>
    <x v="1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"/>
    <x v="1"/>
    <x v="1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"/>
    <x v="1"/>
    <x v="1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"/>
    <x v="1"/>
    <x v="1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"/>
    <x v="1"/>
    <x v="1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"/>
    <x v="1"/>
    <x v="1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"/>
    <x v="1"/>
    <x v="1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"/>
    <x v="1"/>
    <x v="1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"/>
    <x v="1"/>
    <x v="1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"/>
    <x v="1"/>
    <x v="1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"/>
    <x v="1"/>
    <x v="1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"/>
    <x v="1"/>
    <x v="1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"/>
    <x v="1"/>
    <x v="1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"/>
    <x v="1"/>
    <x v="1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"/>
    <x v="1"/>
    <x v="1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"/>
    <x v="1"/>
    <x v="1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"/>
    <x v="1"/>
    <x v="12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"/>
    <x v="4"/>
    <x v="80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"/>
    <x v="3"/>
    <x v="80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x v="13"/>
    <x v="80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2"/>
    <x v="2"/>
    <x v="807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x v="7"/>
    <x v="808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2"/>
    <x v="11"/>
    <x v="8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x v="9"/>
    <x v="8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2"/>
    <x v="11"/>
    <x v="81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2"/>
    <x v="11"/>
    <x v="812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2"/>
    <x v="11"/>
    <x v="81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2"/>
    <x v="25"/>
    <x v="81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2"/>
    <x v="25"/>
    <x v="815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2"/>
    <x v="25"/>
    <x v="81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2"/>
    <x v="25"/>
    <x v="81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2"/>
    <x v="25"/>
    <x v="818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2"/>
    <x v="25"/>
    <x v="81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2"/>
    <x v="25"/>
    <x v="82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"/>
    <x v="2"/>
    <x v="82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"/>
    <x v="2"/>
    <x v="822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"/>
    <x v="2"/>
    <x v="82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"/>
    <x v="2"/>
    <x v="82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"/>
    <x v="2"/>
    <x v="82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"/>
    <x v="2"/>
    <x v="826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"/>
    <x v="2"/>
    <x v="82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"/>
    <x v="2"/>
    <x v="82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"/>
    <x v="2"/>
    <x v="829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"/>
    <x v="2"/>
    <x v="83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2"/>
    <x v="2"/>
    <x v="83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2"/>
    <x v="2"/>
    <x v="83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2"/>
    <x v="2"/>
    <x v="833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2"/>
    <x v="2"/>
    <x v="83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0"/>
    <x v="6"/>
    <x v="83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5"/>
    <x v="10"/>
    <x v="83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5"/>
    <x v="10"/>
    <x v="83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5"/>
    <x v="10"/>
    <x v="838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5"/>
    <x v="10"/>
    <x v="83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5"/>
    <x v="10"/>
    <x v="84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5"/>
    <x v="10"/>
    <x v="84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x v="12"/>
    <x v="84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x v="12"/>
    <x v="84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x v="29"/>
    <x v="12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x v="29"/>
    <x v="12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x v="29"/>
    <x v="12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x v="29"/>
    <x v="12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x v="29"/>
    <x v="12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x v="29"/>
    <x v="12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x v="29"/>
    <x v="12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x v="29"/>
    <x v="12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x v="29"/>
    <x v="12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x v="29"/>
    <x v="12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x v="29"/>
    <x v="12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x v="29"/>
    <x v="12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x v="29"/>
    <x v="12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x v="29"/>
    <x v="12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x v="29"/>
    <x v="12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x v="29"/>
    <x v="12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x v="29"/>
    <x v="12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x v="29"/>
    <x v="12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x v="29"/>
    <x v="12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x v="29"/>
    <x v="12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x v="12"/>
    <x v="844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x v="12"/>
    <x v="84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x v="17"/>
    <x v="846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x v="17"/>
    <x v="847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x v="7"/>
    <x v="848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"/>
    <x v="1"/>
    <x v="84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x v="12"/>
    <x v="85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x v="12"/>
    <x v="85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5"/>
    <x v="10"/>
    <x v="85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5"/>
    <x v="10"/>
    <x v="85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x v="12"/>
    <x v="85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x v="12"/>
    <x v="85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x v="12"/>
    <x v="85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x v="12"/>
    <x v="857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5"/>
    <x v="8"/>
    <x v="85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"/>
    <x v="1"/>
    <x v="85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x v="12"/>
    <x v="86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x v="12"/>
    <x v="86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x v="18"/>
    <x v="86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x v="18"/>
    <x v="8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x v="37"/>
    <x v="12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0"/>
    <x v="37"/>
    <x v="12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0"/>
    <x v="37"/>
    <x v="12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0"/>
    <x v="37"/>
    <x v="12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0"/>
    <x v="37"/>
    <x v="12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0"/>
    <x v="37"/>
    <x v="12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0"/>
    <x v="37"/>
    <x v="12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0"/>
    <x v="37"/>
    <x v="12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0"/>
    <x v="37"/>
    <x v="12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0"/>
    <x v="37"/>
    <x v="12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0"/>
    <x v="37"/>
    <x v="12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0"/>
    <x v="37"/>
    <x v="12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0"/>
    <x v="37"/>
    <x v="1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0"/>
    <x v="37"/>
    <x v="12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0"/>
    <x v="37"/>
    <x v="12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0"/>
    <x v="37"/>
    <x v="12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0"/>
    <x v="37"/>
    <x v="12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0"/>
    <x v="37"/>
    <x v="12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0"/>
    <x v="37"/>
    <x v="12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0"/>
    <x v="37"/>
    <x v="12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x v="18"/>
    <x v="86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x v="18"/>
    <x v="86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x v="18"/>
    <x v="86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"/>
    <x v="1"/>
    <x v="867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"/>
    <x v="1"/>
    <x v="86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"/>
    <x v="1"/>
    <x v="86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"/>
    <x v="1"/>
    <x v="87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x v="12"/>
    <x v="87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x v="9"/>
    <x v="87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0"/>
    <x v="0"/>
    <x v="87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0"/>
    <x v="0"/>
    <x v="87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0"/>
    <x v="0"/>
    <x v="87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0"/>
    <x v="0"/>
    <x v="87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0"/>
    <x v="0"/>
    <x v="87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0"/>
    <x v="0"/>
    <x v="87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x v="9"/>
    <x v="879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x v="12"/>
    <x v="88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x v="12"/>
    <x v="88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x v="13"/>
    <x v="88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x v="13"/>
    <x v="88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x v="13"/>
    <x v="88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x v="13"/>
    <x v="88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x v="12"/>
    <x v="88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x v="9"/>
    <x v="88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x v="9"/>
    <x v="88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x v="9"/>
    <x v="88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x v="9"/>
    <x v="89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x v="14"/>
    <x v="89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x v="14"/>
    <x v="89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x v="14"/>
    <x v="89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x v="9"/>
    <x v="89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x v="20"/>
    <x v="89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x v="20"/>
    <x v="89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0"/>
    <x v="5"/>
    <x v="89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0"/>
    <x v="5"/>
    <x v="89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0"/>
    <x v="21"/>
    <x v="89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0"/>
    <x v="0"/>
    <x v="9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0"/>
    <x v="0"/>
    <x v="90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3"/>
    <x v="19"/>
    <x v="90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"/>
    <x v="4"/>
    <x v="90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"/>
    <x v="3"/>
    <x v="90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3"/>
    <x v="4"/>
    <x v="905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"/>
    <x v="4"/>
    <x v="90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"/>
    <x v="4"/>
    <x v="90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"/>
    <x v="19"/>
    <x v="90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3"/>
    <x v="4"/>
    <x v="90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3"/>
    <x v="4"/>
    <x v="91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"/>
    <x v="4"/>
    <x v="9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"/>
    <x v="4"/>
    <x v="912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"/>
    <x v="3"/>
    <x v="91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3"/>
    <x v="4"/>
    <x v="91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"/>
    <x v="4"/>
    <x v="915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"/>
    <x v="4"/>
    <x v="91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3"/>
    <x v="4"/>
    <x v="91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3"/>
    <x v="4"/>
    <x v="91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"/>
    <x v="3"/>
    <x v="91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"/>
    <x v="19"/>
    <x v="92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"/>
    <x v="4"/>
    <x v="92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"/>
    <x v="4"/>
    <x v="92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3"/>
    <x v="4"/>
    <x v="92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"/>
    <x v="38"/>
    <x v="12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"/>
    <x v="38"/>
    <x v="12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"/>
    <x v="38"/>
    <x v="12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"/>
    <x v="38"/>
    <x v="12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"/>
    <x v="38"/>
    <x v="12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"/>
    <x v="38"/>
    <x v="12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"/>
    <x v="38"/>
    <x v="12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"/>
    <x v="38"/>
    <x v="12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"/>
    <x v="38"/>
    <x v="12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"/>
    <x v="38"/>
    <x v="12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"/>
    <x v="38"/>
    <x v="12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"/>
    <x v="38"/>
    <x v="12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"/>
    <x v="38"/>
    <x v="12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"/>
    <x v="38"/>
    <x v="12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"/>
    <x v="38"/>
    <x v="12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"/>
    <x v="38"/>
    <x v="12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"/>
    <x v="38"/>
    <x v="12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"/>
    <x v="38"/>
    <x v="12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"/>
    <x v="38"/>
    <x v="12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1"/>
    <x v="38"/>
    <x v="12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"/>
    <x v="4"/>
    <x v="92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3"/>
    <x v="4"/>
    <x v="92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"/>
    <x v="4"/>
    <x v="92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"/>
    <x v="4"/>
    <x v="92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"/>
    <x v="19"/>
    <x v="928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"/>
    <x v="4"/>
    <x v="929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"/>
    <x v="19"/>
    <x v="93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"/>
    <x v="3"/>
    <x v="93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"/>
    <x v="3"/>
    <x v="932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"/>
    <x v="4"/>
    <x v="93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"/>
    <x v="4"/>
    <x v="93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"/>
    <x v="4"/>
    <x v="93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"/>
    <x v="4"/>
    <x v="93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3"/>
    <x v="19"/>
    <x v="937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3"/>
    <x v="3"/>
    <x v="93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"/>
    <x v="19"/>
    <x v="93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3"/>
    <x v="4"/>
    <x v="9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"/>
    <x v="19"/>
    <x v="94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"/>
    <x v="4"/>
    <x v="94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3"/>
    <x v="4"/>
    <x v="94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"/>
    <x v="4"/>
    <x v="9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"/>
    <x v="4"/>
    <x v="94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"/>
    <x v="4"/>
    <x v="94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3"/>
    <x v="4"/>
    <x v="94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"/>
    <x v="4"/>
    <x v="94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3"/>
    <x v="4"/>
    <x v="949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3"/>
    <x v="4"/>
    <x v="95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"/>
    <x v="4"/>
    <x v="95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3"/>
    <x v="19"/>
    <x v="9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3"/>
    <x v="3"/>
    <x v="95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3"/>
    <x v="4"/>
    <x v="95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3"/>
    <x v="4"/>
    <x v="95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"/>
    <x v="3"/>
    <x v="95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"/>
    <x v="4"/>
    <x v="95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"/>
    <x v="4"/>
    <x v="95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3"/>
    <x v="19"/>
    <x v="95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"/>
    <x v="4"/>
    <x v="96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3"/>
    <x v="4"/>
    <x v="96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5"/>
    <x v="10"/>
    <x v="96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0"/>
    <x v="0"/>
    <x v="96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"/>
    <x v="4"/>
    <x v="96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"/>
    <x v="1"/>
    <x v="965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2"/>
    <x v="2"/>
    <x v="96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x v="7"/>
    <x v="967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x v="13"/>
    <x v="96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x v="13"/>
    <x v="96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x v="9"/>
    <x v="97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2"/>
    <x v="25"/>
    <x v="97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2"/>
    <x v="25"/>
    <x v="972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"/>
    <x v="2"/>
    <x v="97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x v="12"/>
    <x v="97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x v="7"/>
    <x v="97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x v="12"/>
    <x v="97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x v="18"/>
    <x v="977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x v="12"/>
    <x v="97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x v="12"/>
    <x v="979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x v="20"/>
    <x v="98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3"/>
    <x v="4"/>
    <x v="98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"/>
    <x v="4"/>
    <x v="98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"/>
    <x v="4"/>
    <x v="98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3"/>
    <x v="4"/>
    <x v="98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"/>
    <x v="19"/>
    <x v="98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"/>
    <x v="4"/>
    <x v="98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"/>
    <x v="4"/>
    <x v="98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"/>
    <x v="4"/>
    <x v="988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3"/>
    <x v="4"/>
    <x v="98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"/>
    <x v="4"/>
    <x v="99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3"/>
    <x v="4"/>
    <x v="99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5"/>
    <x v="10"/>
    <x v="99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x v="12"/>
    <x v="99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"/>
    <x v="4"/>
    <x v="99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"/>
    <x v="4"/>
    <x v="99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x v="12"/>
    <x v="99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"/>
    <x v="4"/>
    <x v="997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"/>
    <x v="4"/>
    <x v="99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2"/>
    <x v="11"/>
    <x v="99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2"/>
    <x v="25"/>
    <x v="100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"/>
    <x v="2"/>
    <x v="100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"/>
    <x v="2"/>
    <x v="100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2"/>
    <x v="2"/>
    <x v="100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2"/>
    <x v="2"/>
    <x v="100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5"/>
    <x v="10"/>
    <x v="1005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x v="12"/>
    <x v="1006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x v="12"/>
    <x v="1007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x v="12"/>
    <x v="100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x v="17"/>
    <x v="100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x v="17"/>
    <x v="101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x v="17"/>
    <x v="101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"/>
    <x v="1"/>
    <x v="101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x v="12"/>
    <x v="10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x v="12"/>
    <x v="101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x v="12"/>
    <x v="101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x v="12"/>
    <x v="1016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5"/>
    <x v="8"/>
    <x v="101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"/>
    <x v="1"/>
    <x v="1018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x v="12"/>
    <x v="101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x v="12"/>
    <x v="102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x v="12"/>
    <x v="102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0"/>
    <x v="0"/>
    <x v="1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0"/>
    <x v="0"/>
    <x v="1023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0"/>
    <x v="0"/>
    <x v="102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x v="9"/>
    <x v="102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x v="9"/>
    <x v="1026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x v="12"/>
    <x v="1027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x v="12"/>
    <x v="1028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x v="7"/>
    <x v="102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x v="7"/>
    <x v="103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x v="13"/>
    <x v="103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x v="13"/>
    <x v="1032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x v="14"/>
    <x v="103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x v="9"/>
    <x v="103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x v="9"/>
    <x v="103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x v="9"/>
    <x v="1036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x v="20"/>
    <x v="1037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x v="20"/>
    <x v="103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x v="20"/>
    <x v="10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x v="20"/>
    <x v="104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3"/>
    <x v="3"/>
    <x v="104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"/>
    <x v="3"/>
    <x v="104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"/>
    <x v="19"/>
    <x v="104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x v="28"/>
    <x v="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x v="28"/>
    <x v="12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x v="28"/>
    <x v="12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x v="28"/>
    <x v="12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x v="28"/>
    <x v="12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x v="28"/>
    <x v="12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x v="28"/>
    <x v="12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x v="28"/>
    <x v="12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x v="28"/>
    <x v="12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x v="28"/>
    <x v="12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x v="28"/>
    <x v="12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x v="28"/>
    <x v="12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x v="28"/>
    <x v="12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x v="28"/>
    <x v="12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x v="28"/>
    <x v="12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x v="28"/>
    <x v="12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x v="28"/>
    <x v="12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x v="28"/>
    <x v="12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x v="28"/>
    <x v="12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x v="28"/>
    <x v="12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x v="28"/>
    <x v="12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x v="28"/>
    <x v="12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x v="28"/>
    <x v="12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x v="28"/>
    <x v="1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x v="28"/>
    <x v="12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x v="28"/>
    <x v="12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x v="28"/>
    <x v="12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x v="28"/>
    <x v="12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x v="28"/>
    <x v="12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x v="28"/>
    <x v="12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x v="28"/>
    <x v="12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x v="28"/>
    <x v="12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x v="28"/>
    <x v="12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x v="28"/>
    <x v="12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x v="28"/>
    <x v="12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x v="28"/>
    <x v="12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x v="28"/>
    <x v="12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x v="28"/>
    <x v="12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x v="28"/>
    <x v="12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x v="28"/>
    <x v="12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"/>
    <x v="4"/>
    <x v="10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"/>
    <x v="3"/>
    <x v="104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"/>
    <x v="4"/>
    <x v="104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3"/>
    <x v="4"/>
    <x v="10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3"/>
    <x v="4"/>
    <x v="104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"/>
    <x v="4"/>
    <x v="1049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"/>
    <x v="4"/>
    <x v="105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"/>
    <x v="4"/>
    <x v="105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"/>
    <x v="4"/>
    <x v="105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3"/>
    <x v="3"/>
    <x v="105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"/>
    <x v="4"/>
    <x v="10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"/>
    <x v="4"/>
    <x v="105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"/>
    <x v="4"/>
    <x v="105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"/>
    <x v="4"/>
    <x v="1057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3"/>
    <x v="3"/>
    <x v="105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"/>
    <x v="19"/>
    <x v="1059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3"/>
    <x v="4"/>
    <x v="106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"/>
    <x v="4"/>
    <x v="106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"/>
    <x v="4"/>
    <x v="106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"/>
    <x v="3"/>
    <x v="106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3"/>
    <x v="4"/>
    <x v="106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3"/>
    <x v="4"/>
    <x v="106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3"/>
    <x v="4"/>
    <x v="106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3"/>
    <x v="4"/>
    <x v="1067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"/>
    <x v="4"/>
    <x v="106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"/>
    <x v="4"/>
    <x v="106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3"/>
    <x v="19"/>
    <x v="107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2"/>
    <x v="11"/>
    <x v="107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x v="13"/>
    <x v="107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"/>
    <x v="4"/>
    <x v="107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"/>
    <x v="4"/>
    <x v="107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x v="18"/>
    <x v="1075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"/>
    <x v="4"/>
    <x v="107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"/>
    <x v="1"/>
    <x v="1077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"/>
    <x v="4"/>
    <x v="107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"/>
    <x v="4"/>
    <x v="107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x v="12"/>
    <x v="108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x v="20"/>
    <x v="10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5"/>
    <x v="10"/>
    <x v="108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2"/>
    <x v="11"/>
    <x v="108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2"/>
    <x v="11"/>
    <x v="108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2"/>
    <x v="25"/>
    <x v="108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2"/>
    <x v="25"/>
    <x v="108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2"/>
    <x v="25"/>
    <x v="1087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2"/>
    <x v="25"/>
    <x v="1088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2"/>
    <x v="25"/>
    <x v="1089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"/>
    <x v="2"/>
    <x v="109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"/>
    <x v="2"/>
    <x v="109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2"/>
    <x v="2"/>
    <x v="109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2"/>
    <x v="2"/>
    <x v="109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5"/>
    <x v="10"/>
    <x v="109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x v="12"/>
    <x v="109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x v="17"/>
    <x v="109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"/>
    <x v="1"/>
    <x v="1097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x v="12"/>
    <x v="1098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x v="12"/>
    <x v="109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x v="12"/>
    <x v="11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x v="12"/>
    <x v="110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x v="12"/>
    <x v="110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"/>
    <x v="1"/>
    <x v="1103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"/>
    <x v="1"/>
    <x v="110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x v="18"/>
    <x v="110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x v="9"/>
    <x v="110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x v="9"/>
    <x v="1107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x v="7"/>
    <x v="110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x v="13"/>
    <x v="1109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x v="9"/>
    <x v="111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x v="9"/>
    <x v="11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x v="9"/>
    <x v="111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x v="20"/>
    <x v="1113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x v="20"/>
    <x v="111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0"/>
    <x v="21"/>
    <x v="111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"/>
    <x v="4"/>
    <x v="11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"/>
    <x v="4"/>
    <x v="111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3"/>
    <x v="4"/>
    <x v="11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"/>
    <x v="4"/>
    <x v="111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"/>
    <x v="4"/>
    <x v="112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"/>
    <x v="3"/>
    <x v="112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3"/>
    <x v="4"/>
    <x v="112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"/>
    <x v="4"/>
    <x v="112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"/>
    <x v="4"/>
    <x v="112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"/>
    <x v="4"/>
    <x v="1125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3"/>
    <x v="4"/>
    <x v="112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3"/>
    <x v="4"/>
    <x v="112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3"/>
    <x v="4"/>
    <x v="112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"/>
    <x v="4"/>
    <x v="112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"/>
    <x v="4"/>
    <x v="113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"/>
    <x v="4"/>
    <x v="113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"/>
    <x v="4"/>
    <x v="113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3"/>
    <x v="4"/>
    <x v="113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"/>
    <x v="4"/>
    <x v="1134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"/>
    <x v="4"/>
    <x v="113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"/>
    <x v="4"/>
    <x v="113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"/>
    <x v="4"/>
    <x v="1137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2"/>
    <x v="2"/>
    <x v="113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5"/>
    <x v="10"/>
    <x v="113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x v="18"/>
    <x v="114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3"/>
    <x v="4"/>
    <x v="114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"/>
    <x v="3"/>
    <x v="114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x v="9"/>
    <x v="114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3"/>
    <x v="4"/>
    <x v="114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"/>
    <x v="4"/>
    <x v="114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x v="12"/>
    <x v="1146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x v="13"/>
    <x v="114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"/>
    <x v="4"/>
    <x v="114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"/>
    <x v="3"/>
    <x v="1149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"/>
    <x v="4"/>
    <x v="115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3"/>
    <x v="3"/>
    <x v="115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"/>
    <x v="4"/>
    <x v="115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2"/>
    <x v="25"/>
    <x v="115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2"/>
    <x v="25"/>
    <x v="115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x v="9"/>
    <x v="115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x v="9"/>
    <x v="115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3"/>
    <x v="4"/>
    <x v="1157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"/>
    <x v="3"/>
    <x v="1158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"/>
    <x v="4"/>
    <x v="115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"/>
    <x v="3"/>
    <x v="116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"/>
    <x v="4"/>
    <x v="116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2"/>
    <x v="11"/>
    <x v="1162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"/>
    <x v="11"/>
    <x v="116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2"/>
    <x v="11"/>
    <x v="116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2"/>
    <x v="25"/>
    <x v="116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2"/>
    <x v="25"/>
    <x v="116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2"/>
    <x v="25"/>
    <x v="116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"/>
    <x v="2"/>
    <x v="116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2"/>
    <x v="2"/>
    <x v="116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2"/>
    <x v="2"/>
    <x v="117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2"/>
    <x v="2"/>
    <x v="117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0"/>
    <x v="6"/>
    <x v="117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0"/>
    <x v="6"/>
    <x v="117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5"/>
    <x v="10"/>
    <x v="117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5"/>
    <x v="10"/>
    <x v="117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x v="12"/>
    <x v="117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x v="12"/>
    <x v="117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x v="12"/>
    <x v="117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x v="17"/>
    <x v="117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x v="17"/>
    <x v="118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x v="7"/>
    <x v="118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x v="12"/>
    <x v="118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x v="12"/>
    <x v="118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5"/>
    <x v="10"/>
    <x v="118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5"/>
    <x v="8"/>
    <x v="1185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"/>
    <x v="1"/>
    <x v="118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"/>
    <x v="1"/>
    <x v="118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x v="18"/>
    <x v="118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x v="12"/>
    <x v="118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x v="12"/>
    <x v="119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x v="12"/>
    <x v="119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x v="12"/>
    <x v="119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x v="9"/>
    <x v="119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x v="9"/>
    <x v="1194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0"/>
    <x v="0"/>
    <x v="119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0"/>
    <x v="0"/>
    <x v="119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x v="9"/>
    <x v="119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x v="9"/>
    <x v="1198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x v="9"/>
    <x v="1199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x v="9"/>
    <x v="120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x v="13"/>
    <x v="120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x v="12"/>
    <x v="12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x v="12"/>
    <x v="120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x v="14"/>
    <x v="12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x v="14"/>
    <x v="1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x v="14"/>
    <x v="12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x v="14"/>
    <x v="12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x v="14"/>
    <x v="12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x v="14"/>
    <x v="12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x v="9"/>
    <x v="120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x v="9"/>
    <x v="1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x v="14"/>
    <x v="120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x v="14"/>
    <x v="120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x v="9"/>
    <x v="120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x v="9"/>
    <x v="1209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x v="20"/>
    <x v="12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x v="20"/>
    <x v="12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x v="20"/>
    <x v="121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0"/>
    <x v="5"/>
    <x v="1213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"/>
    <x v="4"/>
    <x v="121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"/>
    <x v="4"/>
    <x v="121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3"/>
    <x v="4"/>
    <x v="12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3"/>
    <x v="4"/>
    <x v="121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0"/>
    <x v="23"/>
    <x v="12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0"/>
    <x v="23"/>
    <x v="12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0"/>
    <x v="23"/>
    <x v="12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0"/>
    <x v="23"/>
    <x v="12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0"/>
    <x v="23"/>
    <x v="12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0"/>
    <x v="23"/>
    <x v="12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0"/>
    <x v="23"/>
    <x v="12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0"/>
    <x v="23"/>
    <x v="12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0"/>
    <x v="23"/>
    <x v="12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0"/>
    <x v="23"/>
    <x v="12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0"/>
    <x v="23"/>
    <x v="12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0"/>
    <x v="23"/>
    <x v="12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0"/>
    <x v="23"/>
    <x v="12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0"/>
    <x v="23"/>
    <x v="12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0"/>
    <x v="23"/>
    <x v="12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0"/>
    <x v="23"/>
    <x v="12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0"/>
    <x v="23"/>
    <x v="12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0"/>
    <x v="23"/>
    <x v="12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0"/>
    <x v="23"/>
    <x v="12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0"/>
    <x v="23"/>
    <x v="12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0"/>
    <x v="23"/>
    <x v="12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0"/>
    <x v="23"/>
    <x v="12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0"/>
    <x v="23"/>
    <x v="12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0"/>
    <x v="23"/>
    <x v="12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0"/>
    <x v="23"/>
    <x v="12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0"/>
    <x v="23"/>
    <x v="12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0"/>
    <x v="23"/>
    <x v="12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0"/>
    <x v="23"/>
    <x v="12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0"/>
    <x v="23"/>
    <x v="12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0"/>
    <x v="23"/>
    <x v="12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0"/>
    <x v="23"/>
    <x v="12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0"/>
    <x v="23"/>
    <x v="12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0"/>
    <x v="23"/>
    <x v="12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0"/>
    <x v="23"/>
    <x v="1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0"/>
    <x v="23"/>
    <x v="12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0"/>
    <x v="23"/>
    <x v="12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0"/>
    <x v="23"/>
    <x v="12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x v="23"/>
    <x v="12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0"/>
    <x v="23"/>
    <x v="12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0"/>
    <x v="23"/>
    <x v="12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0"/>
    <x v="23"/>
    <x v="12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0"/>
    <x v="23"/>
    <x v="12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0"/>
    <x v="23"/>
    <x v="12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0"/>
    <x v="23"/>
    <x v="12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0"/>
    <x v="23"/>
    <x v="12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0"/>
    <x v="23"/>
    <x v="12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0"/>
    <x v="23"/>
    <x v="1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0"/>
    <x v="23"/>
    <x v="12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0"/>
    <x v="23"/>
    <x v="12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0"/>
    <x v="23"/>
    <x v="12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0"/>
    <x v="23"/>
    <x v="12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0"/>
    <x v="23"/>
    <x v="12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0"/>
    <x v="23"/>
    <x v="12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0"/>
    <x v="23"/>
    <x v="12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0"/>
    <x v="23"/>
    <x v="12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0"/>
    <x v="23"/>
    <x v="12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0"/>
    <x v="23"/>
    <x v="12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0"/>
    <x v="23"/>
    <x v="12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0"/>
    <x v="23"/>
    <x v="12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0"/>
    <x v="23"/>
    <x v="12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x v="30"/>
    <x v="12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x v="30"/>
    <x v="12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x v="30"/>
    <x v="12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x v="30"/>
    <x v="12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x v="30"/>
    <x v="12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x v="30"/>
    <x v="12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x v="30"/>
    <x v="12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x v="30"/>
    <x v="12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x v="30"/>
    <x v="12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x v="30"/>
    <x v="12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x v="30"/>
    <x v="12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x v="30"/>
    <x v="12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x v="30"/>
    <x v="12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x v="30"/>
    <x v="12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x v="30"/>
    <x v="12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x v="30"/>
    <x v="12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x v="30"/>
    <x v="12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x v="30"/>
    <x v="12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x v="30"/>
    <x v="12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x v="30"/>
    <x v="1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x v="30"/>
    <x v="12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x v="30"/>
    <x v="1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x v="30"/>
    <x v="12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x v="30"/>
    <x v="12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x v="30"/>
    <x v="12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x v="30"/>
    <x v="12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x v="30"/>
    <x v="12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x v="30"/>
    <x v="12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x v="30"/>
    <x v="12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x v="30"/>
    <x v="12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x v="30"/>
    <x v="12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x v="30"/>
    <x v="12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x v="30"/>
    <x v="12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x v="30"/>
    <x v="12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x v="30"/>
    <x v="12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x v="30"/>
    <x v="12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x v="30"/>
    <x v="12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x v="30"/>
    <x v="12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x v="30"/>
    <x v="12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x v="30"/>
    <x v="12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3"/>
    <x v="4"/>
    <x v="121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"/>
    <x v="4"/>
    <x v="121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"/>
    <x v="19"/>
    <x v="122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"/>
    <x v="4"/>
    <x v="122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"/>
    <x v="4"/>
    <x v="122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"/>
    <x v="4"/>
    <x v="122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"/>
    <x v="19"/>
    <x v="122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"/>
    <x v="4"/>
    <x v="122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3"/>
    <x v="4"/>
    <x v="122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3"/>
    <x v="4"/>
    <x v="1227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3"/>
    <x v="4"/>
    <x v="1228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3"/>
    <x v="4"/>
    <x v="1229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"/>
    <x v="4"/>
    <x v="123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"/>
    <x v="4"/>
    <x v="1231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3"/>
    <x v="4"/>
    <x v="123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"/>
    <x v="4"/>
    <x v="1233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"/>
    <x v="3"/>
    <x v="1234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"/>
    <x v="19"/>
    <x v="1235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3"/>
    <x v="4"/>
    <x v="123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"/>
    <x v="19"/>
    <x v="1237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"/>
    <x v="3"/>
    <x v="12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"/>
    <x v="3"/>
    <x v="1239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"/>
    <x v="4"/>
    <x v="124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"/>
    <x v="4"/>
    <x v="124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"/>
    <x v="4"/>
    <x v="124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"/>
    <x v="4"/>
    <x v="1243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"/>
    <x v="4"/>
    <x v="124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"/>
    <x v="4"/>
    <x v="124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"/>
    <x v="19"/>
    <x v="124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"/>
    <x v="4"/>
    <x v="1247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"/>
    <x v="4"/>
    <x v="124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"/>
    <x v="4"/>
    <x v="124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"/>
    <x v="4"/>
    <x v="125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3"/>
    <x v="4"/>
    <x v="125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"/>
    <x v="4"/>
    <x v="125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"/>
    <x v="4"/>
    <x v="1253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"/>
    <x v="4"/>
    <x v="1254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"/>
    <x v="4"/>
    <x v="1255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"/>
    <x v="19"/>
    <x v="125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"/>
    <x v="19"/>
    <x v="125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"/>
    <x v="3"/>
    <x v="1258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"/>
    <x v="4"/>
    <x v="1259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"/>
    <x v="4"/>
    <x v="126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"/>
    <x v="3"/>
    <x v="126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"/>
    <x v="4"/>
    <x v="126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"/>
    <x v="3"/>
    <x v="126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"/>
    <x v="4"/>
    <x v="126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"/>
    <x v="19"/>
    <x v="126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3"/>
    <x v="19"/>
    <x v="126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"/>
    <x v="4"/>
    <x v="126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"/>
    <x v="4"/>
    <x v="1268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3"/>
    <x v="4"/>
    <x v="126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"/>
    <x v="4"/>
    <x v="127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3"/>
    <x v="4"/>
    <x v="127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"/>
    <x v="4"/>
    <x v="127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"/>
    <x v="4"/>
    <x v="1273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"/>
    <x v="4"/>
    <x v="127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"/>
    <x v="19"/>
    <x v="127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3"/>
    <x v="4"/>
    <x v="127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3"/>
    <x v="4"/>
    <x v="127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x v="39"/>
    <x v="12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x v="39"/>
    <x v="12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x v="39"/>
    <x v="12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x v="39"/>
    <x v="12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x v="39"/>
    <x v="12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x v="39"/>
    <x v="12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x v="39"/>
    <x v="12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x v="39"/>
    <x v="12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x v="39"/>
    <x v="12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x v="39"/>
    <x v="12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x v="39"/>
    <x v="12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x v="39"/>
    <x v="12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x v="39"/>
    <x v="12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x v="39"/>
    <x v="12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x v="39"/>
    <x v="12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x v="39"/>
    <x v="12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x v="39"/>
    <x v="12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x v="39"/>
    <x v="12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x v="39"/>
    <x v="12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x v="39"/>
    <x v="12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"/>
    <x v="4"/>
    <x v="1278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3"/>
    <x v="4"/>
    <x v="127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"/>
    <x v="4"/>
    <x v="128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3"/>
    <x v="4"/>
    <x v="1281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5"/>
    <x v="10"/>
    <x v="128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3"/>
    <x v="4"/>
    <x v="128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3"/>
    <x v="4"/>
    <x v="128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2"/>
    <x v="2"/>
    <x v="128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2"/>
    <x v="2"/>
    <x v="128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x v="12"/>
    <x v="128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x v="12"/>
    <x v="1288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x v="13"/>
    <x v="128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"/>
    <x v="4"/>
    <x v="129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"/>
    <x v="3"/>
    <x v="129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"/>
    <x v="4"/>
    <x v="1292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"/>
    <x v="19"/>
    <x v="129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x v="12"/>
    <x v="129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3"/>
    <x v="4"/>
    <x v="129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3"/>
    <x v="4"/>
    <x v="1296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"/>
    <x v="1"/>
    <x v="129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"/>
    <x v="4"/>
    <x v="1298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3"/>
    <x v="19"/>
    <x v="129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"/>
    <x v="1"/>
    <x v="130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2"/>
    <x v="11"/>
    <x v="130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"/>
    <x v="1"/>
    <x v="130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"/>
    <x v="3"/>
    <x v="130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"/>
    <x v="19"/>
    <x v="130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0"/>
    <x v="0"/>
    <x v="130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x v="9"/>
    <x v="1306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2"/>
    <x v="11"/>
    <x v="1307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2"/>
    <x v="25"/>
    <x v="1308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"/>
    <x v="2"/>
    <x v="1309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2"/>
    <x v="2"/>
    <x v="131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0"/>
    <x v="6"/>
    <x v="131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5"/>
    <x v="10"/>
    <x v="13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5"/>
    <x v="10"/>
    <x v="131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5"/>
    <x v="10"/>
    <x v="131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5"/>
    <x v="10"/>
    <x v="131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x v="12"/>
    <x v="131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x v="12"/>
    <x v="131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x v="30"/>
    <x v="12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x v="30"/>
    <x v="12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x v="30"/>
    <x v="12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x v="30"/>
    <x v="12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x v="30"/>
    <x v="12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x v="30"/>
    <x v="12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x v="30"/>
    <x v="12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x v="30"/>
    <x v="12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x v="30"/>
    <x v="12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x v="30"/>
    <x v="12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x v="30"/>
    <x v="12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x v="30"/>
    <x v="12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x v="30"/>
    <x v="12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x v="30"/>
    <x v="12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x v="30"/>
    <x v="12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x v="30"/>
    <x v="12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x v="30"/>
    <x v="12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x v="30"/>
    <x v="12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x v="30"/>
    <x v="12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x v="30"/>
    <x v="12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x v="30"/>
    <x v="12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x v="30"/>
    <x v="12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x v="30"/>
    <x v="12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x v="30"/>
    <x v="12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x v="30"/>
    <x v="12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x v="30"/>
    <x v="12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x v="30"/>
    <x v="12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x v="30"/>
    <x v="12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x v="30"/>
    <x v="12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x v="30"/>
    <x v="12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x v="30"/>
    <x v="12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x v="30"/>
    <x v="12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x v="30"/>
    <x v="12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x v="30"/>
    <x v="12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x v="30"/>
    <x v="12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x v="30"/>
    <x v="12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x v="30"/>
    <x v="12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x v="30"/>
    <x v="12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x v="30"/>
    <x v="12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x v="30"/>
    <x v="12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x v="17"/>
    <x v="131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"/>
    <x v="1"/>
    <x v="1319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x v="12"/>
    <x v="132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x v="12"/>
    <x v="132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5"/>
    <x v="10"/>
    <x v="132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5"/>
    <x v="10"/>
    <x v="132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x v="12"/>
    <x v="132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x v="12"/>
    <x v="132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x v="12"/>
    <x v="13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x v="12"/>
    <x v="13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x v="18"/>
    <x v="1328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x v="18"/>
    <x v="132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x v="18"/>
    <x v="13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x v="12"/>
    <x v="133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x v="12"/>
    <x v="133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x v="9"/>
    <x v="1333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x v="9"/>
    <x v="133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x v="9"/>
    <x v="133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x v="9"/>
    <x v="13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0"/>
    <x v="0"/>
    <x v="133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0"/>
    <x v="0"/>
    <x v="133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x v="9"/>
    <x v="133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x v="9"/>
    <x v="134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x v="12"/>
    <x v="134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x v="12"/>
    <x v="1342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x v="12"/>
    <x v="1343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x v="7"/>
    <x v="134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x v="13"/>
    <x v="1345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x v="13"/>
    <x v="134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x v="13"/>
    <x v="134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x v="13"/>
    <x v="134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x v="13"/>
    <x v="134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x v="13"/>
    <x v="135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x v="13"/>
    <x v="135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x v="13"/>
    <x v="135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x v="12"/>
    <x v="1353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x v="9"/>
    <x v="135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x v="14"/>
    <x v="135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x v="9"/>
    <x v="135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x v="9"/>
    <x v="135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0"/>
    <x v="5"/>
    <x v="12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0"/>
    <x v="5"/>
    <x v="12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0"/>
    <x v="5"/>
    <x v="12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0"/>
    <x v="5"/>
    <x v="12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0"/>
    <x v="5"/>
    <x v="12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0"/>
    <x v="5"/>
    <x v="12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0"/>
    <x v="5"/>
    <x v="12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0"/>
    <x v="5"/>
    <x v="1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0"/>
    <x v="5"/>
    <x v="12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0"/>
    <x v="5"/>
    <x v="12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0"/>
    <x v="5"/>
    <x v="12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0"/>
    <x v="5"/>
    <x v="12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0"/>
    <x v="5"/>
    <x v="12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0"/>
    <x v="5"/>
    <x v="12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0"/>
    <x v="5"/>
    <x v="12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0"/>
    <x v="5"/>
    <x v="12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0"/>
    <x v="5"/>
    <x v="12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0"/>
    <x v="5"/>
    <x v="12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0"/>
    <x v="5"/>
    <x v="12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0"/>
    <x v="5"/>
    <x v="12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x v="20"/>
    <x v="135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0"/>
    <x v="5"/>
    <x v="135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"/>
    <x v="19"/>
    <x v="136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"/>
    <x v="19"/>
    <x v="136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"/>
    <x v="4"/>
    <x v="136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3"/>
    <x v="19"/>
    <x v="136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"/>
    <x v="19"/>
    <x v="136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"/>
    <x v="4"/>
    <x v="1365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"/>
    <x v="4"/>
    <x v="136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0"/>
    <x v="21"/>
    <x v="12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0"/>
    <x v="21"/>
    <x v="12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0"/>
    <x v="21"/>
    <x v="12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0"/>
    <x v="21"/>
    <x v="12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0"/>
    <x v="21"/>
    <x v="12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0"/>
    <x v="21"/>
    <x v="12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0"/>
    <x v="21"/>
    <x v="12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0"/>
    <x v="21"/>
    <x v="12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0"/>
    <x v="21"/>
    <x v="12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0"/>
    <x v="21"/>
    <x v="12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0"/>
    <x v="21"/>
    <x v="12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x v="30"/>
    <x v="12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x v="30"/>
    <x v="12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x v="30"/>
    <x v="1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x v="30"/>
    <x v="12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x v="30"/>
    <x v="12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x v="30"/>
    <x v="12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x v="30"/>
    <x v="12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x v="30"/>
    <x v="12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x v="30"/>
    <x v="12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x v="30"/>
    <x v="12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x v="30"/>
    <x v="12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x v="30"/>
    <x v="12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x v="30"/>
    <x v="12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x v="30"/>
    <x v="12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x v="30"/>
    <x v="12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x v="30"/>
    <x v="12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x v="30"/>
    <x v="12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x v="30"/>
    <x v="12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x v="30"/>
    <x v="12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x v="30"/>
    <x v="12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"/>
    <x v="4"/>
    <x v="1367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"/>
    <x v="4"/>
    <x v="136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"/>
    <x v="4"/>
    <x v="136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3"/>
    <x v="4"/>
    <x v="137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"/>
    <x v="19"/>
    <x v="137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"/>
    <x v="19"/>
    <x v="137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"/>
    <x v="4"/>
    <x v="137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3"/>
    <x v="4"/>
    <x v="137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"/>
    <x v="4"/>
    <x v="137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"/>
    <x v="19"/>
    <x v="13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3"/>
    <x v="4"/>
    <x v="137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"/>
    <x v="4"/>
    <x v="137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3"/>
    <x v="4"/>
    <x v="1379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3"/>
    <x v="4"/>
    <x v="138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"/>
    <x v="4"/>
    <x v="138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"/>
    <x v="4"/>
    <x v="138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"/>
    <x v="4"/>
    <x v="138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3"/>
    <x v="4"/>
    <x v="138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3"/>
    <x v="4"/>
    <x v="138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3"/>
    <x v="4"/>
    <x v="138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"/>
    <x v="3"/>
    <x v="138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3"/>
    <x v="19"/>
    <x v="1388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"/>
    <x v="4"/>
    <x v="138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3"/>
    <x v="4"/>
    <x v="139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"/>
    <x v="4"/>
    <x v="139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3"/>
    <x v="4"/>
    <x v="139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"/>
    <x v="3"/>
    <x v="139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3"/>
    <x v="4"/>
    <x v="1394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3"/>
    <x v="4"/>
    <x v="139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3"/>
    <x v="3"/>
    <x v="139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"/>
    <x v="3"/>
    <x v="139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3"/>
    <x v="4"/>
    <x v="139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"/>
    <x v="4"/>
    <x v="1399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"/>
    <x v="4"/>
    <x v="140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"/>
    <x v="4"/>
    <x v="140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"/>
    <x v="3"/>
    <x v="140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"/>
    <x v="4"/>
    <x v="140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3"/>
    <x v="3"/>
    <x v="140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3"/>
    <x v="4"/>
    <x v="140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"/>
    <x v="4"/>
    <x v="1406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5"/>
    <x v="40"/>
    <x v="12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5"/>
    <x v="40"/>
    <x v="12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5"/>
    <x v="40"/>
    <x v="12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5"/>
    <x v="40"/>
    <x v="12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5"/>
    <x v="40"/>
    <x v="12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5"/>
    <x v="40"/>
    <x v="12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5"/>
    <x v="40"/>
    <x v="12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5"/>
    <x v="40"/>
    <x v="12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5"/>
    <x v="40"/>
    <x v="12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5"/>
    <x v="40"/>
    <x v="12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5"/>
    <x v="40"/>
    <x v="12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5"/>
    <x v="40"/>
    <x v="12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5"/>
    <x v="40"/>
    <x v="12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5"/>
    <x v="40"/>
    <x v="12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5"/>
    <x v="40"/>
    <x v="12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5"/>
    <x v="40"/>
    <x v="12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5"/>
    <x v="40"/>
    <x v="12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5"/>
    <x v="40"/>
    <x v="12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5"/>
    <x v="40"/>
    <x v="12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5"/>
    <x v="40"/>
    <x v="12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5"/>
    <x v="40"/>
    <x v="12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5"/>
    <x v="40"/>
    <x v="12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5"/>
    <x v="40"/>
    <x v="12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5"/>
    <x v="40"/>
    <x v="12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5"/>
    <x v="40"/>
    <x v="12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5"/>
    <x v="40"/>
    <x v="12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5"/>
    <x v="40"/>
    <x v="12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5"/>
    <x v="40"/>
    <x v="12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5"/>
    <x v="40"/>
    <x v="12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5"/>
    <x v="40"/>
    <x v="12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5"/>
    <x v="40"/>
    <x v="12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5"/>
    <x v="40"/>
    <x v="12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5"/>
    <x v="40"/>
    <x v="12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5"/>
    <x v="40"/>
    <x v="12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5"/>
    <x v="40"/>
    <x v="12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5"/>
    <x v="40"/>
    <x v="12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5"/>
    <x v="40"/>
    <x v="12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5"/>
    <x v="40"/>
    <x v="12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5"/>
    <x v="40"/>
    <x v="12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5"/>
    <x v="40"/>
    <x v="12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"/>
    <x v="4"/>
    <x v="1407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"/>
    <x v="4"/>
    <x v="140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"/>
    <x v="4"/>
    <x v="140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"/>
    <x v="4"/>
    <x v="141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3"/>
    <x v="4"/>
    <x v="141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"/>
    <x v="4"/>
    <x v="141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3"/>
    <x v="4"/>
    <x v="1413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3"/>
    <x v="4"/>
    <x v="141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"/>
    <x v="4"/>
    <x v="14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"/>
    <x v="4"/>
    <x v="14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3"/>
    <x v="4"/>
    <x v="14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"/>
    <x v="4"/>
    <x v="141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"/>
    <x v="4"/>
    <x v="14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0"/>
    <x v="0"/>
    <x v="142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2"/>
    <x v="2"/>
    <x v="142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3"/>
    <x v="4"/>
    <x v="142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"/>
    <x v="4"/>
    <x v="142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3"/>
    <x v="19"/>
    <x v="142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"/>
    <x v="4"/>
    <x v="142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3"/>
    <x v="4"/>
    <x v="1426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"/>
    <x v="19"/>
    <x v="1427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"/>
    <x v="4"/>
    <x v="1428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"/>
    <x v="4"/>
    <x v="1429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"/>
    <x v="19"/>
    <x v="143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"/>
    <x v="4"/>
    <x v="143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"/>
    <x v="4"/>
    <x v="143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3"/>
    <x v="4"/>
    <x v="143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"/>
    <x v="4"/>
    <x v="143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"/>
    <x v="4"/>
    <x v="143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"/>
    <x v="1"/>
    <x v="143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"/>
    <x v="2"/>
    <x v="1437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x v="12"/>
    <x v="1438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"/>
    <x v="19"/>
    <x v="143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"/>
    <x v="3"/>
    <x v="144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x v="18"/>
    <x v="144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x v="9"/>
    <x v="144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"/>
    <x v="4"/>
    <x v="144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5"/>
    <x v="10"/>
    <x v="1444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2"/>
    <x v="25"/>
    <x v="1445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2"/>
    <x v="25"/>
    <x v="144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"/>
    <x v="1"/>
    <x v="144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x v="12"/>
    <x v="144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x v="9"/>
    <x v="144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"/>
    <x v="4"/>
    <x v="145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"/>
    <x v="4"/>
    <x v="145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"/>
    <x v="4"/>
    <x v="145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"/>
    <x v="4"/>
    <x v="145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3"/>
    <x v="4"/>
    <x v="145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"/>
    <x v="4"/>
    <x v="145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"/>
    <x v="4"/>
    <x v="145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"/>
    <x v="3"/>
    <x v="1457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3"/>
    <x v="4"/>
    <x v="145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"/>
    <x v="4"/>
    <x v="1459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"/>
    <x v="4"/>
    <x v="146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x v="13"/>
    <x v="146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"/>
    <x v="4"/>
    <x v="146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3"/>
    <x v="4"/>
    <x v="146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"/>
    <x v="19"/>
    <x v="146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"/>
    <x v="4"/>
    <x v="146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x v="18"/>
    <x v="146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3"/>
    <x v="4"/>
    <x v="1467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3"/>
    <x v="4"/>
    <x v="146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"/>
    <x v="4"/>
    <x v="146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"/>
    <x v="4"/>
    <x v="147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"/>
    <x v="4"/>
    <x v="147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0"/>
    <x v="5"/>
    <x v="147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"/>
    <x v="4"/>
    <x v="147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2"/>
    <x v="11"/>
    <x v="147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"/>
    <x v="4"/>
    <x v="147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"/>
    <x v="4"/>
    <x v="147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3"/>
    <x v="4"/>
    <x v="147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"/>
    <x v="3"/>
    <x v="1478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"/>
    <x v="11"/>
    <x v="1479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3"/>
    <x v="4"/>
    <x v="148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"/>
    <x v="11"/>
    <x v="148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2"/>
    <x v="11"/>
    <x v="148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2"/>
    <x v="11"/>
    <x v="148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2"/>
    <x v="11"/>
    <x v="148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2"/>
    <x v="11"/>
    <x v="1485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2"/>
    <x v="25"/>
    <x v="148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3"/>
    <x v="4"/>
    <x v="148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"/>
    <x v="4"/>
    <x v="1488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"/>
    <x v="4"/>
    <x v="148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"/>
    <x v="3"/>
    <x v="149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"/>
    <x v="4"/>
    <x v="149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2"/>
    <x v="25"/>
    <x v="149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2"/>
    <x v="25"/>
    <x v="149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"/>
    <x v="4"/>
    <x v="149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3"/>
    <x v="4"/>
    <x v="149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"/>
    <x v="4"/>
    <x v="149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2"/>
    <x v="2"/>
    <x v="1497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2"/>
    <x v="2"/>
    <x v="149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0"/>
    <x v="6"/>
    <x v="149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0"/>
    <x v="6"/>
    <x v="15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5"/>
    <x v="10"/>
    <x v="150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5"/>
    <x v="10"/>
    <x v="150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x v="12"/>
    <x v="1503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x v="12"/>
    <x v="150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x v="12"/>
    <x v="150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x v="12"/>
    <x v="1506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x v="17"/>
    <x v="1507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x v="7"/>
    <x v="1508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x v="7"/>
    <x v="150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x v="7"/>
    <x v="151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"/>
    <x v="1"/>
    <x v="15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"/>
    <x v="1"/>
    <x v="151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x v="12"/>
    <x v="15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x v="12"/>
    <x v="15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x v="12"/>
    <x v="1515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x v="12"/>
    <x v="151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5"/>
    <x v="10"/>
    <x v="1517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"/>
    <x v="4"/>
    <x v="1518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"/>
    <x v="19"/>
    <x v="151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"/>
    <x v="19"/>
    <x v="152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"/>
    <x v="3"/>
    <x v="15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"/>
    <x v="4"/>
    <x v="15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3"/>
    <x v="4"/>
    <x v="152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3"/>
    <x v="4"/>
    <x v="1524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"/>
    <x v="4"/>
    <x v="1525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"/>
    <x v="4"/>
    <x v="152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"/>
    <x v="4"/>
    <x v="152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"/>
    <x v="4"/>
    <x v="1528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"/>
    <x v="4"/>
    <x v="152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"/>
    <x v="4"/>
    <x v="153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3"/>
    <x v="4"/>
    <x v="153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"/>
    <x v="4"/>
    <x v="153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"/>
    <x v="19"/>
    <x v="153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"/>
    <x v="4"/>
    <x v="153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3"/>
    <x v="3"/>
    <x v="1535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x v="12"/>
    <x v="153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3"/>
    <x v="4"/>
    <x v="1537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x v="12"/>
    <x v="153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x v="12"/>
    <x v="153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"/>
    <x v="19"/>
    <x v="154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x v="12"/>
    <x v="154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"/>
    <x v="3"/>
    <x v="154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"/>
    <x v="3"/>
    <x v="154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x v="12"/>
    <x v="154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"/>
    <x v="3"/>
    <x v="154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x v="12"/>
    <x v="1546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x v="18"/>
    <x v="154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x v="18"/>
    <x v="154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x v="18"/>
    <x v="154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x v="18"/>
    <x v="155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x v="18"/>
    <x v="155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x v="18"/>
    <x v="155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"/>
    <x v="1"/>
    <x v="155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x v="12"/>
    <x v="155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x v="12"/>
    <x v="155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x v="12"/>
    <x v="155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x v="12"/>
    <x v="155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x v="12"/>
    <x v="155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x v="9"/>
    <x v="1559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x v="9"/>
    <x v="156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x v="9"/>
    <x v="156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x v="9"/>
    <x v="156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0"/>
    <x v="0"/>
    <x v="156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x v="9"/>
    <x v="156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x v="9"/>
    <x v="156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x v="9"/>
    <x v="156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"/>
    <x v="19"/>
    <x v="1567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3"/>
    <x v="4"/>
    <x v="156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"/>
    <x v="4"/>
    <x v="156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"/>
    <x v="19"/>
    <x v="157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"/>
    <x v="4"/>
    <x v="157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"/>
    <x v="4"/>
    <x v="157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"/>
    <x v="4"/>
    <x v="157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"/>
    <x v="4"/>
    <x v="157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"/>
    <x v="19"/>
    <x v="157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3"/>
    <x v="3"/>
    <x v="157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3"/>
    <x v="4"/>
    <x v="1577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"/>
    <x v="4"/>
    <x v="1578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"/>
    <x v="4"/>
    <x v="157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"/>
    <x v="19"/>
    <x v="158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3"/>
    <x v="4"/>
    <x v="158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3"/>
    <x v="3"/>
    <x v="158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"/>
    <x v="3"/>
    <x v="158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3"/>
    <x v="4"/>
    <x v="158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3"/>
    <x v="19"/>
    <x v="1585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"/>
    <x v="3"/>
    <x v="158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x v="9"/>
    <x v="158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"/>
    <x v="3"/>
    <x v="1588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"/>
    <x v="4"/>
    <x v="158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x v="9"/>
    <x v="159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x v="9"/>
    <x v="159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x v="12"/>
    <x v="159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x v="13"/>
    <x v="159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x v="13"/>
    <x v="159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x v="7"/>
    <x v="159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x v="7"/>
    <x v="159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x v="7"/>
    <x v="159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x v="13"/>
    <x v="1598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"/>
    <x v="4"/>
    <x v="159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3"/>
    <x v="19"/>
    <x v="16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"/>
    <x v="4"/>
    <x v="160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"/>
    <x v="4"/>
    <x v="160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"/>
    <x v="4"/>
    <x v="160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x v="12"/>
    <x v="160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3"/>
    <x v="4"/>
    <x v="1605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"/>
    <x v="4"/>
    <x v="160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x v="9"/>
    <x v="160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x v="9"/>
    <x v="1608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x v="9"/>
    <x v="160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x v="9"/>
    <x v="161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x v="9"/>
    <x v="16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x v="9"/>
    <x v="161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x v="20"/>
    <x v="16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x v="20"/>
    <x v="161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x v="20"/>
    <x v="1615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0"/>
    <x v="5"/>
    <x v="161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0"/>
    <x v="5"/>
    <x v="1617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3"/>
    <x v="4"/>
    <x v="161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3"/>
    <x v="4"/>
    <x v="16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3"/>
    <x v="19"/>
    <x v="162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"/>
    <x v="4"/>
    <x v="162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"/>
    <x v="19"/>
    <x v="162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"/>
    <x v="4"/>
    <x v="162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"/>
    <x v="4"/>
    <x v="162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"/>
    <x v="3"/>
    <x v="16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3"/>
    <x v="4"/>
    <x v="162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3"/>
    <x v="4"/>
    <x v="1627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"/>
    <x v="4"/>
    <x v="162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3"/>
    <x v="4"/>
    <x v="162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"/>
    <x v="4"/>
    <x v="163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"/>
    <x v="4"/>
    <x v="163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"/>
    <x v="3"/>
    <x v="1632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3"/>
    <x v="4"/>
    <x v="163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"/>
    <x v="4"/>
    <x v="1634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"/>
    <x v="4"/>
    <x v="163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"/>
    <x v="3"/>
    <x v="163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3"/>
    <x v="4"/>
    <x v="163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"/>
    <x v="4"/>
    <x v="16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"/>
    <x v="4"/>
    <x v="1639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3"/>
    <x v="3"/>
    <x v="16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"/>
    <x v="19"/>
    <x v="164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"/>
    <x v="4"/>
    <x v="164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"/>
    <x v="4"/>
    <x v="164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"/>
    <x v="4"/>
    <x v="164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"/>
    <x v="3"/>
    <x v="164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"/>
    <x v="4"/>
    <x v="16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"/>
    <x v="3"/>
    <x v="164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"/>
    <x v="4"/>
    <x v="164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3"/>
    <x v="4"/>
    <x v="164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3"/>
    <x v="4"/>
    <x v="165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"/>
    <x v="4"/>
    <x v="165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"/>
    <x v="4"/>
    <x v="165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"/>
    <x v="4"/>
    <x v="165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"/>
    <x v="4"/>
    <x v="165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"/>
    <x v="4"/>
    <x v="165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"/>
    <x v="4"/>
    <x v="165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"/>
    <x v="4"/>
    <x v="16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"/>
    <x v="4"/>
    <x v="165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3"/>
    <x v="4"/>
    <x v="1659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"/>
    <x v="4"/>
    <x v="166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"/>
    <x v="4"/>
    <x v="166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"/>
    <x v="3"/>
    <x v="166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"/>
    <x v="19"/>
    <x v="166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"/>
    <x v="4"/>
    <x v="1664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"/>
    <x v="4"/>
    <x v="166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"/>
    <x v="19"/>
    <x v="166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"/>
    <x v="4"/>
    <x v="166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3"/>
    <x v="3"/>
    <x v="1668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"/>
    <x v="4"/>
    <x v="1669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"/>
    <x v="4"/>
    <x v="167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"/>
    <x v="4"/>
    <x v="167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"/>
    <x v="4"/>
    <x v="1672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3"/>
    <x v="4"/>
    <x v="167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"/>
    <x v="4"/>
    <x v="167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"/>
    <x v="4"/>
    <x v="1675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"/>
    <x v="4"/>
    <x v="167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"/>
    <x v="4"/>
    <x v="1677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"/>
    <x v="19"/>
    <x v="167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"/>
    <x v="19"/>
    <x v="167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"/>
    <x v="3"/>
    <x v="168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3"/>
    <x v="4"/>
    <x v="168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"/>
    <x v="4"/>
    <x v="168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"/>
    <x v="19"/>
    <x v="168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"/>
    <x v="4"/>
    <x v="1684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"/>
    <x v="4"/>
    <x v="1685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3"/>
    <x v="3"/>
    <x v="168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"/>
    <x v="4"/>
    <x v="168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3"/>
    <x v="4"/>
    <x v="1688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"/>
    <x v="4"/>
    <x v="168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"/>
    <x v="4"/>
    <x v="169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"/>
    <x v="4"/>
    <x v="169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"/>
    <x v="4"/>
    <x v="169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3"/>
    <x v="4"/>
    <x v="169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"/>
    <x v="19"/>
    <x v="169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"/>
    <x v="4"/>
    <x v="169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"/>
    <x v="4"/>
    <x v="169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"/>
    <x v="4"/>
    <x v="1697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"/>
    <x v="4"/>
    <x v="169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"/>
    <x v="3"/>
    <x v="1699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"/>
    <x v="4"/>
    <x v="170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"/>
    <x v="4"/>
    <x v="170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"/>
    <x v="4"/>
    <x v="1702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"/>
    <x v="4"/>
    <x v="170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"/>
    <x v="4"/>
    <x v="170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"/>
    <x v="4"/>
    <x v="17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"/>
    <x v="4"/>
    <x v="170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3"/>
    <x v="4"/>
    <x v="170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"/>
    <x v="4"/>
    <x v="170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"/>
    <x v="4"/>
    <x v="1709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"/>
    <x v="4"/>
    <x v="171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"/>
    <x v="19"/>
    <x v="171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3"/>
    <x v="4"/>
    <x v="171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"/>
    <x v="4"/>
    <x v="17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"/>
    <x v="4"/>
    <x v="171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3"/>
    <x v="4"/>
    <x v="171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"/>
    <x v="4"/>
    <x v="171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3"/>
    <x v="4"/>
    <x v="1717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3"/>
    <x v="4"/>
    <x v="171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"/>
    <x v="19"/>
    <x v="171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"/>
    <x v="4"/>
    <x v="172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3"/>
    <x v="4"/>
    <x v="172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"/>
    <x v="4"/>
    <x v="172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3"/>
    <x v="4"/>
    <x v="1723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"/>
    <x v="4"/>
    <x v="172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3"/>
    <x v="4"/>
    <x v="1725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"/>
    <x v="3"/>
    <x v="172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"/>
    <x v="4"/>
    <x v="1727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3"/>
    <x v="4"/>
    <x v="172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"/>
    <x v="4"/>
    <x v="172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"/>
    <x v="4"/>
    <x v="173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"/>
    <x v="19"/>
    <x v="173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"/>
    <x v="4"/>
    <x v="173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"/>
    <x v="4"/>
    <x v="173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"/>
    <x v="4"/>
    <x v="1734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"/>
    <x v="19"/>
    <x v="173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"/>
    <x v="4"/>
    <x v="173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3"/>
    <x v="4"/>
    <x v="173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3"/>
    <x v="4"/>
    <x v="1738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"/>
    <x v="19"/>
    <x v="173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"/>
    <x v="3"/>
    <x v="174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"/>
    <x v="4"/>
    <x v="174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3"/>
    <x v="4"/>
    <x v="174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"/>
    <x v="4"/>
    <x v="174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"/>
    <x v="3"/>
    <x v="1744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"/>
    <x v="4"/>
    <x v="174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3"/>
    <x v="4"/>
    <x v="174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"/>
    <x v="4"/>
    <x v="174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"/>
    <x v="4"/>
    <x v="1748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3"/>
    <x v="4"/>
    <x v="1749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"/>
    <x v="4"/>
    <x v="175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3"/>
    <x v="4"/>
    <x v="175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"/>
    <x v="19"/>
    <x v="175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"/>
    <x v="4"/>
    <x v="175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"/>
    <x v="19"/>
    <x v="175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"/>
    <x v="3"/>
    <x v="1755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"/>
    <x v="4"/>
    <x v="175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"/>
    <x v="4"/>
    <x v="175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3"/>
    <x v="4"/>
    <x v="175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3"/>
    <x v="4"/>
    <x v="175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"/>
    <x v="4"/>
    <x v="176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"/>
    <x v="3"/>
    <x v="176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3"/>
    <x v="4"/>
    <x v="176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3"/>
    <x v="4"/>
    <x v="176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3"/>
    <x v="4"/>
    <x v="176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"/>
    <x v="4"/>
    <x v="1765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"/>
    <x v="4"/>
    <x v="1766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"/>
    <x v="19"/>
    <x v="1767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"/>
    <x v="19"/>
    <x v="176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"/>
    <x v="19"/>
    <x v="176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3"/>
    <x v="4"/>
    <x v="177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"/>
    <x v="4"/>
    <x v="177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3"/>
    <x v="4"/>
    <x v="177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3"/>
    <x v="4"/>
    <x v="177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"/>
    <x v="4"/>
    <x v="177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"/>
    <x v="4"/>
    <x v="1775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"/>
    <x v="4"/>
    <x v="177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"/>
    <x v="4"/>
    <x v="177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3"/>
    <x v="4"/>
    <x v="1778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3"/>
    <x v="4"/>
    <x v="177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x v="9"/>
    <x v="178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"/>
    <x v="4"/>
    <x v="178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5"/>
    <x v="10"/>
    <x v="1782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3"/>
    <x v="4"/>
    <x v="178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3"/>
    <x v="4"/>
    <x v="178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3"/>
    <x v="4"/>
    <x v="178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"/>
    <x v="4"/>
    <x v="178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"/>
    <x v="4"/>
    <x v="178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"/>
    <x v="4"/>
    <x v="17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"/>
    <x v="4"/>
    <x v="178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2"/>
    <x v="25"/>
    <x v="179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x v="12"/>
    <x v="179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"/>
    <x v="19"/>
    <x v="179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"/>
    <x v="4"/>
    <x v="179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3"/>
    <x v="4"/>
    <x v="179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"/>
    <x v="4"/>
    <x v="179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x v="12"/>
    <x v="179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x v="13"/>
    <x v="1797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3"/>
    <x v="4"/>
    <x v="179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3"/>
    <x v="4"/>
    <x v="1799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"/>
    <x v="4"/>
    <x v="180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"/>
    <x v="19"/>
    <x v="180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3"/>
    <x v="4"/>
    <x v="180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"/>
    <x v="4"/>
    <x v="180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"/>
    <x v="4"/>
    <x v="180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"/>
    <x v="4"/>
    <x v="1805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"/>
    <x v="4"/>
    <x v="180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"/>
    <x v="4"/>
    <x v="1807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0"/>
    <x v="5"/>
    <x v="180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"/>
    <x v="4"/>
    <x v="180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"/>
    <x v="4"/>
    <x v="181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"/>
    <x v="3"/>
    <x v="18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x v="12"/>
    <x v="181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x v="18"/>
    <x v="181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3"/>
    <x v="4"/>
    <x v="181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3"/>
    <x v="4"/>
    <x v="1815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3"/>
    <x v="4"/>
    <x v="181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3"/>
    <x v="4"/>
    <x v="1817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"/>
    <x v="4"/>
    <x v="181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"/>
    <x v="4"/>
    <x v="181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3"/>
    <x v="4"/>
    <x v="182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"/>
    <x v="4"/>
    <x v="182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"/>
    <x v="4"/>
    <x v="182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"/>
    <x v="4"/>
    <x v="182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3"/>
    <x v="4"/>
    <x v="182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"/>
    <x v="4"/>
    <x v="182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"/>
    <x v="4"/>
    <x v="18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"/>
    <x v="4"/>
    <x v="1827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"/>
    <x v="4"/>
    <x v="182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"/>
    <x v="4"/>
    <x v="182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"/>
    <x v="4"/>
    <x v="183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3"/>
    <x v="3"/>
    <x v="1831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"/>
    <x v="3"/>
    <x v="183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"/>
    <x v="19"/>
    <x v="183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"/>
    <x v="3"/>
    <x v="1834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"/>
    <x v="4"/>
    <x v="1835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"/>
    <x v="3"/>
    <x v="183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"/>
    <x v="4"/>
    <x v="183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"/>
    <x v="4"/>
    <x v="1838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"/>
    <x v="4"/>
    <x v="183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"/>
    <x v="4"/>
    <x v="184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"/>
    <x v="4"/>
    <x v="184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3"/>
    <x v="4"/>
    <x v="184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"/>
    <x v="4"/>
    <x v="184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3"/>
    <x v="4"/>
    <x v="184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"/>
    <x v="3"/>
    <x v="184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x v="12"/>
    <x v="184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5"/>
    <x v="8"/>
    <x v="1847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"/>
    <x v="4"/>
    <x v="184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"/>
    <x v="4"/>
    <x v="1849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0"/>
    <x v="0"/>
    <x v="185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x v="20"/>
    <x v="185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3"/>
    <x v="4"/>
    <x v="185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x v="7"/>
    <x v="185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2"/>
    <x v="11"/>
    <x v="185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2"/>
    <x v="25"/>
    <x v="185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2"/>
    <x v="25"/>
    <x v="185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2"/>
    <x v="25"/>
    <x v="185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"/>
    <x v="2"/>
    <x v="185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0"/>
    <x v="6"/>
    <x v="185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5"/>
    <x v="10"/>
    <x v="186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x v="12"/>
    <x v="186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x v="12"/>
    <x v="186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x v="12"/>
    <x v="186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x v="12"/>
    <x v="186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x v="12"/>
    <x v="186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x v="12"/>
    <x v="186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x v="7"/>
    <x v="1867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x v="12"/>
    <x v="186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5"/>
    <x v="10"/>
    <x v="186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5"/>
    <x v="10"/>
    <x v="187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x v="12"/>
    <x v="187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x v="12"/>
    <x v="187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5"/>
    <x v="8"/>
    <x v="187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5"/>
    <x v="8"/>
    <x v="1874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"/>
    <x v="1"/>
    <x v="1875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x v="12"/>
    <x v="187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x v="12"/>
    <x v="1877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"/>
    <x v="19"/>
    <x v="1878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"/>
    <x v="4"/>
    <x v="1879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x v="12"/>
    <x v="188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x v="12"/>
    <x v="1881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x v="18"/>
    <x v="188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"/>
    <x v="3"/>
    <x v="188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3"/>
    <x v="4"/>
    <x v="188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"/>
    <x v="4"/>
    <x v="188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"/>
    <x v="3"/>
    <x v="188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"/>
    <x v="19"/>
    <x v="188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"/>
    <x v="4"/>
    <x v="188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"/>
    <x v="4"/>
    <x v="188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3"/>
    <x v="4"/>
    <x v="189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"/>
    <x v="3"/>
    <x v="189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"/>
    <x v="3"/>
    <x v="189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"/>
    <x v="3"/>
    <x v="18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"/>
    <x v="4"/>
    <x v="189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"/>
    <x v="4"/>
    <x v="189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"/>
    <x v="4"/>
    <x v="189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3"/>
    <x v="4"/>
    <x v="1897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"/>
    <x v="4"/>
    <x v="1898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"/>
    <x v="4"/>
    <x v="189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"/>
    <x v="3"/>
    <x v="19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"/>
    <x v="4"/>
    <x v="190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3"/>
    <x v="4"/>
    <x v="190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3"/>
    <x v="3"/>
    <x v="190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"/>
    <x v="3"/>
    <x v="190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"/>
    <x v="19"/>
    <x v="1905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3"/>
    <x v="3"/>
    <x v="190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3"/>
    <x v="4"/>
    <x v="1907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3"/>
    <x v="4"/>
    <x v="1908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x v="18"/>
    <x v="1909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x v="12"/>
    <x v="191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x v="12"/>
    <x v="191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3"/>
    <x v="4"/>
    <x v="191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x v="9"/>
    <x v="191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x v="9"/>
    <x v="19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x v="9"/>
    <x v="191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0"/>
    <x v="0"/>
    <x v="191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x v="9"/>
    <x v="191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x v="9"/>
    <x v="191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x v="9"/>
    <x v="191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3"/>
    <x v="4"/>
    <x v="192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x v="9"/>
    <x v="192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x v="7"/>
    <x v="192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x v="13"/>
    <x v="192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"/>
    <x v="4"/>
    <x v="192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x v="12"/>
    <x v="192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x v="12"/>
    <x v="192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"/>
    <x v="4"/>
    <x v="1927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x v="12"/>
    <x v="192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x v="14"/>
    <x v="1929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x v="9"/>
    <x v="193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x v="9"/>
    <x v="193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x v="9"/>
    <x v="193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x v="20"/>
    <x v="193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0"/>
    <x v="5"/>
    <x v="193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0"/>
    <x v="21"/>
    <x v="193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"/>
    <x v="3"/>
    <x v="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"/>
    <x v="4"/>
    <x v="1937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"/>
    <x v="4"/>
    <x v="193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"/>
    <x v="4"/>
    <x v="193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"/>
    <x v="4"/>
    <x v="194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"/>
    <x v="4"/>
    <x v="1941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3"/>
    <x v="4"/>
    <x v="194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"/>
    <x v="19"/>
    <x v="194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"/>
    <x v="4"/>
    <x v="194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"/>
    <x v="4"/>
    <x v="194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3"/>
    <x v="4"/>
    <x v="194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"/>
    <x v="4"/>
    <x v="1947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"/>
    <x v="4"/>
    <x v="194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"/>
    <x v="4"/>
    <x v="194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"/>
    <x v="4"/>
    <x v="195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3"/>
    <x v="4"/>
    <x v="195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3"/>
    <x v="4"/>
    <x v="195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3"/>
    <x v="4"/>
    <x v="195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"/>
    <x v="4"/>
    <x v="195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3"/>
    <x v="4"/>
    <x v="195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3"/>
    <x v="4"/>
    <x v="195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"/>
    <x v="4"/>
    <x v="195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3"/>
    <x v="4"/>
    <x v="195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"/>
    <x v="4"/>
    <x v="195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"/>
    <x v="4"/>
    <x v="196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"/>
    <x v="4"/>
    <x v="196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"/>
    <x v="4"/>
    <x v="196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"/>
    <x v="19"/>
    <x v="196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"/>
    <x v="4"/>
    <x v="196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"/>
    <x v="4"/>
    <x v="196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"/>
    <x v="4"/>
    <x v="196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"/>
    <x v="4"/>
    <x v="1967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3"/>
    <x v="4"/>
    <x v="1968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"/>
    <x v="19"/>
    <x v="1969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"/>
    <x v="4"/>
    <x v="197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3"/>
    <x v="4"/>
    <x v="197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3"/>
    <x v="4"/>
    <x v="197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"/>
    <x v="19"/>
    <x v="197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"/>
    <x v="3"/>
    <x v="197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"/>
    <x v="4"/>
    <x v="197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"/>
    <x v="4"/>
    <x v="197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"/>
    <x v="4"/>
    <x v="1977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"/>
    <x v="4"/>
    <x v="1978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"/>
    <x v="4"/>
    <x v="197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"/>
    <x v="4"/>
    <x v="198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"/>
    <x v="19"/>
    <x v="198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3"/>
    <x v="3"/>
    <x v="198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"/>
    <x v="3"/>
    <x v="1983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"/>
    <x v="4"/>
    <x v="198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"/>
    <x v="4"/>
    <x v="19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3"/>
    <x v="4"/>
    <x v="198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3"/>
    <x v="4"/>
    <x v="198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"/>
    <x v="4"/>
    <x v="198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3"/>
    <x v="4"/>
    <x v="1989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3"/>
    <x v="4"/>
    <x v="199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3"/>
    <x v="4"/>
    <x v="199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"/>
    <x v="4"/>
    <x v="19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"/>
    <x v="4"/>
    <x v="1993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"/>
    <x v="4"/>
    <x v="199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3"/>
    <x v="4"/>
    <x v="199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"/>
    <x v="4"/>
    <x v="199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"/>
    <x v="4"/>
    <x v="199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"/>
    <x v="4"/>
    <x v="1998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x v="17"/>
    <x v="1999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2"/>
    <x v="2"/>
    <x v="200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5"/>
    <x v="10"/>
    <x v="200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3"/>
    <x v="4"/>
    <x v="200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0"/>
    <x v="0"/>
    <x v="20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"/>
    <x v="4"/>
    <x v="200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x v="7"/>
    <x v="200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2"/>
    <x v="25"/>
    <x v="200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2"/>
    <x v="25"/>
    <x v="2007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2"/>
    <x v="25"/>
    <x v="200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x v="12"/>
    <x v="2009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x v="12"/>
    <x v="20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3"/>
    <x v="4"/>
    <x v="20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"/>
    <x v="4"/>
    <x v="201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"/>
    <x v="4"/>
    <x v="201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3"/>
    <x v="4"/>
    <x v="20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"/>
    <x v="4"/>
    <x v="201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3"/>
    <x v="4"/>
    <x v="201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x v="12"/>
    <x v="201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3"/>
    <x v="3"/>
    <x v="2018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"/>
    <x v="11"/>
    <x v="2019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x v="20"/>
    <x v="202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"/>
    <x v="4"/>
    <x v="202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"/>
    <x v="4"/>
    <x v="202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"/>
    <x v="4"/>
    <x v="20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"/>
    <x v="4"/>
    <x v="202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2"/>
    <x v="25"/>
    <x v="202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2"/>
    <x v="25"/>
    <x v="202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x v="12"/>
    <x v="2027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x v="17"/>
    <x v="202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x v="17"/>
    <x v="202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5"/>
    <x v="10"/>
    <x v="203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"/>
    <x v="1"/>
    <x v="203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x v="12"/>
    <x v="203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x v="18"/>
    <x v="2033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"/>
    <x v="1"/>
    <x v="2034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"/>
    <x v="1"/>
    <x v="203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x v="9"/>
    <x v="203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x v="9"/>
    <x v="203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x v="13"/>
    <x v="2038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x v="12"/>
    <x v="203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x v="9"/>
    <x v="204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x v="9"/>
    <x v="204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"/>
    <x v="4"/>
    <x v="204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"/>
    <x v="19"/>
    <x v="204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"/>
    <x v="3"/>
    <x v="204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3"/>
    <x v="3"/>
    <x v="204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3"/>
    <x v="3"/>
    <x v="204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"/>
    <x v="4"/>
    <x v="204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"/>
    <x v="4"/>
    <x v="2048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"/>
    <x v="4"/>
    <x v="204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3"/>
    <x v="3"/>
    <x v="205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3"/>
    <x v="4"/>
    <x v="205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"/>
    <x v="4"/>
    <x v="205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3"/>
    <x v="4"/>
    <x v="205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x v="17"/>
    <x v="205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x v="18"/>
    <x v="205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x v="7"/>
    <x v="205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x v="9"/>
    <x v="205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0"/>
    <x v="0"/>
    <x v="205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"/>
    <x v="3"/>
    <x v="205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3"/>
    <x v="4"/>
    <x v="206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3"/>
    <x v="4"/>
    <x v="206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0"/>
    <x v="5"/>
    <x v="206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3"/>
    <x v="4"/>
    <x v="206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"/>
    <x v="4"/>
    <x v="206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2"/>
    <x v="11"/>
    <x v="206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2"/>
    <x v="25"/>
    <x v="206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2"/>
    <x v="25"/>
    <x v="2067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3"/>
    <x v="4"/>
    <x v="206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"/>
    <x v="3"/>
    <x v="2069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"/>
    <x v="3"/>
    <x v="207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"/>
    <x v="3"/>
    <x v="207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"/>
    <x v="4"/>
    <x v="207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3"/>
    <x v="3"/>
    <x v="207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3"/>
    <x v="4"/>
    <x v="2074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3"/>
    <x v="4"/>
    <x v="20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"/>
    <x v="19"/>
    <x v="207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"/>
    <x v="4"/>
    <x v="207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"/>
    <x v="3"/>
    <x v="207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"/>
    <x v="19"/>
    <x v="207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"/>
    <x v="4"/>
    <x v="208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3"/>
    <x v="4"/>
    <x v="208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"/>
    <x v="4"/>
    <x v="208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"/>
    <x v="4"/>
    <x v="208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"/>
    <x v="4"/>
    <x v="208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"/>
    <x v="4"/>
    <x v="208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"/>
    <x v="2"/>
    <x v="208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"/>
    <x v="4"/>
    <x v="208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"/>
    <x v="4"/>
    <x v="2088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2"/>
    <x v="2"/>
    <x v="208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"/>
    <x v="4"/>
    <x v="209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2"/>
    <x v="2"/>
    <x v="2091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2"/>
    <x v="2"/>
    <x v="209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2"/>
    <x v="2"/>
    <x v="209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2"/>
    <x v="2"/>
    <x v="209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"/>
    <x v="4"/>
    <x v="209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2"/>
    <x v="2"/>
    <x v="209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x v="12"/>
    <x v="209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3"/>
    <x v="3"/>
    <x v="209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x v="12"/>
    <x v="209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x v="12"/>
    <x v="210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x v="12"/>
    <x v="210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x v="12"/>
    <x v="210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x v="7"/>
    <x v="2103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"/>
    <x v="1"/>
    <x v="210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x v="12"/>
    <x v="210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5"/>
    <x v="10"/>
    <x v="210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5"/>
    <x v="10"/>
    <x v="2107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x v="12"/>
    <x v="210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x v="12"/>
    <x v="210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x v="12"/>
    <x v="211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"/>
    <x v="3"/>
    <x v="211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"/>
    <x v="4"/>
    <x v="211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"/>
    <x v="4"/>
    <x v="211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3"/>
    <x v="3"/>
    <x v="211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"/>
    <x v="3"/>
    <x v="2115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x v="12"/>
    <x v="211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x v="18"/>
    <x v="211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x v="18"/>
    <x v="2118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x v="18"/>
    <x v="211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x v="18"/>
    <x v="21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"/>
    <x v="1"/>
    <x v="212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x v="12"/>
    <x v="212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x v="12"/>
    <x v="212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x v="12"/>
    <x v="212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x v="12"/>
    <x v="212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x v="9"/>
    <x v="212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x v="9"/>
    <x v="212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x v="9"/>
    <x v="21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x v="9"/>
    <x v="212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0"/>
    <x v="0"/>
    <x v="213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x v="9"/>
    <x v="213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x v="9"/>
    <x v="2132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x v="12"/>
    <x v="213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x v="12"/>
    <x v="213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x v="7"/>
    <x v="213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x v="7"/>
    <x v="213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x v="13"/>
    <x v="213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x v="13"/>
    <x v="213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x v="13"/>
    <x v="213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x v="13"/>
    <x v="214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x v="13"/>
    <x v="214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x v="13"/>
    <x v="214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x v="12"/>
    <x v="2143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x v="12"/>
    <x v="214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x v="9"/>
    <x v="214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x v="9"/>
    <x v="21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3"/>
    <x v="4"/>
    <x v="214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x v="9"/>
    <x v="214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3"/>
    <x v="3"/>
    <x v="214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3"/>
    <x v="4"/>
    <x v="215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"/>
    <x v="19"/>
    <x v="215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"/>
    <x v="3"/>
    <x v="215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"/>
    <x v="4"/>
    <x v="215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"/>
    <x v="4"/>
    <x v="215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3"/>
    <x v="4"/>
    <x v="215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3"/>
    <x v="4"/>
    <x v="215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"/>
    <x v="4"/>
    <x v="215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"/>
    <x v="4"/>
    <x v="215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"/>
    <x v="4"/>
    <x v="215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"/>
    <x v="4"/>
    <x v="216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"/>
    <x v="4"/>
    <x v="216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"/>
    <x v="19"/>
    <x v="2162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x v="9"/>
    <x v="216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x v="20"/>
    <x v="2164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"/>
    <x v="19"/>
    <x v="216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0"/>
    <x v="5"/>
    <x v="216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0"/>
    <x v="5"/>
    <x v="216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3"/>
    <x v="19"/>
    <x v="2168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0"/>
    <x v="21"/>
    <x v="216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"/>
    <x v="4"/>
    <x v="217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3"/>
    <x v="4"/>
    <x v="217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"/>
    <x v="19"/>
    <x v="217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"/>
    <x v="3"/>
    <x v="217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"/>
    <x v="4"/>
    <x v="217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"/>
    <x v="19"/>
    <x v="2175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"/>
    <x v="4"/>
    <x v="217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"/>
    <x v="4"/>
    <x v="217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"/>
    <x v="4"/>
    <x v="2178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3"/>
    <x v="4"/>
    <x v="2179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3"/>
    <x v="4"/>
    <x v="218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3"/>
    <x v="4"/>
    <x v="218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"/>
    <x v="4"/>
    <x v="218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3"/>
    <x v="4"/>
    <x v="218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3"/>
    <x v="3"/>
    <x v="218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"/>
    <x v="4"/>
    <x v="218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3"/>
    <x v="4"/>
    <x v="218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"/>
    <x v="4"/>
    <x v="2187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"/>
    <x v="4"/>
    <x v="218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"/>
    <x v="19"/>
    <x v="2189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3"/>
    <x v="4"/>
    <x v="219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"/>
    <x v="4"/>
    <x v="219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3"/>
    <x v="4"/>
    <x v="219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3"/>
    <x v="4"/>
    <x v="219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"/>
    <x v="19"/>
    <x v="2194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"/>
    <x v="4"/>
    <x v="219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"/>
    <x v="3"/>
    <x v="219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"/>
    <x v="4"/>
    <x v="219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3"/>
    <x v="4"/>
    <x v="219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"/>
    <x v="4"/>
    <x v="219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"/>
    <x v="4"/>
    <x v="22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"/>
    <x v="4"/>
    <x v="220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"/>
    <x v="4"/>
    <x v="220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3"/>
    <x v="3"/>
    <x v="2203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"/>
    <x v="4"/>
    <x v="2204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"/>
    <x v="4"/>
    <x v="2205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"/>
    <x v="3"/>
    <x v="220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"/>
    <x v="4"/>
    <x v="220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"/>
    <x v="4"/>
    <x v="220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"/>
    <x v="3"/>
    <x v="2209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3"/>
    <x v="4"/>
    <x v="221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"/>
    <x v="19"/>
    <x v="221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"/>
    <x v="4"/>
    <x v="221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3"/>
    <x v="4"/>
    <x v="221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3"/>
    <x v="3"/>
    <x v="221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"/>
    <x v="4"/>
    <x v="221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"/>
    <x v="4"/>
    <x v="22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"/>
    <x v="4"/>
    <x v="221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"/>
    <x v="4"/>
    <x v="221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"/>
    <x v="3"/>
    <x v="2219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3"/>
    <x v="4"/>
    <x v="22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"/>
    <x v="4"/>
    <x v="222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"/>
    <x v="19"/>
    <x v="222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"/>
    <x v="19"/>
    <x v="222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3"/>
    <x v="4"/>
    <x v="222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"/>
    <x v="4"/>
    <x v="222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"/>
    <x v="4"/>
    <x v="222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"/>
    <x v="4"/>
    <x v="222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"/>
    <x v="4"/>
    <x v="222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"/>
    <x v="4"/>
    <x v="222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2"/>
    <x v="2"/>
    <x v="223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x v="9"/>
    <x v="22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"/>
    <x v="4"/>
    <x v="223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"/>
    <x v="19"/>
    <x v="22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0"/>
    <x v="5"/>
    <x v="223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2"/>
    <x v="25"/>
    <x v="223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"/>
    <x v="1"/>
    <x v="223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x v="12"/>
    <x v="223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x v="9"/>
    <x v="2238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"/>
    <x v="4"/>
    <x v="223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x v="20"/>
    <x v="224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x v="20"/>
    <x v="224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3"/>
    <x v="4"/>
    <x v="224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"/>
    <x v="4"/>
    <x v="22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"/>
    <x v="4"/>
    <x v="224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"/>
    <x v="4"/>
    <x v="224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3"/>
    <x v="4"/>
    <x v="22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3"/>
    <x v="4"/>
    <x v="2247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"/>
    <x v="4"/>
    <x v="22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"/>
    <x v="19"/>
    <x v="224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"/>
    <x v="4"/>
    <x v="225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3"/>
    <x v="4"/>
    <x v="225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"/>
    <x v="4"/>
    <x v="225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"/>
    <x v="19"/>
    <x v="22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"/>
    <x v="4"/>
    <x v="225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"/>
    <x v="3"/>
    <x v="225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"/>
    <x v="4"/>
    <x v="22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"/>
    <x v="4"/>
    <x v="225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"/>
    <x v="4"/>
    <x v="225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3"/>
    <x v="4"/>
    <x v="225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"/>
    <x v="4"/>
    <x v="226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3"/>
    <x v="4"/>
    <x v="226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"/>
    <x v="4"/>
    <x v="2262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"/>
    <x v="4"/>
    <x v="226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"/>
    <x v="4"/>
    <x v="2264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3"/>
    <x v="3"/>
    <x v="2265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3"/>
    <x v="4"/>
    <x v="2266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"/>
    <x v="3"/>
    <x v="226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"/>
    <x v="4"/>
    <x v="226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3"/>
    <x v="3"/>
    <x v="226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"/>
    <x v="4"/>
    <x v="227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"/>
    <x v="4"/>
    <x v="227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"/>
    <x v="4"/>
    <x v="227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"/>
    <x v="4"/>
    <x v="2273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"/>
    <x v="4"/>
    <x v="2274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"/>
    <x v="4"/>
    <x v="22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"/>
    <x v="4"/>
    <x v="2276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"/>
    <x v="19"/>
    <x v="2277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3"/>
    <x v="4"/>
    <x v="227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3"/>
    <x v="4"/>
    <x v="2279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"/>
    <x v="4"/>
    <x v="228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3"/>
    <x v="4"/>
    <x v="228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"/>
    <x v="4"/>
    <x v="228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3"/>
    <x v="4"/>
    <x v="228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"/>
    <x v="4"/>
    <x v="228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"/>
    <x v="4"/>
    <x v="228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"/>
    <x v="4"/>
    <x v="228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"/>
    <x v="4"/>
    <x v="2287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2"/>
    <x v="11"/>
    <x v="228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3"/>
    <x v="4"/>
    <x v="2289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3"/>
    <x v="4"/>
    <x v="229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x v="12"/>
    <x v="22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"/>
    <x v="4"/>
    <x v="229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3"/>
    <x v="4"/>
    <x v="229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"/>
    <x v="4"/>
    <x v="229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0"/>
    <x v="5"/>
    <x v="229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0"/>
    <x v="6"/>
    <x v="229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x v="12"/>
    <x v="2297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x v="12"/>
    <x v="229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"/>
    <x v="19"/>
    <x v="229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x v="12"/>
    <x v="23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x v="12"/>
    <x v="230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"/>
    <x v="4"/>
    <x v="230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0"/>
    <x v="0"/>
    <x v="23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x v="9"/>
    <x v="2304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x v="12"/>
    <x v="230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"/>
    <x v="4"/>
    <x v="2306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x v="20"/>
    <x v="230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0"/>
    <x v="21"/>
    <x v="230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"/>
    <x v="4"/>
    <x v="2309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"/>
    <x v="4"/>
    <x v="23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3"/>
    <x v="4"/>
    <x v="231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3"/>
    <x v="4"/>
    <x v="231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"/>
    <x v="4"/>
    <x v="23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"/>
    <x v="4"/>
    <x v="231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"/>
    <x v="4"/>
    <x v="2315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"/>
    <x v="4"/>
    <x v="2316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"/>
    <x v="19"/>
    <x v="2317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"/>
    <x v="4"/>
    <x v="231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"/>
    <x v="4"/>
    <x v="231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3"/>
    <x v="4"/>
    <x v="232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3"/>
    <x v="4"/>
    <x v="232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3"/>
    <x v="4"/>
    <x v="232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3"/>
    <x v="19"/>
    <x v="232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"/>
    <x v="4"/>
    <x v="232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"/>
    <x v="3"/>
    <x v="232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2"/>
    <x v="25"/>
    <x v="232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x v="12"/>
    <x v="232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x v="12"/>
    <x v="232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x v="12"/>
    <x v="2329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x v="9"/>
    <x v="233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x v="13"/>
    <x v="233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x v="7"/>
    <x v="2332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x v="12"/>
    <x v="233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x v="9"/>
    <x v="233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0"/>
    <x v="0"/>
    <x v="2335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0"/>
    <x v="0"/>
    <x v="23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3"/>
    <x v="4"/>
    <x v="2337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"/>
    <x v="4"/>
    <x v="23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3"/>
    <x v="3"/>
    <x v="2339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"/>
    <x v="4"/>
    <x v="234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"/>
    <x v="4"/>
    <x v="234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3"/>
    <x v="4"/>
    <x v="23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x v="20"/>
    <x v="234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"/>
    <x v="19"/>
    <x v="234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5"/>
    <x v="10"/>
    <x v="234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x v="12"/>
    <x v="234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x v="12"/>
    <x v="23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x v="12"/>
    <x v="234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x v="9"/>
    <x v="2349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x v="20"/>
    <x v="235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"/>
    <x v="4"/>
    <x v="235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"/>
    <x v="4"/>
    <x v="235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"/>
    <x v="4"/>
    <x v="235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"/>
    <x v="4"/>
    <x v="235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"/>
    <x v="4"/>
    <x v="235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"/>
    <x v="4"/>
    <x v="235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"/>
    <x v="4"/>
    <x v="235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"/>
    <x v="4"/>
    <x v="235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3"/>
    <x v="4"/>
    <x v="2359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"/>
    <x v="4"/>
    <x v="236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"/>
    <x v="3"/>
    <x v="236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"/>
    <x v="4"/>
    <x v="236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"/>
    <x v="4"/>
    <x v="236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3"/>
    <x v="4"/>
    <x v="236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3"/>
    <x v="3"/>
    <x v="236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3"/>
    <x v="4"/>
    <x v="236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"/>
    <x v="4"/>
    <x v="236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"/>
    <x v="4"/>
    <x v="236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3"/>
    <x v="4"/>
    <x v="2369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3"/>
    <x v="3"/>
    <x v="237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"/>
    <x v="4"/>
    <x v="237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"/>
    <x v="4"/>
    <x v="237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"/>
    <x v="4"/>
    <x v="237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3"/>
    <x v="4"/>
    <x v="237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5"/>
    <x v="10"/>
    <x v="237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x v="12"/>
    <x v="2376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x v="9"/>
    <x v="237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x v="13"/>
    <x v="2378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"/>
    <x v="4"/>
    <x v="237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"/>
    <x v="4"/>
    <x v="238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"/>
    <x v="4"/>
    <x v="238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"/>
    <x v="11"/>
    <x v="2382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2"/>
    <x v="11"/>
    <x v="2383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2"/>
    <x v="25"/>
    <x v="238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2"/>
    <x v="2"/>
    <x v="2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2"/>
    <x v="2"/>
    <x v="238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x v="12"/>
    <x v="238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5"/>
    <x v="8"/>
    <x v="238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x v="12"/>
    <x v="238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x v="9"/>
    <x v="239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x v="9"/>
    <x v="239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0"/>
    <x v="0"/>
    <x v="239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x v="9"/>
    <x v="239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x v="9"/>
    <x v="239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x v="7"/>
    <x v="239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x v="14"/>
    <x v="239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x v="14"/>
    <x v="239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x v="9"/>
    <x v="239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x v="9"/>
    <x v="2399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"/>
    <x v="4"/>
    <x v="24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"/>
    <x v="4"/>
    <x v="240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"/>
    <x v="3"/>
    <x v="240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"/>
    <x v="4"/>
    <x v="240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3"/>
    <x v="4"/>
    <x v="240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"/>
    <x v="4"/>
    <x v="240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"/>
    <x v="4"/>
    <x v="240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5"/>
    <x v="10"/>
    <x v="2407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x v="7"/>
    <x v="240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"/>
    <x v="19"/>
    <x v="240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"/>
    <x v="3"/>
    <x v="241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"/>
    <x v="4"/>
    <x v="241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"/>
    <x v="3"/>
    <x v="241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11"/>
    <x v="2413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3"/>
    <x v="4"/>
    <x v="241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"/>
    <x v="3"/>
    <x v="2415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"/>
    <x v="19"/>
    <x v="241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"/>
    <x v="4"/>
    <x v="2417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"/>
    <x v="4"/>
    <x v="241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"/>
    <x v="3"/>
    <x v="2419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"/>
    <x v="4"/>
    <x v="242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"/>
    <x v="3"/>
    <x v="242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3"/>
    <x v="4"/>
    <x v="242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3"/>
    <x v="4"/>
    <x v="242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"/>
    <x v="4"/>
    <x v="242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"/>
    <x v="4"/>
    <x v="242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"/>
    <x v="4"/>
    <x v="242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3"/>
    <x v="4"/>
    <x v="2427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"/>
    <x v="19"/>
    <x v="2428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"/>
    <x v="4"/>
    <x v="242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3"/>
    <x v="4"/>
    <x v="243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"/>
    <x v="4"/>
    <x v="243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"/>
    <x v="4"/>
    <x v="243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"/>
    <x v="4"/>
    <x v="243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"/>
    <x v="4"/>
    <x v="243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2"/>
    <x v="11"/>
    <x v="243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"/>
    <x v="4"/>
    <x v="243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2"/>
    <x v="25"/>
    <x v="243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2"/>
    <x v="25"/>
    <x v="243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"/>
    <x v="19"/>
    <x v="243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"/>
    <x v="4"/>
    <x v="24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"/>
    <x v="19"/>
    <x v="244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2"/>
    <x v="25"/>
    <x v="244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"/>
    <x v="4"/>
    <x v="2443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2"/>
    <x v="25"/>
    <x v="244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2"/>
    <x v="25"/>
    <x v="244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2"/>
    <x v="2"/>
    <x v="2446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2"/>
    <x v="2"/>
    <x v="2447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x v="12"/>
    <x v="244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x v="12"/>
    <x v="244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x v="7"/>
    <x v="245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"/>
    <x v="4"/>
    <x v="245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"/>
    <x v="1"/>
    <x v="245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x v="12"/>
    <x v="245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3"/>
    <x v="4"/>
    <x v="245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"/>
    <x v="3"/>
    <x v="2455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"/>
    <x v="4"/>
    <x v="2456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x v="12"/>
    <x v="245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x v="12"/>
    <x v="2458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x v="12"/>
    <x v="2459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x v="12"/>
    <x v="246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x v="18"/>
    <x v="246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x v="12"/>
    <x v="246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x v="9"/>
    <x v="246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0"/>
    <x v="0"/>
    <x v="246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x v="7"/>
    <x v="2465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x v="13"/>
    <x v="2466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x v="13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x v="9"/>
    <x v="2468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3"/>
    <x v="19"/>
    <x v="2469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"/>
    <x v="4"/>
    <x v="247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"/>
    <x v="3"/>
    <x v="247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"/>
    <x v="4"/>
    <x v="2472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x v="9"/>
    <x v="2473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x v="9"/>
    <x v="247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"/>
    <x v="4"/>
    <x v="2475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0"/>
    <x v="5"/>
    <x v="247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0"/>
    <x v="5"/>
    <x v="2477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0"/>
    <x v="5"/>
    <x v="247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"/>
    <x v="4"/>
    <x v="247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3"/>
    <x v="4"/>
    <x v="248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"/>
    <x v="4"/>
    <x v="248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3"/>
    <x v="4"/>
    <x v="248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3"/>
    <x v="4"/>
    <x v="248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3"/>
    <x v="4"/>
    <x v="248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"/>
    <x v="4"/>
    <x v="248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"/>
    <x v="3"/>
    <x v="248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3"/>
    <x v="4"/>
    <x v="248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"/>
    <x v="4"/>
    <x v="248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"/>
    <x v="3"/>
    <x v="2489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"/>
    <x v="3"/>
    <x v="249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3"/>
    <x v="3"/>
    <x v="249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"/>
    <x v="4"/>
    <x v="249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"/>
    <x v="3"/>
    <x v="249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3"/>
    <x v="4"/>
    <x v="249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"/>
    <x v="4"/>
    <x v="249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"/>
    <x v="4"/>
    <x v="249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"/>
    <x v="4"/>
    <x v="2497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"/>
    <x v="4"/>
    <x v="249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3"/>
    <x v="3"/>
    <x v="249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"/>
    <x v="4"/>
    <x v="25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"/>
    <x v="4"/>
    <x v="250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"/>
    <x v="4"/>
    <x v="250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3"/>
    <x v="4"/>
    <x v="250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"/>
    <x v="4"/>
    <x v="250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"/>
    <x v="19"/>
    <x v="250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"/>
    <x v="4"/>
    <x v="250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3"/>
    <x v="4"/>
    <x v="2507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"/>
    <x v="4"/>
    <x v="250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"/>
    <x v="4"/>
    <x v="2509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"/>
    <x v="4"/>
    <x v="25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"/>
    <x v="3"/>
    <x v="251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"/>
    <x v="19"/>
    <x v="251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"/>
    <x v="4"/>
    <x v="251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"/>
    <x v="4"/>
    <x v="251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"/>
    <x v="4"/>
    <x v="251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"/>
    <x v="4"/>
    <x v="251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"/>
    <x v="4"/>
    <x v="2517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3"/>
    <x v="4"/>
    <x v="251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"/>
    <x v="4"/>
    <x v="2519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"/>
    <x v="4"/>
    <x v="252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"/>
    <x v="4"/>
    <x v="252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"/>
    <x v="4"/>
    <x v="252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3"/>
    <x v="3"/>
    <x v="2523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"/>
    <x v="4"/>
    <x v="252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3"/>
    <x v="4"/>
    <x v="252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3"/>
    <x v="4"/>
    <x v="252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"/>
    <x v="4"/>
    <x v="2527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"/>
    <x v="3"/>
    <x v="2528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"/>
    <x v="4"/>
    <x v="252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"/>
    <x v="19"/>
    <x v="253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3"/>
    <x v="4"/>
    <x v="253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"/>
    <x v="19"/>
    <x v="253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"/>
    <x v="4"/>
    <x v="253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3"/>
    <x v="4"/>
    <x v="2534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"/>
    <x v="4"/>
    <x v="253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3"/>
    <x v="4"/>
    <x v="2536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3"/>
    <x v="3"/>
    <x v="253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"/>
    <x v="4"/>
    <x v="25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3"/>
    <x v="3"/>
    <x v="253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"/>
    <x v="4"/>
    <x v="254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3"/>
    <x v="4"/>
    <x v="254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"/>
    <x v="4"/>
    <x v="254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3"/>
    <x v="3"/>
    <x v="2543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"/>
    <x v="4"/>
    <x v="254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"/>
    <x v="3"/>
    <x v="2545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3"/>
    <x v="3"/>
    <x v="2546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"/>
    <x v="3"/>
    <x v="2547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"/>
    <x v="4"/>
    <x v="254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"/>
    <x v="4"/>
    <x v="2549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3"/>
    <x v="4"/>
    <x v="25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"/>
    <x v="4"/>
    <x v="255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"/>
    <x v="3"/>
    <x v="255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3"/>
    <x v="4"/>
    <x v="2553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"/>
    <x v="4"/>
    <x v="255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"/>
    <x v="4"/>
    <x v="255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3"/>
    <x v="3"/>
    <x v="2556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"/>
    <x v="19"/>
    <x v="2557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3"/>
    <x v="3"/>
    <x v="255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3"/>
    <x v="3"/>
    <x v="2559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"/>
    <x v="19"/>
    <x v="256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"/>
    <x v="4"/>
    <x v="256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"/>
    <x v="3"/>
    <x v="256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0"/>
    <x v="0"/>
    <x v="2563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x v="13"/>
    <x v="256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x v="9"/>
    <x v="256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2"/>
    <x v="25"/>
    <x v="25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"/>
    <x v="3"/>
    <x v="256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x v="7"/>
    <x v="256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"/>
    <x v="4"/>
    <x v="256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"/>
    <x v="4"/>
    <x v="257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"/>
    <x v="4"/>
    <x v="257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2"/>
    <x v="25"/>
    <x v="257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"/>
    <x v="4"/>
    <x v="257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"/>
    <x v="4"/>
    <x v="257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2"/>
    <x v="25"/>
    <x v="257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x v="12"/>
    <x v="257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x v="12"/>
    <x v="2577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x v="12"/>
    <x v="2578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x v="12"/>
    <x v="257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"/>
    <x v="3"/>
    <x v="258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"/>
    <x v="4"/>
    <x v="2581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x v="12"/>
    <x v="2582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x v="9"/>
    <x v="2583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"/>
    <x v="19"/>
    <x v="258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x v="14"/>
    <x v="258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"/>
    <x v="19"/>
    <x v="258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3"/>
    <x v="4"/>
    <x v="258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3"/>
    <x v="4"/>
    <x v="2588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"/>
    <x v="11"/>
    <x v="2589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2"/>
    <x v="25"/>
    <x v="259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"/>
    <x v="4"/>
    <x v="259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"/>
    <x v="4"/>
    <x v="259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"/>
    <x v="4"/>
    <x v="259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3"/>
    <x v="4"/>
    <x v="259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x v="12"/>
    <x v="2595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x v="12"/>
    <x v="259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x v="12"/>
    <x v="2597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x v="12"/>
    <x v="259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"/>
    <x v="3"/>
    <x v="2599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"/>
    <x v="4"/>
    <x v="26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"/>
    <x v="4"/>
    <x v="260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"/>
    <x v="19"/>
    <x v="260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"/>
    <x v="19"/>
    <x v="2603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"/>
    <x v="19"/>
    <x v="2604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"/>
    <x v="4"/>
    <x v="260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"/>
    <x v="19"/>
    <x v="260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"/>
    <x v="4"/>
    <x v="2607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"/>
    <x v="4"/>
    <x v="2608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"/>
    <x v="4"/>
    <x v="260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"/>
    <x v="3"/>
    <x v="261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3"/>
    <x v="4"/>
    <x v="2611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0"/>
    <x v="5"/>
    <x v="26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3"/>
    <x v="4"/>
    <x v="261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3"/>
    <x v="4"/>
    <x v="261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3"/>
    <x v="4"/>
    <x v="261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2"/>
    <x v="25"/>
    <x v="2616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2"/>
    <x v="2"/>
    <x v="2617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"/>
    <x v="4"/>
    <x v="261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3"/>
    <x v="4"/>
    <x v="261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"/>
    <x v="4"/>
    <x v="262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"/>
    <x v="4"/>
    <x v="262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3"/>
    <x v="4"/>
    <x v="262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x v="12"/>
    <x v="2623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x v="17"/>
    <x v="262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x v="17"/>
    <x v="262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5"/>
    <x v="10"/>
    <x v="2626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x v="12"/>
    <x v="262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x v="12"/>
    <x v="2628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x v="9"/>
    <x v="2629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x v="7"/>
    <x v="263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x v="12"/>
    <x v="263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x v="12"/>
    <x v="263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x v="14"/>
    <x v="26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x v="9"/>
    <x v="263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x v="9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0"/>
    <x v="5"/>
    <x v="2636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0"/>
    <x v="0"/>
    <x v="2637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"/>
    <x v="19"/>
    <x v="263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3"/>
    <x v="4"/>
    <x v="2639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"/>
    <x v="4"/>
    <x v="264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3"/>
    <x v="4"/>
    <x v="264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3"/>
    <x v="4"/>
    <x v="2642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3"/>
    <x v="4"/>
    <x v="264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3"/>
    <x v="4"/>
    <x v="264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3"/>
    <x v="4"/>
    <x v="2645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3"/>
    <x v="4"/>
    <x v="264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"/>
    <x v="4"/>
    <x v="264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3"/>
    <x v="3"/>
    <x v="264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3"/>
    <x v="4"/>
    <x v="2649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3"/>
    <x v="4"/>
    <x v="265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2"/>
    <x v="25"/>
    <x v="265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5"/>
    <x v="10"/>
    <x v="265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x v="17"/>
    <x v="265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x v="20"/>
    <x v="265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3"/>
    <x v="4"/>
    <x v="26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3"/>
    <x v="4"/>
    <x v="265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"/>
    <x v="4"/>
    <x v="265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"/>
    <x v="4"/>
    <x v="26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"/>
    <x v="4"/>
    <x v="265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3"/>
    <x v="3"/>
    <x v="266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"/>
    <x v="3"/>
    <x v="266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"/>
    <x v="3"/>
    <x v="2662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"/>
    <x v="4"/>
    <x v="266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3"/>
    <x v="4"/>
    <x v="266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3"/>
    <x v="4"/>
    <x v="2665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"/>
    <x v="3"/>
    <x v="266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3"/>
    <x v="4"/>
    <x v="266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"/>
    <x v="4"/>
    <x v="2668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"/>
    <x v="19"/>
    <x v="2669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3"/>
    <x v="3"/>
    <x v="267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"/>
    <x v="4"/>
    <x v="267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"/>
    <x v="4"/>
    <x v="267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"/>
    <x v="4"/>
    <x v="267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"/>
    <x v="4"/>
    <x v="267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"/>
    <x v="4"/>
    <x v="267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"/>
    <x v="19"/>
    <x v="267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"/>
    <x v="4"/>
    <x v="267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"/>
    <x v="3"/>
    <x v="267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3"/>
    <x v="4"/>
    <x v="267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"/>
    <x v="4"/>
    <x v="268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3"/>
    <x v="4"/>
    <x v="268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2"/>
    <x v="25"/>
    <x v="268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5"/>
    <x v="10"/>
    <x v="268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x v="13"/>
    <x v="268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"/>
    <x v="4"/>
    <x v="268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"/>
    <x v="4"/>
    <x v="268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"/>
    <x v="4"/>
    <x v="2687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3"/>
    <x v="3"/>
    <x v="268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"/>
    <x v="4"/>
    <x v="268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3"/>
    <x v="3"/>
    <x v="269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x v="12"/>
    <x v="269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x v="12"/>
    <x v="269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3"/>
    <x v="4"/>
    <x v="269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"/>
    <x v="4"/>
    <x v="26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3"/>
    <x v="3"/>
    <x v="269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0"/>
    <x v="5"/>
    <x v="269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0"/>
    <x v="5"/>
    <x v="269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"/>
    <x v="4"/>
    <x v="269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"/>
    <x v="3"/>
    <x v="2699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"/>
    <x v="4"/>
    <x v="270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x v="9"/>
    <x v="270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x v="7"/>
    <x v="270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"/>
    <x v="4"/>
    <x v="2703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"/>
    <x v="1"/>
    <x v="2704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"/>
    <x v="1"/>
    <x v="270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"/>
    <x v="1"/>
    <x v="270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x v="13"/>
    <x v="270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"/>
    <x v="4"/>
    <x v="270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3"/>
    <x v="3"/>
    <x v="270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"/>
    <x v="4"/>
    <x v="271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"/>
    <x v="4"/>
    <x v="271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3"/>
    <x v="3"/>
    <x v="271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"/>
    <x v="4"/>
    <x v="2713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"/>
    <x v="4"/>
    <x v="271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x v="18"/>
    <x v="271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"/>
    <x v="4"/>
    <x v="271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"/>
    <x v="4"/>
    <x v="271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0"/>
    <x v="6"/>
    <x v="271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3"/>
    <x v="3"/>
    <x v="2719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2"/>
    <x v="25"/>
    <x v="27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3"/>
    <x v="3"/>
    <x v="272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"/>
    <x v="4"/>
    <x v="2722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"/>
    <x v="4"/>
    <x v="272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5"/>
    <x v="10"/>
    <x v="272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x v="12"/>
    <x v="27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"/>
    <x v="4"/>
    <x v="272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"/>
    <x v="4"/>
    <x v="272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"/>
    <x v="4"/>
    <x v="272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"/>
    <x v="1"/>
    <x v="272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x v="20"/>
    <x v="27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2"/>
    <x v="11"/>
    <x v="273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x v="17"/>
    <x v="273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"/>
    <x v="4"/>
    <x v="273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x v="12"/>
    <x v="273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"/>
    <x v="4"/>
    <x v="273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x v="7"/>
    <x v="273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x v="13"/>
    <x v="273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0"/>
    <x v="0"/>
    <x v="2738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"/>
    <x v="4"/>
    <x v="27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F2B5C-8AC2-5846-BDE2-7845300C72ED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2"/>
        <item h="1" x="7"/>
        <item h="1" x="6"/>
        <item h="1" x="8"/>
        <item h="1" x="4"/>
        <item h="1" x="1"/>
        <item h="1" x="5"/>
        <item h="1" x="0"/>
        <item x="3"/>
        <item t="default"/>
      </items>
    </pivotField>
    <pivotField showAll="0">
      <items count="42">
        <item x="22"/>
        <item x="34"/>
        <item x="27"/>
        <item x="40"/>
        <item x="20"/>
        <item x="2"/>
        <item x="16"/>
        <item x="7"/>
        <item x="36"/>
        <item x="24"/>
        <item x="30"/>
        <item x="37"/>
        <item x="0"/>
        <item x="9"/>
        <item x="26"/>
        <item x="21"/>
        <item x="17"/>
        <item x="29"/>
        <item x="19"/>
        <item x="33"/>
        <item x="10"/>
        <item x="38"/>
        <item x="1"/>
        <item x="35"/>
        <item x="4"/>
        <item x="18"/>
        <item x="8"/>
        <item x="39"/>
        <item x="12"/>
        <item x="15"/>
        <item x="25"/>
        <item x="14"/>
        <item x="5"/>
        <item x="3"/>
        <item x="13"/>
        <item x="11"/>
        <item x="32"/>
        <item x="28"/>
        <item x="6"/>
        <item x="23"/>
        <item x="3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6"/>
  <sheetViews>
    <sheetView topLeftCell="C1" zoomScaleNormal="100" workbookViewId="0">
      <pane xSplit="4" ySplit="11" topLeftCell="O278" activePane="bottomRight" state="frozen"/>
      <selection activeCell="C1" sqref="C1"/>
      <selection pane="topRight" activeCell="G1" sqref="G1"/>
      <selection pane="bottomLeft" activeCell="C12" sqref="C12"/>
      <selection pane="bottomRight" activeCell="Q19" sqref="Q1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5.6640625" bestFit="1" customWidth="1"/>
    <col min="17" max="17" width="20.5" bestFit="1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8324</v>
      </c>
      <c r="P1" s="1" t="s">
        <v>8325</v>
      </c>
      <c r="Q1" s="1" t="s">
        <v>8378</v>
      </c>
    </row>
    <row r="2" spans="1:17" ht="48" hidden="1" x14ac:dyDescent="0.2">
      <c r="A2">
        <v>1971</v>
      </c>
      <c r="B2" s="3" t="s">
        <v>1972</v>
      </c>
      <c r="C2" s="3" t="s">
        <v>6081</v>
      </c>
      <c r="D2" s="6">
        <v>400000</v>
      </c>
      <c r="E2" s="8">
        <v>1052110.8700000001</v>
      </c>
      <c r="F2" t="s">
        <v>8218</v>
      </c>
      <c r="G2" t="s">
        <v>8223</v>
      </c>
      <c r="H2" t="s">
        <v>8245</v>
      </c>
      <c r="I2">
        <v>1384488000</v>
      </c>
      <c r="J2">
        <v>1381752061</v>
      </c>
      <c r="K2" t="b">
        <v>1</v>
      </c>
      <c r="L2">
        <v>3863</v>
      </c>
      <c r="M2" t="b">
        <v>1</v>
      </c>
      <c r="N2" t="s">
        <v>8293</v>
      </c>
      <c r="O2" s="10" t="s">
        <v>8335</v>
      </c>
      <c r="P2" t="s">
        <v>8365</v>
      </c>
      <c r="Q2" s="12">
        <f>(((J2/60)/60)/24)+DATE(1970,1,1)</f>
        <v>41561.500706018516</v>
      </c>
    </row>
    <row r="3" spans="1:17" ht="48" hidden="1" x14ac:dyDescent="0.2">
      <c r="A3">
        <v>1515</v>
      </c>
      <c r="B3" s="3" t="s">
        <v>1516</v>
      </c>
      <c r="C3" s="3" t="s">
        <v>5625</v>
      </c>
      <c r="D3" s="6">
        <v>300000</v>
      </c>
      <c r="E3" s="8">
        <v>471567</v>
      </c>
      <c r="F3" t="s">
        <v>8218</v>
      </c>
      <c r="G3" t="s">
        <v>8233</v>
      </c>
      <c r="H3" t="s">
        <v>8253</v>
      </c>
      <c r="I3">
        <v>1458104697</v>
      </c>
      <c r="J3">
        <v>1455516297</v>
      </c>
      <c r="K3" t="b">
        <v>1</v>
      </c>
      <c r="L3">
        <v>555</v>
      </c>
      <c r="M3" t="b">
        <v>1</v>
      </c>
      <c r="N3" t="s">
        <v>8283</v>
      </c>
      <c r="O3" s="10" t="s">
        <v>8354</v>
      </c>
      <c r="P3" t="s">
        <v>8355</v>
      </c>
      <c r="Q3" s="12">
        <f t="shared" ref="Q3:Q11" si="0">(((J3/60)/60)/24)+DATE(1970,1,1)</f>
        <v>42415.253437499996</v>
      </c>
    </row>
    <row r="4" spans="1:17" ht="48" hidden="1" x14ac:dyDescent="0.2">
      <c r="A4">
        <v>2064</v>
      </c>
      <c r="B4" s="3" t="s">
        <v>2065</v>
      </c>
      <c r="C4" s="3" t="s">
        <v>6174</v>
      </c>
      <c r="D4" s="6">
        <v>261962</v>
      </c>
      <c r="E4" s="8">
        <v>500784.27</v>
      </c>
      <c r="F4" t="s">
        <v>8218</v>
      </c>
      <c r="G4" t="s">
        <v>8223</v>
      </c>
      <c r="H4" t="s">
        <v>8245</v>
      </c>
      <c r="I4">
        <v>1370001600</v>
      </c>
      <c r="J4">
        <v>1366879523</v>
      </c>
      <c r="K4" t="b">
        <v>0</v>
      </c>
      <c r="L4">
        <v>5812</v>
      </c>
      <c r="M4" t="b">
        <v>1</v>
      </c>
      <c r="N4" t="s">
        <v>8293</v>
      </c>
      <c r="O4" s="10" t="s">
        <v>8335</v>
      </c>
      <c r="P4" t="s">
        <v>8365</v>
      </c>
      <c r="Q4" s="12">
        <f t="shared" si="0"/>
        <v>41389.364849537036</v>
      </c>
    </row>
    <row r="5" spans="1:17" ht="48" hidden="1" x14ac:dyDescent="0.2">
      <c r="A5">
        <v>1941</v>
      </c>
      <c r="B5" s="3" t="s">
        <v>1942</v>
      </c>
      <c r="C5" s="3" t="s">
        <v>6051</v>
      </c>
      <c r="D5" s="6">
        <v>250000</v>
      </c>
      <c r="E5" s="8">
        <v>315295.89</v>
      </c>
      <c r="F5" t="s">
        <v>8218</v>
      </c>
      <c r="G5" t="s">
        <v>8223</v>
      </c>
      <c r="H5" t="s">
        <v>8245</v>
      </c>
      <c r="I5">
        <v>1400137131</v>
      </c>
      <c r="J5">
        <v>1397545131</v>
      </c>
      <c r="K5" t="b">
        <v>1</v>
      </c>
      <c r="L5">
        <v>4883</v>
      </c>
      <c r="M5" t="b">
        <v>1</v>
      </c>
      <c r="N5" t="s">
        <v>8293</v>
      </c>
      <c r="O5" s="10" t="s">
        <v>8335</v>
      </c>
      <c r="P5" t="s">
        <v>8365</v>
      </c>
      <c r="Q5" s="12">
        <f t="shared" si="0"/>
        <v>41744.290868055556</v>
      </c>
    </row>
    <row r="6" spans="1:17" ht="32" hidden="1" x14ac:dyDescent="0.2">
      <c r="A6">
        <v>1979</v>
      </c>
      <c r="B6" s="3" t="s">
        <v>1980</v>
      </c>
      <c r="C6" s="3" t="s">
        <v>6089</v>
      </c>
      <c r="D6" s="6">
        <v>200000</v>
      </c>
      <c r="E6" s="8">
        <v>229802.31</v>
      </c>
      <c r="F6" t="s">
        <v>8218</v>
      </c>
      <c r="G6" t="s">
        <v>8223</v>
      </c>
      <c r="H6" t="s">
        <v>8245</v>
      </c>
      <c r="I6">
        <v>1447909140</v>
      </c>
      <c r="J6">
        <v>1444734146</v>
      </c>
      <c r="K6" t="b">
        <v>1</v>
      </c>
      <c r="L6">
        <v>813</v>
      </c>
      <c r="M6" t="b">
        <v>1</v>
      </c>
      <c r="N6" t="s">
        <v>8293</v>
      </c>
      <c r="O6" s="10" t="s">
        <v>8335</v>
      </c>
      <c r="P6" t="s">
        <v>8365</v>
      </c>
      <c r="Q6" s="12">
        <f t="shared" si="0"/>
        <v>42290.460023148145</v>
      </c>
    </row>
    <row r="7" spans="1:17" ht="48" hidden="1" x14ac:dyDescent="0.2">
      <c r="A7">
        <v>1973</v>
      </c>
      <c r="B7" s="3" t="s">
        <v>1974</v>
      </c>
      <c r="C7" s="3" t="s">
        <v>6083</v>
      </c>
      <c r="D7" s="6">
        <v>198000</v>
      </c>
      <c r="E7" s="8">
        <v>508525.01</v>
      </c>
      <c r="F7" t="s">
        <v>8218</v>
      </c>
      <c r="G7" t="s">
        <v>8223</v>
      </c>
      <c r="H7" t="s">
        <v>8245</v>
      </c>
      <c r="I7">
        <v>1470466800</v>
      </c>
      <c r="J7">
        <v>1467134464</v>
      </c>
      <c r="K7" t="b">
        <v>1</v>
      </c>
      <c r="L7">
        <v>2051</v>
      </c>
      <c r="M7" t="b">
        <v>1</v>
      </c>
      <c r="N7" t="s">
        <v>8293</v>
      </c>
      <c r="O7" s="10" t="s">
        <v>8335</v>
      </c>
      <c r="P7" t="s">
        <v>8365</v>
      </c>
      <c r="Q7" s="12">
        <f t="shared" si="0"/>
        <v>42549.722962962958</v>
      </c>
    </row>
    <row r="8" spans="1:17" ht="32" hidden="1" x14ac:dyDescent="0.2">
      <c r="A8">
        <v>2076</v>
      </c>
      <c r="B8" s="3" t="s">
        <v>2077</v>
      </c>
      <c r="C8" s="3" t="s">
        <v>6186</v>
      </c>
      <c r="D8" s="6">
        <v>179000</v>
      </c>
      <c r="E8" s="8">
        <v>972594.99</v>
      </c>
      <c r="F8" t="s">
        <v>8218</v>
      </c>
      <c r="G8" t="s">
        <v>8224</v>
      </c>
      <c r="H8" t="s">
        <v>8246</v>
      </c>
      <c r="I8">
        <v>1406149689</v>
      </c>
      <c r="J8">
        <v>1402693689</v>
      </c>
      <c r="K8" t="b">
        <v>0</v>
      </c>
      <c r="L8">
        <v>8359</v>
      </c>
      <c r="M8" t="b">
        <v>1</v>
      </c>
      <c r="N8" t="s">
        <v>8293</v>
      </c>
      <c r="O8" s="10" t="s">
        <v>8335</v>
      </c>
      <c r="P8" t="s">
        <v>8365</v>
      </c>
      <c r="Q8" s="12">
        <f t="shared" si="0"/>
        <v>41803.880659722221</v>
      </c>
    </row>
    <row r="9" spans="1:17" ht="48" hidden="1" x14ac:dyDescent="0.2">
      <c r="A9">
        <v>2013</v>
      </c>
      <c r="B9" s="3" t="s">
        <v>2014</v>
      </c>
      <c r="C9" s="3" t="s">
        <v>6123</v>
      </c>
      <c r="D9" s="6">
        <v>160000</v>
      </c>
      <c r="E9" s="8">
        <v>791862</v>
      </c>
      <c r="F9" t="s">
        <v>8218</v>
      </c>
      <c r="G9" t="s">
        <v>8223</v>
      </c>
      <c r="H9" t="s">
        <v>8245</v>
      </c>
      <c r="I9">
        <v>1468019014</v>
      </c>
      <c r="J9">
        <v>1462835014</v>
      </c>
      <c r="K9" t="b">
        <v>1</v>
      </c>
      <c r="L9">
        <v>4562</v>
      </c>
      <c r="M9" t="b">
        <v>1</v>
      </c>
      <c r="N9" t="s">
        <v>8293</v>
      </c>
      <c r="O9" s="10" t="s">
        <v>8335</v>
      </c>
      <c r="P9" t="s">
        <v>8365</v>
      </c>
      <c r="Q9" s="12">
        <f t="shared" si="0"/>
        <v>42499.960810185185</v>
      </c>
    </row>
    <row r="10" spans="1:17" ht="48" hidden="1" x14ac:dyDescent="0.2">
      <c r="A10">
        <v>326</v>
      </c>
      <c r="B10" s="3" t="s">
        <v>327</v>
      </c>
      <c r="C10" s="3" t="s">
        <v>4436</v>
      </c>
      <c r="D10" s="6">
        <v>150000</v>
      </c>
      <c r="E10" s="8">
        <v>169394.6</v>
      </c>
      <c r="F10" t="s">
        <v>8218</v>
      </c>
      <c r="G10" t="s">
        <v>8223</v>
      </c>
      <c r="H10" t="s">
        <v>8245</v>
      </c>
      <c r="I10">
        <v>1489532220</v>
      </c>
      <c r="J10">
        <v>1486625606</v>
      </c>
      <c r="K10" t="b">
        <v>1</v>
      </c>
      <c r="L10">
        <v>1151</v>
      </c>
      <c r="M10" t="b">
        <v>1</v>
      </c>
      <c r="N10" t="s">
        <v>8267</v>
      </c>
      <c r="O10" s="10" t="s">
        <v>8326</v>
      </c>
      <c r="P10" t="s">
        <v>8331</v>
      </c>
      <c r="Q10" s="12">
        <f t="shared" si="0"/>
        <v>42775.314884259264</v>
      </c>
    </row>
    <row r="11" spans="1:17" ht="48" hidden="1" x14ac:dyDescent="0.2">
      <c r="A11">
        <v>371</v>
      </c>
      <c r="B11" s="3" t="s">
        <v>372</v>
      </c>
      <c r="C11" s="3" t="s">
        <v>4481</v>
      </c>
      <c r="D11" s="6">
        <v>150000</v>
      </c>
      <c r="E11" s="8">
        <v>171253</v>
      </c>
      <c r="F11" t="s">
        <v>8218</v>
      </c>
      <c r="G11" t="s">
        <v>8223</v>
      </c>
      <c r="H11" t="s">
        <v>8245</v>
      </c>
      <c r="I11">
        <v>1359743139</v>
      </c>
      <c r="J11">
        <v>1355855139</v>
      </c>
      <c r="K11" t="b">
        <v>0</v>
      </c>
      <c r="L11">
        <v>1062</v>
      </c>
      <c r="M11" t="b">
        <v>1</v>
      </c>
      <c r="N11" t="s">
        <v>8267</v>
      </c>
      <c r="O11" s="10" t="s">
        <v>8326</v>
      </c>
      <c r="P11" t="s">
        <v>8331</v>
      </c>
      <c r="Q11" s="12">
        <f t="shared" si="0"/>
        <v>41261.767812500002</v>
      </c>
    </row>
    <row r="12" spans="1:17" ht="64" x14ac:dyDescent="0.2">
      <c r="A12">
        <v>3037</v>
      </c>
      <c r="B12" s="3" t="s">
        <v>3037</v>
      </c>
      <c r="C12" s="3" t="s">
        <v>7147</v>
      </c>
      <c r="D12" s="6">
        <v>500</v>
      </c>
      <c r="E12" s="8">
        <v>1066</v>
      </c>
      <c r="F12" t="s">
        <v>8218</v>
      </c>
      <c r="G12" t="s">
        <v>8223</v>
      </c>
      <c r="H12" t="s">
        <v>8245</v>
      </c>
      <c r="I12">
        <v>1285995540</v>
      </c>
      <c r="J12">
        <v>1279574773</v>
      </c>
      <c r="K12" t="b">
        <v>0</v>
      </c>
      <c r="L12">
        <v>32</v>
      </c>
      <c r="M12" t="b">
        <v>1</v>
      </c>
      <c r="N12" t="s">
        <v>8301</v>
      </c>
      <c r="O12" s="10" t="s">
        <v>8333</v>
      </c>
      <c r="P12" t="s">
        <v>8373</v>
      </c>
      <c r="Q12" s="12">
        <f t="shared" ref="Q12:Q43" si="1">(((J12/60)/60)/24)+DATE(1970,1,1)</f>
        <v>40378.893206018518</v>
      </c>
    </row>
    <row r="13" spans="1:17" ht="32" hidden="1" x14ac:dyDescent="0.2">
      <c r="A13">
        <v>298</v>
      </c>
      <c r="B13" s="3" t="s">
        <v>299</v>
      </c>
      <c r="C13" s="3" t="s">
        <v>4408</v>
      </c>
      <c r="D13" s="6">
        <v>126000</v>
      </c>
      <c r="E13" s="8">
        <v>137254.84</v>
      </c>
      <c r="F13" t="s">
        <v>8218</v>
      </c>
      <c r="G13" t="s">
        <v>8223</v>
      </c>
      <c r="H13" t="s">
        <v>8245</v>
      </c>
      <c r="I13">
        <v>1399669200</v>
      </c>
      <c r="J13">
        <v>1394536048</v>
      </c>
      <c r="K13" t="b">
        <v>1</v>
      </c>
      <c r="L13">
        <v>2436</v>
      </c>
      <c r="M13" t="b">
        <v>1</v>
      </c>
      <c r="N13" t="s">
        <v>8267</v>
      </c>
      <c r="O13" s="10" t="s">
        <v>8326</v>
      </c>
      <c r="P13" t="s">
        <v>8331</v>
      </c>
      <c r="Q13" s="12">
        <f t="shared" si="1"/>
        <v>41709.463518518518</v>
      </c>
    </row>
    <row r="14" spans="1:17" ht="32" hidden="1" x14ac:dyDescent="0.2">
      <c r="A14">
        <v>2039</v>
      </c>
      <c r="B14" s="3" t="s">
        <v>2040</v>
      </c>
      <c r="C14" s="3" t="s">
        <v>6149</v>
      </c>
      <c r="D14" s="6">
        <v>125000</v>
      </c>
      <c r="E14" s="8">
        <v>170271</v>
      </c>
      <c r="F14" t="s">
        <v>8218</v>
      </c>
      <c r="G14" t="s">
        <v>8223</v>
      </c>
      <c r="H14" t="s">
        <v>8245</v>
      </c>
      <c r="I14">
        <v>1480568340</v>
      </c>
      <c r="J14">
        <v>1477996325</v>
      </c>
      <c r="K14" t="b">
        <v>1</v>
      </c>
      <c r="L14">
        <v>379</v>
      </c>
      <c r="M14" t="b">
        <v>1</v>
      </c>
      <c r="N14" t="s">
        <v>8293</v>
      </c>
      <c r="O14" s="10" t="s">
        <v>8335</v>
      </c>
      <c r="P14" t="s">
        <v>8365</v>
      </c>
      <c r="Q14" s="12">
        <f t="shared" si="1"/>
        <v>42675.438946759255</v>
      </c>
    </row>
    <row r="15" spans="1:17" ht="48" hidden="1" x14ac:dyDescent="0.2">
      <c r="A15">
        <v>2070</v>
      </c>
      <c r="B15" s="3" t="s">
        <v>2071</v>
      </c>
      <c r="C15" s="3" t="s">
        <v>6180</v>
      </c>
      <c r="D15" s="6">
        <v>125000</v>
      </c>
      <c r="E15" s="8">
        <v>396659</v>
      </c>
      <c r="F15" t="s">
        <v>8218</v>
      </c>
      <c r="G15" t="s">
        <v>8235</v>
      </c>
      <c r="H15" t="s">
        <v>8248</v>
      </c>
      <c r="I15">
        <v>1467128723</v>
      </c>
      <c r="J15">
        <v>1464536723</v>
      </c>
      <c r="K15" t="b">
        <v>0</v>
      </c>
      <c r="L15">
        <v>1530</v>
      </c>
      <c r="M15" t="b">
        <v>1</v>
      </c>
      <c r="N15" t="s">
        <v>8293</v>
      </c>
      <c r="O15" s="10" t="s">
        <v>8335</v>
      </c>
      <c r="P15" t="s">
        <v>8365</v>
      </c>
      <c r="Q15" s="12">
        <f t="shared" si="1"/>
        <v>42519.6565162037</v>
      </c>
    </row>
    <row r="16" spans="1:17" ht="64" x14ac:dyDescent="0.2">
      <c r="A16">
        <v>3150</v>
      </c>
      <c r="B16" s="3" t="s">
        <v>3150</v>
      </c>
      <c r="C16" s="3" t="s">
        <v>7260</v>
      </c>
      <c r="D16" s="6">
        <v>3500</v>
      </c>
      <c r="E16" s="8">
        <v>3535</v>
      </c>
      <c r="F16" t="s">
        <v>8218</v>
      </c>
      <c r="G16" t="s">
        <v>8223</v>
      </c>
      <c r="H16" t="s">
        <v>8245</v>
      </c>
      <c r="I16">
        <v>1295928000</v>
      </c>
      <c r="J16">
        <v>1288160403</v>
      </c>
      <c r="K16" t="b">
        <v>1</v>
      </c>
      <c r="L16">
        <v>104</v>
      </c>
      <c r="M16" t="b">
        <v>1</v>
      </c>
      <c r="N16" t="s">
        <v>8269</v>
      </c>
      <c r="O16" s="10" t="s">
        <v>8333</v>
      </c>
      <c r="P16" t="s">
        <v>8334</v>
      </c>
      <c r="Q16" s="12">
        <f t="shared" si="1"/>
        <v>40478.263923611114</v>
      </c>
    </row>
    <row r="17" spans="1:17" ht="48" hidden="1" x14ac:dyDescent="0.2">
      <c r="A17">
        <v>269</v>
      </c>
      <c r="B17" s="3" t="s">
        <v>270</v>
      </c>
      <c r="C17" s="3" t="s">
        <v>4379</v>
      </c>
      <c r="D17" s="6">
        <v>100000</v>
      </c>
      <c r="E17" s="8">
        <v>147233.76999999999</v>
      </c>
      <c r="F17" t="s">
        <v>8218</v>
      </c>
      <c r="G17" t="s">
        <v>8225</v>
      </c>
      <c r="H17" t="s">
        <v>8247</v>
      </c>
      <c r="I17">
        <v>1487738622</v>
      </c>
      <c r="J17">
        <v>1485146622</v>
      </c>
      <c r="K17" t="b">
        <v>1</v>
      </c>
      <c r="L17">
        <v>1596</v>
      </c>
      <c r="M17" t="b">
        <v>1</v>
      </c>
      <c r="N17" t="s">
        <v>8267</v>
      </c>
      <c r="O17" s="10" t="s">
        <v>8326</v>
      </c>
      <c r="P17" t="s">
        <v>8331</v>
      </c>
      <c r="Q17" s="12">
        <f t="shared" si="1"/>
        <v>42758.197013888886</v>
      </c>
    </row>
    <row r="18" spans="1:17" ht="48" hidden="1" x14ac:dyDescent="0.2">
      <c r="A18">
        <v>332</v>
      </c>
      <c r="B18" s="3" t="s">
        <v>333</v>
      </c>
      <c r="C18" s="3" t="s">
        <v>4442</v>
      </c>
      <c r="D18" s="6">
        <v>100000</v>
      </c>
      <c r="E18" s="8">
        <v>113015</v>
      </c>
      <c r="F18" t="s">
        <v>8218</v>
      </c>
      <c r="G18" t="s">
        <v>8223</v>
      </c>
      <c r="H18" t="s">
        <v>8245</v>
      </c>
      <c r="I18">
        <v>1446019200</v>
      </c>
      <c r="J18">
        <v>1442420377</v>
      </c>
      <c r="K18" t="b">
        <v>1</v>
      </c>
      <c r="L18">
        <v>555</v>
      </c>
      <c r="M18" t="b">
        <v>1</v>
      </c>
      <c r="N18" t="s">
        <v>8267</v>
      </c>
      <c r="O18" s="10" t="s">
        <v>8326</v>
      </c>
      <c r="P18" t="s">
        <v>8331</v>
      </c>
      <c r="Q18" s="12">
        <f t="shared" si="1"/>
        <v>42263.680289351847</v>
      </c>
    </row>
    <row r="19" spans="1:17" ht="48" x14ac:dyDescent="0.2">
      <c r="A19">
        <v>3175</v>
      </c>
      <c r="B19" s="3" t="s">
        <v>3175</v>
      </c>
      <c r="C19" s="3" t="s">
        <v>7285</v>
      </c>
      <c r="D19" s="6">
        <v>5000</v>
      </c>
      <c r="E19" s="8">
        <v>5478</v>
      </c>
      <c r="F19" t="s">
        <v>8218</v>
      </c>
      <c r="G19" t="s">
        <v>8223</v>
      </c>
      <c r="H19" t="s">
        <v>8245</v>
      </c>
      <c r="I19">
        <v>1297977427</v>
      </c>
      <c r="J19">
        <v>1292793427</v>
      </c>
      <c r="K19" t="b">
        <v>1</v>
      </c>
      <c r="L19">
        <v>60</v>
      </c>
      <c r="M19" t="b">
        <v>1</v>
      </c>
      <c r="N19" t="s">
        <v>8269</v>
      </c>
      <c r="O19" s="10" t="s">
        <v>8333</v>
      </c>
      <c r="P19" t="s">
        <v>8334</v>
      </c>
      <c r="Q19" s="12">
        <f t="shared" si="1"/>
        <v>40531.886886574073</v>
      </c>
    </row>
    <row r="20" spans="1:17" ht="48" x14ac:dyDescent="0.2">
      <c r="A20">
        <v>3153</v>
      </c>
      <c r="B20" s="3" t="s">
        <v>3153</v>
      </c>
      <c r="C20" s="3" t="s">
        <v>7263</v>
      </c>
      <c r="D20" s="6">
        <v>3000</v>
      </c>
      <c r="E20" s="8">
        <v>10067.5</v>
      </c>
      <c r="F20" t="s">
        <v>8218</v>
      </c>
      <c r="G20" t="s">
        <v>8223</v>
      </c>
      <c r="H20" t="s">
        <v>8245</v>
      </c>
      <c r="I20">
        <v>1304225940</v>
      </c>
      <c r="J20">
        <v>1301542937</v>
      </c>
      <c r="K20" t="b">
        <v>1</v>
      </c>
      <c r="L20">
        <v>241</v>
      </c>
      <c r="M20" t="b">
        <v>1</v>
      </c>
      <c r="N20" t="s">
        <v>8269</v>
      </c>
      <c r="O20" s="10" t="s">
        <v>8333</v>
      </c>
      <c r="P20" t="s">
        <v>8334</v>
      </c>
      <c r="Q20" s="12">
        <f t="shared" si="1"/>
        <v>40633.154363425929</v>
      </c>
    </row>
    <row r="21" spans="1:17" ht="48" hidden="1" x14ac:dyDescent="0.2">
      <c r="A21">
        <v>1945</v>
      </c>
      <c r="B21" s="3" t="s">
        <v>1946</v>
      </c>
      <c r="C21" s="3" t="s">
        <v>6055</v>
      </c>
      <c r="D21" s="6">
        <v>100000</v>
      </c>
      <c r="E21" s="8">
        <v>348018</v>
      </c>
      <c r="F21" t="s">
        <v>8218</v>
      </c>
      <c r="G21" t="s">
        <v>8226</v>
      </c>
      <c r="H21" t="s">
        <v>8248</v>
      </c>
      <c r="I21">
        <v>1436680958</v>
      </c>
      <c r="J21">
        <v>1433224958</v>
      </c>
      <c r="K21" t="b">
        <v>1</v>
      </c>
      <c r="L21">
        <v>680</v>
      </c>
      <c r="M21" t="b">
        <v>1</v>
      </c>
      <c r="N21" t="s">
        <v>8293</v>
      </c>
      <c r="O21" s="10" t="s">
        <v>8335</v>
      </c>
      <c r="P21" t="s">
        <v>8365</v>
      </c>
      <c r="Q21" s="12">
        <f t="shared" si="1"/>
        <v>42157.251828703709</v>
      </c>
    </row>
    <row r="22" spans="1:17" ht="32" hidden="1" x14ac:dyDescent="0.2">
      <c r="A22">
        <v>1948</v>
      </c>
      <c r="B22" s="3" t="s">
        <v>1949</v>
      </c>
      <c r="C22" s="3" t="s">
        <v>6058</v>
      </c>
      <c r="D22" s="6">
        <v>100000</v>
      </c>
      <c r="E22" s="8">
        <v>800211</v>
      </c>
      <c r="F22" t="s">
        <v>8218</v>
      </c>
      <c r="G22" t="s">
        <v>8223</v>
      </c>
      <c r="H22" t="s">
        <v>8245</v>
      </c>
      <c r="I22">
        <v>1465232520</v>
      </c>
      <c r="J22">
        <v>1460557809</v>
      </c>
      <c r="K22" t="b">
        <v>1</v>
      </c>
      <c r="L22">
        <v>4245</v>
      </c>
      <c r="M22" t="b">
        <v>1</v>
      </c>
      <c r="N22" t="s">
        <v>8293</v>
      </c>
      <c r="O22" s="10" t="s">
        <v>8335</v>
      </c>
      <c r="P22" t="s">
        <v>8365</v>
      </c>
      <c r="Q22" s="12">
        <f t="shared" si="1"/>
        <v>42473.604270833333</v>
      </c>
    </row>
    <row r="23" spans="1:17" ht="48" hidden="1" x14ac:dyDescent="0.2">
      <c r="A23">
        <v>1966</v>
      </c>
      <c r="B23" s="3" t="s">
        <v>1967</v>
      </c>
      <c r="C23" s="3" t="s">
        <v>6076</v>
      </c>
      <c r="D23" s="6">
        <v>100000</v>
      </c>
      <c r="E23" s="8">
        <v>206743.09</v>
      </c>
      <c r="F23" t="s">
        <v>8218</v>
      </c>
      <c r="G23" t="s">
        <v>8223</v>
      </c>
      <c r="H23" t="s">
        <v>8245</v>
      </c>
      <c r="I23">
        <v>1408021098</v>
      </c>
      <c r="J23">
        <v>1405429098</v>
      </c>
      <c r="K23" t="b">
        <v>1</v>
      </c>
      <c r="L23">
        <v>1513</v>
      </c>
      <c r="M23" t="b">
        <v>1</v>
      </c>
      <c r="N23" t="s">
        <v>8293</v>
      </c>
      <c r="O23" s="10" t="s">
        <v>8335</v>
      </c>
      <c r="P23" t="s">
        <v>8365</v>
      </c>
      <c r="Q23" s="12">
        <f t="shared" si="1"/>
        <v>41835.540486111109</v>
      </c>
    </row>
    <row r="24" spans="1:17" ht="48" hidden="1" x14ac:dyDescent="0.2">
      <c r="A24">
        <v>2022</v>
      </c>
      <c r="B24" s="3" t="s">
        <v>2023</v>
      </c>
      <c r="C24" s="3" t="s">
        <v>6132</v>
      </c>
      <c r="D24" s="6">
        <v>100000</v>
      </c>
      <c r="E24" s="8">
        <v>125137</v>
      </c>
      <c r="F24" t="s">
        <v>8218</v>
      </c>
      <c r="G24" t="s">
        <v>8223</v>
      </c>
      <c r="H24" t="s">
        <v>8245</v>
      </c>
      <c r="I24">
        <v>1465652372</v>
      </c>
      <c r="J24">
        <v>1463060372</v>
      </c>
      <c r="K24" t="b">
        <v>1</v>
      </c>
      <c r="L24">
        <v>325</v>
      </c>
      <c r="M24" t="b">
        <v>1</v>
      </c>
      <c r="N24" t="s">
        <v>8293</v>
      </c>
      <c r="O24" s="10" t="s">
        <v>8335</v>
      </c>
      <c r="P24" t="s">
        <v>8365</v>
      </c>
      <c r="Q24" s="12">
        <f t="shared" si="1"/>
        <v>42502.569120370375</v>
      </c>
    </row>
    <row r="25" spans="1:17" ht="48" hidden="1" x14ac:dyDescent="0.2">
      <c r="A25">
        <v>2023</v>
      </c>
      <c r="B25" s="3" t="s">
        <v>2024</v>
      </c>
      <c r="C25" s="3" t="s">
        <v>6133</v>
      </c>
      <c r="D25" s="6">
        <v>100000</v>
      </c>
      <c r="E25" s="8">
        <v>161459</v>
      </c>
      <c r="F25" t="s">
        <v>8218</v>
      </c>
      <c r="G25" t="s">
        <v>8223</v>
      </c>
      <c r="H25" t="s">
        <v>8245</v>
      </c>
      <c r="I25">
        <v>1434017153</v>
      </c>
      <c r="J25">
        <v>1431425153</v>
      </c>
      <c r="K25" t="b">
        <v>1</v>
      </c>
      <c r="L25">
        <v>353</v>
      </c>
      <c r="M25" t="b">
        <v>1</v>
      </c>
      <c r="N25" t="s">
        <v>8293</v>
      </c>
      <c r="O25" s="10" t="s">
        <v>8335</v>
      </c>
      <c r="P25" t="s">
        <v>8365</v>
      </c>
      <c r="Q25" s="12">
        <f t="shared" si="1"/>
        <v>42136.420752314814</v>
      </c>
    </row>
    <row r="26" spans="1:17" ht="48" hidden="1" x14ac:dyDescent="0.2">
      <c r="A26">
        <v>2027</v>
      </c>
      <c r="B26" s="3" t="s">
        <v>2028</v>
      </c>
      <c r="C26" s="3" t="s">
        <v>6137</v>
      </c>
      <c r="D26" s="6">
        <v>100000</v>
      </c>
      <c r="E26" s="8">
        <v>120249</v>
      </c>
      <c r="F26" t="s">
        <v>8218</v>
      </c>
      <c r="G26" t="s">
        <v>8223</v>
      </c>
      <c r="H26" t="s">
        <v>8245</v>
      </c>
      <c r="I26">
        <v>1427740319</v>
      </c>
      <c r="J26">
        <v>1423855919</v>
      </c>
      <c r="K26" t="b">
        <v>1</v>
      </c>
      <c r="L26">
        <v>539</v>
      </c>
      <c r="M26" t="b">
        <v>1</v>
      </c>
      <c r="N26" t="s">
        <v>8293</v>
      </c>
      <c r="O26" s="10" t="s">
        <v>8335</v>
      </c>
      <c r="P26" t="s">
        <v>8365</v>
      </c>
      <c r="Q26" s="12">
        <f t="shared" si="1"/>
        <v>42048.813877314817</v>
      </c>
    </row>
    <row r="27" spans="1:17" ht="48" hidden="1" x14ac:dyDescent="0.2">
      <c r="A27">
        <v>2062</v>
      </c>
      <c r="B27" s="3" t="s">
        <v>2063</v>
      </c>
      <c r="C27" s="3" t="s">
        <v>6172</v>
      </c>
      <c r="D27" s="6">
        <v>100000</v>
      </c>
      <c r="E27" s="8">
        <v>114977</v>
      </c>
      <c r="F27" t="s">
        <v>8218</v>
      </c>
      <c r="G27" t="s">
        <v>8231</v>
      </c>
      <c r="H27" t="s">
        <v>8252</v>
      </c>
      <c r="I27">
        <v>1458807098</v>
      </c>
      <c r="J27">
        <v>1456218698</v>
      </c>
      <c r="K27" t="b">
        <v>0</v>
      </c>
      <c r="L27">
        <v>203</v>
      </c>
      <c r="M27" t="b">
        <v>1</v>
      </c>
      <c r="N27" t="s">
        <v>8293</v>
      </c>
      <c r="O27" s="10" t="s">
        <v>8335</v>
      </c>
      <c r="P27" t="s">
        <v>8365</v>
      </c>
      <c r="Q27" s="12">
        <f t="shared" si="1"/>
        <v>42423.3830787037</v>
      </c>
    </row>
    <row r="28" spans="1:17" ht="48" hidden="1" x14ac:dyDescent="0.2">
      <c r="A28">
        <v>2073</v>
      </c>
      <c r="B28" s="3" t="s">
        <v>2074</v>
      </c>
      <c r="C28" s="3" t="s">
        <v>6183</v>
      </c>
      <c r="D28" s="6">
        <v>100000</v>
      </c>
      <c r="E28" s="8">
        <v>152604.29999999999</v>
      </c>
      <c r="F28" t="s">
        <v>8218</v>
      </c>
      <c r="G28" t="s">
        <v>8223</v>
      </c>
      <c r="H28" t="s">
        <v>8245</v>
      </c>
      <c r="I28">
        <v>1431100918</v>
      </c>
      <c r="J28">
        <v>1427212918</v>
      </c>
      <c r="K28" t="b">
        <v>0</v>
      </c>
      <c r="L28">
        <v>470</v>
      </c>
      <c r="M28" t="b">
        <v>1</v>
      </c>
      <c r="N28" t="s">
        <v>8293</v>
      </c>
      <c r="O28" s="10" t="s">
        <v>8335</v>
      </c>
      <c r="P28" t="s">
        <v>8365</v>
      </c>
      <c r="Q28" s="12">
        <f t="shared" si="1"/>
        <v>42087.668032407411</v>
      </c>
    </row>
    <row r="29" spans="1:17" ht="48" hidden="1" x14ac:dyDescent="0.2">
      <c r="A29">
        <v>2605</v>
      </c>
      <c r="B29" s="3" t="s">
        <v>2605</v>
      </c>
      <c r="C29" s="3" t="s">
        <v>6715</v>
      </c>
      <c r="D29" s="6">
        <v>100000</v>
      </c>
      <c r="E29" s="8">
        <v>107421.57</v>
      </c>
      <c r="F29" t="s">
        <v>8218</v>
      </c>
      <c r="G29" t="s">
        <v>8223</v>
      </c>
      <c r="H29" t="s">
        <v>8245</v>
      </c>
      <c r="I29">
        <v>1466168390</v>
      </c>
      <c r="J29">
        <v>1463576390</v>
      </c>
      <c r="K29" t="b">
        <v>1</v>
      </c>
      <c r="L29">
        <v>1762</v>
      </c>
      <c r="M29" t="b">
        <v>1</v>
      </c>
      <c r="N29" t="s">
        <v>8299</v>
      </c>
      <c r="O29" s="10" t="s">
        <v>8335</v>
      </c>
      <c r="P29" t="s">
        <v>8371</v>
      </c>
      <c r="Q29" s="12">
        <f t="shared" si="1"/>
        <v>42508.541550925926</v>
      </c>
    </row>
    <row r="30" spans="1:17" ht="16" hidden="1" x14ac:dyDescent="0.2">
      <c r="A30">
        <v>2726</v>
      </c>
      <c r="B30" s="3" t="s">
        <v>2726</v>
      </c>
      <c r="C30" s="3" t="s">
        <v>6836</v>
      </c>
      <c r="D30" s="6">
        <v>100000</v>
      </c>
      <c r="E30" s="8">
        <v>105745</v>
      </c>
      <c r="F30" t="s">
        <v>8218</v>
      </c>
      <c r="G30" t="s">
        <v>8223</v>
      </c>
      <c r="H30" t="s">
        <v>8245</v>
      </c>
      <c r="I30">
        <v>1461333311</v>
      </c>
      <c r="J30">
        <v>1458741311</v>
      </c>
      <c r="K30" t="b">
        <v>0</v>
      </c>
      <c r="L30">
        <v>404</v>
      </c>
      <c r="M30" t="b">
        <v>1</v>
      </c>
      <c r="N30" t="s">
        <v>8293</v>
      </c>
      <c r="O30" s="10" t="s">
        <v>8335</v>
      </c>
      <c r="P30" t="s">
        <v>8365</v>
      </c>
      <c r="Q30" s="12">
        <f t="shared" si="1"/>
        <v>42452.579988425925</v>
      </c>
    </row>
    <row r="31" spans="1:17" ht="48" x14ac:dyDescent="0.2">
      <c r="A31">
        <v>3165</v>
      </c>
      <c r="B31" s="3" t="s">
        <v>3165</v>
      </c>
      <c r="C31" s="3" t="s">
        <v>7275</v>
      </c>
      <c r="D31" s="6">
        <v>750</v>
      </c>
      <c r="E31" s="8">
        <v>1220</v>
      </c>
      <c r="F31" t="s">
        <v>8218</v>
      </c>
      <c r="G31" t="s">
        <v>8223</v>
      </c>
      <c r="H31" t="s">
        <v>8245</v>
      </c>
      <c r="I31">
        <v>1304395140</v>
      </c>
      <c r="J31">
        <v>1302493760</v>
      </c>
      <c r="K31" t="b">
        <v>1</v>
      </c>
      <c r="L31">
        <v>21</v>
      </c>
      <c r="M31" t="b">
        <v>1</v>
      </c>
      <c r="N31" t="s">
        <v>8269</v>
      </c>
      <c r="O31" s="10" t="s">
        <v>8333</v>
      </c>
      <c r="P31" t="s">
        <v>8334</v>
      </c>
      <c r="Q31" s="12">
        <f t="shared" si="1"/>
        <v>40644.159259259257</v>
      </c>
    </row>
    <row r="32" spans="1:17" ht="48" hidden="1" x14ac:dyDescent="0.2">
      <c r="A32">
        <v>2047</v>
      </c>
      <c r="B32" s="3" t="s">
        <v>2048</v>
      </c>
      <c r="C32" s="3" t="s">
        <v>6157</v>
      </c>
      <c r="D32" s="6">
        <v>98000</v>
      </c>
      <c r="E32" s="8">
        <v>100939</v>
      </c>
      <c r="F32" t="s">
        <v>8218</v>
      </c>
      <c r="G32" t="s">
        <v>8225</v>
      </c>
      <c r="H32" t="s">
        <v>8247</v>
      </c>
      <c r="I32">
        <v>1429228800</v>
      </c>
      <c r="J32">
        <v>1426714870</v>
      </c>
      <c r="K32" t="b">
        <v>0</v>
      </c>
      <c r="L32">
        <v>443</v>
      </c>
      <c r="M32" t="b">
        <v>1</v>
      </c>
      <c r="N32" t="s">
        <v>8293</v>
      </c>
      <c r="O32" s="10" t="s">
        <v>8335</v>
      </c>
      <c r="P32" t="s">
        <v>8365</v>
      </c>
      <c r="Q32" s="12">
        <f t="shared" si="1"/>
        <v>42081.903587962966</v>
      </c>
    </row>
    <row r="33" spans="1:17" ht="48" hidden="1" x14ac:dyDescent="0.2">
      <c r="A33">
        <v>1964</v>
      </c>
      <c r="B33" s="3" t="s">
        <v>1965</v>
      </c>
      <c r="C33" s="3" t="s">
        <v>6074</v>
      </c>
      <c r="D33" s="6">
        <v>89200</v>
      </c>
      <c r="E33" s="8">
        <v>231543.12</v>
      </c>
      <c r="F33" t="s">
        <v>8218</v>
      </c>
      <c r="G33" t="s">
        <v>8236</v>
      </c>
      <c r="H33" t="s">
        <v>8248</v>
      </c>
      <c r="I33">
        <v>1461306772</v>
      </c>
      <c r="J33">
        <v>1458714772</v>
      </c>
      <c r="K33" t="b">
        <v>1</v>
      </c>
      <c r="L33">
        <v>1281</v>
      </c>
      <c r="M33" t="b">
        <v>1</v>
      </c>
      <c r="N33" t="s">
        <v>8293</v>
      </c>
      <c r="O33" s="10" t="s">
        <v>8335</v>
      </c>
      <c r="P33" t="s">
        <v>8365</v>
      </c>
      <c r="Q33" s="12">
        <f t="shared" si="1"/>
        <v>42452.272824074069</v>
      </c>
    </row>
    <row r="34" spans="1:17" ht="48" hidden="1" x14ac:dyDescent="0.2">
      <c r="A34">
        <v>248</v>
      </c>
      <c r="B34" s="3" t="s">
        <v>249</v>
      </c>
      <c r="C34" s="3" t="s">
        <v>4358</v>
      </c>
      <c r="D34" s="6">
        <v>85000</v>
      </c>
      <c r="E34" s="8">
        <v>86133</v>
      </c>
      <c r="F34" t="s">
        <v>8218</v>
      </c>
      <c r="G34" t="s">
        <v>8223</v>
      </c>
      <c r="H34" t="s">
        <v>8245</v>
      </c>
      <c r="I34">
        <v>1325961309</v>
      </c>
      <c r="J34">
        <v>1322073309</v>
      </c>
      <c r="K34" t="b">
        <v>1</v>
      </c>
      <c r="L34">
        <v>146</v>
      </c>
      <c r="M34" t="b">
        <v>1</v>
      </c>
      <c r="N34" t="s">
        <v>8267</v>
      </c>
      <c r="O34" s="10" t="s">
        <v>8326</v>
      </c>
      <c r="P34" t="s">
        <v>8331</v>
      </c>
      <c r="Q34" s="12">
        <f t="shared" si="1"/>
        <v>40870.774409722224</v>
      </c>
    </row>
    <row r="35" spans="1:17" ht="48" hidden="1" x14ac:dyDescent="0.2">
      <c r="A35">
        <v>2048</v>
      </c>
      <c r="B35" s="3" t="s">
        <v>2049</v>
      </c>
      <c r="C35" s="3" t="s">
        <v>6158</v>
      </c>
      <c r="D35" s="6">
        <v>85000</v>
      </c>
      <c r="E35" s="8">
        <v>126082.45</v>
      </c>
      <c r="F35" t="s">
        <v>8218</v>
      </c>
      <c r="G35" t="s">
        <v>8223</v>
      </c>
      <c r="H35" t="s">
        <v>8245</v>
      </c>
      <c r="I35">
        <v>1369323491</v>
      </c>
      <c r="J35">
        <v>1366731491</v>
      </c>
      <c r="K35" t="b">
        <v>0</v>
      </c>
      <c r="L35">
        <v>1373</v>
      </c>
      <c r="M35" t="b">
        <v>1</v>
      </c>
      <c r="N35" t="s">
        <v>8293</v>
      </c>
      <c r="O35" s="10" t="s">
        <v>8335</v>
      </c>
      <c r="P35" t="s">
        <v>8365</v>
      </c>
      <c r="Q35" s="12">
        <f t="shared" si="1"/>
        <v>41387.651516203703</v>
      </c>
    </row>
    <row r="36" spans="1:17" ht="48" hidden="1" x14ac:dyDescent="0.2">
      <c r="A36">
        <v>2025</v>
      </c>
      <c r="B36" s="3" t="s">
        <v>2026</v>
      </c>
      <c r="C36" s="3" t="s">
        <v>6135</v>
      </c>
      <c r="D36" s="6">
        <v>80000</v>
      </c>
      <c r="E36" s="8">
        <v>160920</v>
      </c>
      <c r="F36" t="s">
        <v>8218</v>
      </c>
      <c r="G36" t="s">
        <v>8235</v>
      </c>
      <c r="H36" t="s">
        <v>8248</v>
      </c>
      <c r="I36">
        <v>1433996746</v>
      </c>
      <c r="J36">
        <v>1431404746</v>
      </c>
      <c r="K36" t="b">
        <v>1</v>
      </c>
      <c r="L36">
        <v>729</v>
      </c>
      <c r="M36" t="b">
        <v>1</v>
      </c>
      <c r="N36" t="s">
        <v>8293</v>
      </c>
      <c r="O36" s="10" t="s">
        <v>8335</v>
      </c>
      <c r="P36" t="s">
        <v>8365</v>
      </c>
      <c r="Q36" s="12">
        <f t="shared" si="1"/>
        <v>42136.184560185182</v>
      </c>
    </row>
    <row r="37" spans="1:17" ht="48" hidden="1" x14ac:dyDescent="0.2">
      <c r="A37">
        <v>2035</v>
      </c>
      <c r="B37" s="3" t="s">
        <v>2036</v>
      </c>
      <c r="C37" s="3" t="s">
        <v>6145</v>
      </c>
      <c r="D37" s="6">
        <v>80000</v>
      </c>
      <c r="E37" s="8">
        <v>168829.14</v>
      </c>
      <c r="F37" t="s">
        <v>8218</v>
      </c>
      <c r="G37" t="s">
        <v>8223</v>
      </c>
      <c r="H37" t="s">
        <v>8245</v>
      </c>
      <c r="I37">
        <v>1450486800</v>
      </c>
      <c r="J37">
        <v>1446562807</v>
      </c>
      <c r="K37" t="b">
        <v>1</v>
      </c>
      <c r="L37">
        <v>644</v>
      </c>
      <c r="M37" t="b">
        <v>1</v>
      </c>
      <c r="N37" t="s">
        <v>8293</v>
      </c>
      <c r="O37" s="10" t="s">
        <v>8335</v>
      </c>
      <c r="P37" t="s">
        <v>8365</v>
      </c>
      <c r="Q37" s="12">
        <f t="shared" si="1"/>
        <v>42311.625081018516</v>
      </c>
    </row>
    <row r="38" spans="1:17" ht="48" hidden="1" x14ac:dyDescent="0.2">
      <c r="A38">
        <v>2034</v>
      </c>
      <c r="B38" s="3" t="s">
        <v>2035</v>
      </c>
      <c r="C38" s="3" t="s">
        <v>6144</v>
      </c>
      <c r="D38" s="6">
        <v>78000</v>
      </c>
      <c r="E38" s="8">
        <v>301719.59000000003</v>
      </c>
      <c r="F38" t="s">
        <v>8218</v>
      </c>
      <c r="G38" t="s">
        <v>8223</v>
      </c>
      <c r="H38" t="s">
        <v>8245</v>
      </c>
      <c r="I38">
        <v>1430981880</v>
      </c>
      <c r="J38">
        <v>1426216033</v>
      </c>
      <c r="K38" t="b">
        <v>1</v>
      </c>
      <c r="L38">
        <v>508</v>
      </c>
      <c r="M38" t="b">
        <v>1</v>
      </c>
      <c r="N38" t="s">
        <v>8293</v>
      </c>
      <c r="O38" s="10" t="s">
        <v>8335</v>
      </c>
      <c r="P38" t="s">
        <v>8365</v>
      </c>
      <c r="Q38" s="12">
        <f t="shared" si="1"/>
        <v>42076.130011574074</v>
      </c>
    </row>
    <row r="39" spans="1:17" ht="48" hidden="1" x14ac:dyDescent="0.2">
      <c r="A39">
        <v>259</v>
      </c>
      <c r="B39" s="3" t="s">
        <v>260</v>
      </c>
      <c r="C39" s="3" t="s">
        <v>4369</v>
      </c>
      <c r="D39" s="6">
        <v>75000</v>
      </c>
      <c r="E39" s="8">
        <v>98953.42</v>
      </c>
      <c r="F39" t="s">
        <v>8218</v>
      </c>
      <c r="G39" t="s">
        <v>8223</v>
      </c>
      <c r="H39" t="s">
        <v>8245</v>
      </c>
      <c r="I39">
        <v>1428514969</v>
      </c>
      <c r="J39">
        <v>1425922969</v>
      </c>
      <c r="K39" t="b">
        <v>1</v>
      </c>
      <c r="L39">
        <v>942</v>
      </c>
      <c r="M39" t="b">
        <v>1</v>
      </c>
      <c r="N39" t="s">
        <v>8267</v>
      </c>
      <c r="O39" s="10" t="s">
        <v>8326</v>
      </c>
      <c r="P39" t="s">
        <v>8331</v>
      </c>
      <c r="Q39" s="12">
        <f t="shared" si="1"/>
        <v>42072.738067129627</v>
      </c>
    </row>
    <row r="40" spans="1:17" ht="48" hidden="1" x14ac:dyDescent="0.2">
      <c r="A40">
        <v>280</v>
      </c>
      <c r="B40" s="3" t="s">
        <v>281</v>
      </c>
      <c r="C40" s="3" t="s">
        <v>4390</v>
      </c>
      <c r="D40" s="6">
        <v>75000</v>
      </c>
      <c r="E40" s="8">
        <v>117108</v>
      </c>
      <c r="F40" t="s">
        <v>8218</v>
      </c>
      <c r="G40" t="s">
        <v>8223</v>
      </c>
      <c r="H40" t="s">
        <v>8245</v>
      </c>
      <c r="I40">
        <v>1401459035</v>
      </c>
      <c r="J40">
        <v>1397571035</v>
      </c>
      <c r="K40" t="b">
        <v>1</v>
      </c>
      <c r="L40">
        <v>2139</v>
      </c>
      <c r="M40" t="b">
        <v>1</v>
      </c>
      <c r="N40" t="s">
        <v>8267</v>
      </c>
      <c r="O40" s="10" t="s">
        <v>8326</v>
      </c>
      <c r="P40" t="s">
        <v>8331</v>
      </c>
      <c r="Q40" s="12">
        <f t="shared" si="1"/>
        <v>41744.590682870366</v>
      </c>
    </row>
    <row r="41" spans="1:17" ht="48" hidden="1" x14ac:dyDescent="0.2">
      <c r="A41">
        <v>292</v>
      </c>
      <c r="B41" s="3" t="s">
        <v>293</v>
      </c>
      <c r="C41" s="3" t="s">
        <v>4402</v>
      </c>
      <c r="D41" s="6">
        <v>75000</v>
      </c>
      <c r="E41" s="8">
        <v>76130.2</v>
      </c>
      <c r="F41" t="s">
        <v>8218</v>
      </c>
      <c r="G41" t="s">
        <v>8223</v>
      </c>
      <c r="H41" t="s">
        <v>8245</v>
      </c>
      <c r="I41">
        <v>1319860740</v>
      </c>
      <c r="J41">
        <v>1317064599</v>
      </c>
      <c r="K41" t="b">
        <v>1</v>
      </c>
      <c r="L41">
        <v>493</v>
      </c>
      <c r="M41" t="b">
        <v>1</v>
      </c>
      <c r="N41" t="s">
        <v>8267</v>
      </c>
      <c r="O41" s="10" t="s">
        <v>8326</v>
      </c>
      <c r="P41" t="s">
        <v>8331</v>
      </c>
      <c r="Q41" s="12">
        <f t="shared" si="1"/>
        <v>40812.803229166668</v>
      </c>
    </row>
    <row r="42" spans="1:17" ht="48" hidden="1" x14ac:dyDescent="0.2">
      <c r="A42">
        <v>328</v>
      </c>
      <c r="B42" s="3" t="s">
        <v>329</v>
      </c>
      <c r="C42" s="3" t="s">
        <v>4438</v>
      </c>
      <c r="D42" s="6">
        <v>75000</v>
      </c>
      <c r="E42" s="8">
        <v>77710.8</v>
      </c>
      <c r="F42" t="s">
        <v>8218</v>
      </c>
      <c r="G42" t="s">
        <v>8223</v>
      </c>
      <c r="H42" t="s">
        <v>8245</v>
      </c>
      <c r="I42">
        <v>1446350400</v>
      </c>
      <c r="J42">
        <v>1443739388</v>
      </c>
      <c r="K42" t="b">
        <v>1</v>
      </c>
      <c r="L42">
        <v>498</v>
      </c>
      <c r="M42" t="b">
        <v>1</v>
      </c>
      <c r="N42" t="s">
        <v>8267</v>
      </c>
      <c r="O42" s="10" t="s">
        <v>8326</v>
      </c>
      <c r="P42" t="s">
        <v>8331</v>
      </c>
      <c r="Q42" s="12">
        <f t="shared" si="1"/>
        <v>42278.946620370371</v>
      </c>
    </row>
    <row r="43" spans="1:17" ht="48" hidden="1" x14ac:dyDescent="0.2">
      <c r="A43">
        <v>653</v>
      </c>
      <c r="B43" s="3" t="s">
        <v>654</v>
      </c>
      <c r="C43" s="3" t="s">
        <v>4763</v>
      </c>
      <c r="D43" s="6">
        <v>75000</v>
      </c>
      <c r="E43" s="8">
        <v>106084.5</v>
      </c>
      <c r="F43" t="s">
        <v>8218</v>
      </c>
      <c r="G43" t="s">
        <v>8223</v>
      </c>
      <c r="H43" t="s">
        <v>8245</v>
      </c>
      <c r="I43">
        <v>1440082240</v>
      </c>
      <c r="J43">
        <v>1436885440</v>
      </c>
      <c r="K43" t="b">
        <v>0</v>
      </c>
      <c r="L43">
        <v>1107</v>
      </c>
      <c r="M43" t="b">
        <v>1</v>
      </c>
      <c r="N43" t="s">
        <v>8271</v>
      </c>
      <c r="O43" s="10" t="s">
        <v>8335</v>
      </c>
      <c r="P43" t="s">
        <v>8337</v>
      </c>
      <c r="Q43" s="12">
        <f t="shared" si="1"/>
        <v>42199.618518518517</v>
      </c>
    </row>
    <row r="44" spans="1:17" ht="48" hidden="1" x14ac:dyDescent="0.2">
      <c r="A44">
        <v>2072</v>
      </c>
      <c r="B44" s="3" t="s">
        <v>2073</v>
      </c>
      <c r="C44" s="3" t="s">
        <v>6182</v>
      </c>
      <c r="D44" s="6">
        <v>71500</v>
      </c>
      <c r="E44" s="8">
        <v>79173</v>
      </c>
      <c r="F44" t="s">
        <v>8218</v>
      </c>
      <c r="G44" t="s">
        <v>8223</v>
      </c>
      <c r="H44" t="s">
        <v>8245</v>
      </c>
      <c r="I44">
        <v>1462629432</v>
      </c>
      <c r="J44">
        <v>1460037432</v>
      </c>
      <c r="K44" t="b">
        <v>0</v>
      </c>
      <c r="L44">
        <v>350</v>
      </c>
      <c r="M44" t="b">
        <v>1</v>
      </c>
      <c r="N44" t="s">
        <v>8293</v>
      </c>
      <c r="O44" s="10" t="s">
        <v>8335</v>
      </c>
      <c r="P44" t="s">
        <v>8365</v>
      </c>
      <c r="Q44" s="12">
        <f t="shared" ref="Q44:Q75" si="2">(((J44/60)/60)/24)+DATE(1970,1,1)</f>
        <v>42467.581388888888</v>
      </c>
    </row>
    <row r="45" spans="1:17" ht="32" hidden="1" x14ac:dyDescent="0.2">
      <c r="A45">
        <v>1025</v>
      </c>
      <c r="B45" s="3" t="s">
        <v>1026</v>
      </c>
      <c r="C45" s="3" t="s">
        <v>5135</v>
      </c>
      <c r="D45" s="6">
        <v>70000</v>
      </c>
      <c r="E45" s="8">
        <v>76949.820000000007</v>
      </c>
      <c r="F45" t="s">
        <v>8218</v>
      </c>
      <c r="G45" t="s">
        <v>8223</v>
      </c>
      <c r="H45" t="s">
        <v>8245</v>
      </c>
      <c r="I45">
        <v>1426532437</v>
      </c>
      <c r="J45">
        <v>1423944037</v>
      </c>
      <c r="K45" t="b">
        <v>1</v>
      </c>
      <c r="L45">
        <v>1071</v>
      </c>
      <c r="M45" t="b">
        <v>1</v>
      </c>
      <c r="N45" t="s">
        <v>8278</v>
      </c>
      <c r="O45" s="10" t="s">
        <v>8341</v>
      </c>
      <c r="P45" t="s">
        <v>8346</v>
      </c>
      <c r="Q45" s="12">
        <f t="shared" si="2"/>
        <v>42049.833761574075</v>
      </c>
    </row>
    <row r="46" spans="1:17" ht="48" hidden="1" x14ac:dyDescent="0.2">
      <c r="A46">
        <v>1960</v>
      </c>
      <c r="B46" s="3" t="s">
        <v>1961</v>
      </c>
      <c r="C46" s="3" t="s">
        <v>6070</v>
      </c>
      <c r="D46" s="6">
        <v>70000</v>
      </c>
      <c r="E46" s="8">
        <v>82532</v>
      </c>
      <c r="F46" t="s">
        <v>8218</v>
      </c>
      <c r="G46" t="s">
        <v>8234</v>
      </c>
      <c r="H46" t="s">
        <v>8254</v>
      </c>
      <c r="I46">
        <v>1419151341</v>
      </c>
      <c r="J46">
        <v>1416559341</v>
      </c>
      <c r="K46" t="b">
        <v>1</v>
      </c>
      <c r="L46">
        <v>33</v>
      </c>
      <c r="M46" t="b">
        <v>1</v>
      </c>
      <c r="N46" t="s">
        <v>8293</v>
      </c>
      <c r="O46" s="10" t="s">
        <v>8335</v>
      </c>
      <c r="P46" t="s">
        <v>8365</v>
      </c>
      <c r="Q46" s="12">
        <f t="shared" si="2"/>
        <v>41964.362743055557</v>
      </c>
    </row>
    <row r="47" spans="1:17" ht="48" hidden="1" x14ac:dyDescent="0.2">
      <c r="A47">
        <v>389</v>
      </c>
      <c r="B47" s="3" t="s">
        <v>390</v>
      </c>
      <c r="C47" s="3" t="s">
        <v>4499</v>
      </c>
      <c r="D47" s="6">
        <v>68000</v>
      </c>
      <c r="E47" s="8">
        <v>123444.12</v>
      </c>
      <c r="F47" t="s">
        <v>8218</v>
      </c>
      <c r="G47" t="s">
        <v>8223</v>
      </c>
      <c r="H47" t="s">
        <v>8245</v>
      </c>
      <c r="I47">
        <v>1394233140</v>
      </c>
      <c r="J47">
        <v>1391477450</v>
      </c>
      <c r="K47" t="b">
        <v>0</v>
      </c>
      <c r="L47">
        <v>1510</v>
      </c>
      <c r="M47" t="b">
        <v>1</v>
      </c>
      <c r="N47" t="s">
        <v>8267</v>
      </c>
      <c r="O47" s="10" t="s">
        <v>8326</v>
      </c>
      <c r="P47" t="s">
        <v>8331</v>
      </c>
      <c r="Q47" s="12">
        <f t="shared" si="2"/>
        <v>41674.063078703701</v>
      </c>
    </row>
    <row r="48" spans="1:17" ht="48" hidden="1" x14ac:dyDescent="0.2">
      <c r="A48">
        <v>277</v>
      </c>
      <c r="B48" s="3" t="s">
        <v>278</v>
      </c>
      <c r="C48" s="3" t="s">
        <v>4387</v>
      </c>
      <c r="D48" s="6">
        <v>65000</v>
      </c>
      <c r="E48" s="8">
        <v>71748</v>
      </c>
      <c r="F48" t="s">
        <v>8218</v>
      </c>
      <c r="G48" t="s">
        <v>8223</v>
      </c>
      <c r="H48" t="s">
        <v>8245</v>
      </c>
      <c r="I48">
        <v>1432416219</v>
      </c>
      <c r="J48">
        <v>1429824219</v>
      </c>
      <c r="K48" t="b">
        <v>1</v>
      </c>
      <c r="L48">
        <v>951</v>
      </c>
      <c r="M48" t="b">
        <v>1</v>
      </c>
      <c r="N48" t="s">
        <v>8267</v>
      </c>
      <c r="O48" s="10" t="s">
        <v>8326</v>
      </c>
      <c r="P48" t="s">
        <v>8331</v>
      </c>
      <c r="Q48" s="12">
        <f t="shared" si="2"/>
        <v>42117.891423611116</v>
      </c>
    </row>
    <row r="49" spans="1:17" ht="48" hidden="1" x14ac:dyDescent="0.2">
      <c r="A49">
        <v>2018</v>
      </c>
      <c r="B49" s="3" t="s">
        <v>2019</v>
      </c>
      <c r="C49" s="3" t="s">
        <v>6128</v>
      </c>
      <c r="D49" s="6">
        <v>65000</v>
      </c>
      <c r="E49" s="8">
        <v>66458.23</v>
      </c>
      <c r="F49" t="s">
        <v>8218</v>
      </c>
      <c r="G49" t="s">
        <v>8240</v>
      </c>
      <c r="H49" t="s">
        <v>8248</v>
      </c>
      <c r="I49">
        <v>1439455609</v>
      </c>
      <c r="J49">
        <v>1436863609</v>
      </c>
      <c r="K49" t="b">
        <v>1</v>
      </c>
      <c r="L49">
        <v>450</v>
      </c>
      <c r="M49" t="b">
        <v>1</v>
      </c>
      <c r="N49" t="s">
        <v>8293</v>
      </c>
      <c r="O49" s="10" t="s">
        <v>8335</v>
      </c>
      <c r="P49" t="s">
        <v>8365</v>
      </c>
      <c r="Q49" s="12">
        <f t="shared" si="2"/>
        <v>42199.365844907406</v>
      </c>
    </row>
    <row r="50" spans="1:17" ht="48" hidden="1" x14ac:dyDescent="0.2">
      <c r="A50">
        <v>2620</v>
      </c>
      <c r="B50" s="3" t="s">
        <v>2620</v>
      </c>
      <c r="C50" s="3" t="s">
        <v>6730</v>
      </c>
      <c r="D50" s="6">
        <v>65000</v>
      </c>
      <c r="E50" s="8">
        <v>93374</v>
      </c>
      <c r="F50" t="s">
        <v>8218</v>
      </c>
      <c r="G50" t="s">
        <v>8225</v>
      </c>
      <c r="H50" t="s">
        <v>8247</v>
      </c>
      <c r="I50">
        <v>1444525200</v>
      </c>
      <c r="J50">
        <v>1441339242</v>
      </c>
      <c r="K50" t="b">
        <v>1</v>
      </c>
      <c r="L50">
        <v>1251</v>
      </c>
      <c r="M50" t="b">
        <v>1</v>
      </c>
      <c r="N50" t="s">
        <v>8299</v>
      </c>
      <c r="O50" s="10" t="s">
        <v>8335</v>
      </c>
      <c r="P50" t="s">
        <v>8371</v>
      </c>
      <c r="Q50" s="12">
        <f t="shared" si="2"/>
        <v>42251.16715277778</v>
      </c>
    </row>
    <row r="51" spans="1:17" ht="48" hidden="1" x14ac:dyDescent="0.2">
      <c r="A51">
        <v>1956</v>
      </c>
      <c r="B51" s="3" t="s">
        <v>1957</v>
      </c>
      <c r="C51" s="3" t="s">
        <v>6066</v>
      </c>
      <c r="D51" s="6">
        <v>60000</v>
      </c>
      <c r="E51" s="8">
        <v>176420</v>
      </c>
      <c r="F51" t="s">
        <v>8218</v>
      </c>
      <c r="G51" t="s">
        <v>8223</v>
      </c>
      <c r="H51" t="s">
        <v>8245</v>
      </c>
      <c r="I51">
        <v>1429391405</v>
      </c>
      <c r="J51">
        <v>1425507005</v>
      </c>
      <c r="K51" t="b">
        <v>1</v>
      </c>
      <c r="L51">
        <v>365</v>
      </c>
      <c r="M51" t="b">
        <v>1</v>
      </c>
      <c r="N51" t="s">
        <v>8293</v>
      </c>
      <c r="O51" s="10" t="s">
        <v>8335</v>
      </c>
      <c r="P51" t="s">
        <v>8365</v>
      </c>
      <c r="Q51" s="12">
        <f t="shared" si="2"/>
        <v>42067.923668981486</v>
      </c>
    </row>
    <row r="52" spans="1:17" ht="64" x14ac:dyDescent="0.2">
      <c r="A52">
        <v>3182</v>
      </c>
      <c r="B52" s="3" t="s">
        <v>3182</v>
      </c>
      <c r="C52" s="3" t="s">
        <v>7292</v>
      </c>
      <c r="D52" s="6">
        <v>7000</v>
      </c>
      <c r="E52" s="8">
        <v>7062</v>
      </c>
      <c r="F52" t="s">
        <v>8218</v>
      </c>
      <c r="G52" t="s">
        <v>8223</v>
      </c>
      <c r="H52" t="s">
        <v>8245</v>
      </c>
      <c r="I52">
        <v>1328029200</v>
      </c>
      <c r="J52">
        <v>1323211621</v>
      </c>
      <c r="K52" t="b">
        <v>1</v>
      </c>
      <c r="L52">
        <v>151</v>
      </c>
      <c r="M52" t="b">
        <v>1</v>
      </c>
      <c r="N52" t="s">
        <v>8269</v>
      </c>
      <c r="O52" s="10" t="s">
        <v>8333</v>
      </c>
      <c r="P52" t="s">
        <v>8334</v>
      </c>
      <c r="Q52" s="12">
        <f t="shared" si="2"/>
        <v>40883.949317129627</v>
      </c>
    </row>
    <row r="53" spans="1:17" ht="48" hidden="1" x14ac:dyDescent="0.2">
      <c r="A53">
        <v>353</v>
      </c>
      <c r="B53" s="3" t="s">
        <v>354</v>
      </c>
      <c r="C53" s="3" t="s">
        <v>4463</v>
      </c>
      <c r="D53" s="6">
        <v>58425</v>
      </c>
      <c r="E53" s="8">
        <v>63460.18</v>
      </c>
      <c r="F53" t="s">
        <v>8218</v>
      </c>
      <c r="G53" t="s">
        <v>8223</v>
      </c>
      <c r="H53" t="s">
        <v>8245</v>
      </c>
      <c r="I53">
        <v>1447963219</v>
      </c>
      <c r="J53">
        <v>1445367619</v>
      </c>
      <c r="K53" t="b">
        <v>1</v>
      </c>
      <c r="L53">
        <v>613</v>
      </c>
      <c r="M53" t="b">
        <v>1</v>
      </c>
      <c r="N53" t="s">
        <v>8267</v>
      </c>
      <c r="O53" s="10" t="s">
        <v>8326</v>
      </c>
      <c r="P53" t="s">
        <v>8331</v>
      </c>
      <c r="Q53" s="12">
        <f t="shared" si="2"/>
        <v>42297.791886574079</v>
      </c>
    </row>
    <row r="54" spans="1:17" ht="32" hidden="1" x14ac:dyDescent="0.2">
      <c r="A54">
        <v>342</v>
      </c>
      <c r="B54" s="3" t="s">
        <v>343</v>
      </c>
      <c r="C54" s="3" t="s">
        <v>4452</v>
      </c>
      <c r="D54" s="6">
        <v>55000</v>
      </c>
      <c r="E54" s="8">
        <v>55201.52</v>
      </c>
      <c r="F54" t="s">
        <v>8218</v>
      </c>
      <c r="G54" t="s">
        <v>8223</v>
      </c>
      <c r="H54" t="s">
        <v>8245</v>
      </c>
      <c r="I54">
        <v>1461955465</v>
      </c>
      <c r="J54">
        <v>1459363465</v>
      </c>
      <c r="K54" t="b">
        <v>1</v>
      </c>
      <c r="L54">
        <v>325</v>
      </c>
      <c r="M54" t="b">
        <v>1</v>
      </c>
      <c r="N54" t="s">
        <v>8267</v>
      </c>
      <c r="O54" s="10" t="s">
        <v>8326</v>
      </c>
      <c r="P54" t="s">
        <v>8331</v>
      </c>
      <c r="Q54" s="12">
        <f t="shared" si="2"/>
        <v>42459.780844907407</v>
      </c>
    </row>
    <row r="55" spans="1:17" ht="32" hidden="1" x14ac:dyDescent="0.2">
      <c r="A55">
        <v>2001</v>
      </c>
      <c r="B55" s="3" t="s">
        <v>2002</v>
      </c>
      <c r="C55" s="3" t="s">
        <v>6111</v>
      </c>
      <c r="D55" s="6">
        <v>55000</v>
      </c>
      <c r="E55" s="8">
        <v>210171</v>
      </c>
      <c r="F55" t="s">
        <v>8218</v>
      </c>
      <c r="G55" t="s">
        <v>8235</v>
      </c>
      <c r="H55" t="s">
        <v>8248</v>
      </c>
      <c r="I55">
        <v>1434139200</v>
      </c>
      <c r="J55">
        <v>1431406916</v>
      </c>
      <c r="K55" t="b">
        <v>1</v>
      </c>
      <c r="L55">
        <v>1637</v>
      </c>
      <c r="M55" t="b">
        <v>1</v>
      </c>
      <c r="N55" t="s">
        <v>8293</v>
      </c>
      <c r="O55" s="10" t="s">
        <v>8335</v>
      </c>
      <c r="P55" t="s">
        <v>8365</v>
      </c>
      <c r="Q55" s="12">
        <f t="shared" si="2"/>
        <v>42136.209675925929</v>
      </c>
    </row>
    <row r="56" spans="1:17" ht="32" hidden="1" x14ac:dyDescent="0.2">
      <c r="A56">
        <v>1501</v>
      </c>
      <c r="B56" s="3" t="s">
        <v>1502</v>
      </c>
      <c r="C56" s="3" t="s">
        <v>5611</v>
      </c>
      <c r="D56" s="6">
        <v>52000</v>
      </c>
      <c r="E56" s="8">
        <v>86492</v>
      </c>
      <c r="F56" t="s">
        <v>8218</v>
      </c>
      <c r="G56" t="s">
        <v>8228</v>
      </c>
      <c r="H56" t="s">
        <v>8250</v>
      </c>
      <c r="I56">
        <v>1436364023</v>
      </c>
      <c r="J56">
        <v>1433772023</v>
      </c>
      <c r="K56" t="b">
        <v>1</v>
      </c>
      <c r="L56">
        <v>885</v>
      </c>
      <c r="M56" t="b">
        <v>1</v>
      </c>
      <c r="N56" t="s">
        <v>8283</v>
      </c>
      <c r="O56" s="10" t="s">
        <v>8354</v>
      </c>
      <c r="P56" t="s">
        <v>8355</v>
      </c>
      <c r="Q56" s="12">
        <f t="shared" si="2"/>
        <v>42163.583599537036</v>
      </c>
    </row>
    <row r="57" spans="1:17" ht="48" hidden="1" x14ac:dyDescent="0.2">
      <c r="A57">
        <v>288</v>
      </c>
      <c r="B57" s="3" t="s">
        <v>289</v>
      </c>
      <c r="C57" s="3" t="s">
        <v>4398</v>
      </c>
      <c r="D57" s="6">
        <v>50000</v>
      </c>
      <c r="E57" s="8">
        <v>51605.31</v>
      </c>
      <c r="F57" t="s">
        <v>8218</v>
      </c>
      <c r="G57" t="s">
        <v>8223</v>
      </c>
      <c r="H57" t="s">
        <v>8245</v>
      </c>
      <c r="I57">
        <v>1340683393</v>
      </c>
      <c r="J57">
        <v>1337659393</v>
      </c>
      <c r="K57" t="b">
        <v>1</v>
      </c>
      <c r="L57">
        <v>447</v>
      </c>
      <c r="M57" t="b">
        <v>1</v>
      </c>
      <c r="N57" t="s">
        <v>8267</v>
      </c>
      <c r="O57" s="10" t="s">
        <v>8326</v>
      </c>
      <c r="P57" t="s">
        <v>8331</v>
      </c>
      <c r="Q57" s="12">
        <f t="shared" si="2"/>
        <v>41051.168900462959</v>
      </c>
    </row>
    <row r="58" spans="1:17" ht="48" hidden="1" x14ac:dyDescent="0.2">
      <c r="A58">
        <v>295</v>
      </c>
      <c r="B58" s="3" t="s">
        <v>296</v>
      </c>
      <c r="C58" s="3" t="s">
        <v>4405</v>
      </c>
      <c r="D58" s="6">
        <v>50000</v>
      </c>
      <c r="E58" s="8">
        <v>66554.559999999998</v>
      </c>
      <c r="F58" t="s">
        <v>8218</v>
      </c>
      <c r="G58" t="s">
        <v>8223</v>
      </c>
      <c r="H58" t="s">
        <v>8245</v>
      </c>
      <c r="I58">
        <v>1383264000</v>
      </c>
      <c r="J58">
        <v>1378080409</v>
      </c>
      <c r="K58" t="b">
        <v>1</v>
      </c>
      <c r="L58">
        <v>665</v>
      </c>
      <c r="M58" t="b">
        <v>1</v>
      </c>
      <c r="N58" t="s">
        <v>8267</v>
      </c>
      <c r="O58" s="10" t="s">
        <v>8326</v>
      </c>
      <c r="P58" t="s">
        <v>8331</v>
      </c>
      <c r="Q58" s="12">
        <f t="shared" si="2"/>
        <v>41519.004733796297</v>
      </c>
    </row>
    <row r="59" spans="1:17" ht="48" hidden="1" x14ac:dyDescent="0.2">
      <c r="A59">
        <v>325</v>
      </c>
      <c r="B59" s="3" t="s">
        <v>326</v>
      </c>
      <c r="C59" s="3" t="s">
        <v>4435</v>
      </c>
      <c r="D59" s="6">
        <v>50000</v>
      </c>
      <c r="E59" s="8">
        <v>52198</v>
      </c>
      <c r="F59" t="s">
        <v>8218</v>
      </c>
      <c r="G59" t="s">
        <v>8223</v>
      </c>
      <c r="H59" t="s">
        <v>8245</v>
      </c>
      <c r="I59">
        <v>1482208233</v>
      </c>
      <c r="J59">
        <v>1479184233</v>
      </c>
      <c r="K59" t="b">
        <v>1</v>
      </c>
      <c r="L59">
        <v>736</v>
      </c>
      <c r="M59" t="b">
        <v>1</v>
      </c>
      <c r="N59" t="s">
        <v>8267</v>
      </c>
      <c r="O59" s="10" t="s">
        <v>8326</v>
      </c>
      <c r="P59" t="s">
        <v>8331</v>
      </c>
      <c r="Q59" s="12">
        <f t="shared" si="2"/>
        <v>42689.187881944439</v>
      </c>
    </row>
    <row r="60" spans="1:17" ht="48" hidden="1" x14ac:dyDescent="0.2">
      <c r="A60">
        <v>358</v>
      </c>
      <c r="B60" s="3" t="s">
        <v>359</v>
      </c>
      <c r="C60" s="3" t="s">
        <v>4468</v>
      </c>
      <c r="D60" s="6">
        <v>50000</v>
      </c>
      <c r="E60" s="8">
        <v>51544</v>
      </c>
      <c r="F60" t="s">
        <v>8218</v>
      </c>
      <c r="G60" t="s">
        <v>8223</v>
      </c>
      <c r="H60" t="s">
        <v>8245</v>
      </c>
      <c r="I60">
        <v>1466002800</v>
      </c>
      <c r="J60">
        <v>1463517521</v>
      </c>
      <c r="K60" t="b">
        <v>1</v>
      </c>
      <c r="L60">
        <v>267</v>
      </c>
      <c r="M60" t="b">
        <v>1</v>
      </c>
      <c r="N60" t="s">
        <v>8267</v>
      </c>
      <c r="O60" s="10" t="s">
        <v>8326</v>
      </c>
      <c r="P60" t="s">
        <v>8331</v>
      </c>
      <c r="Q60" s="12">
        <f t="shared" si="2"/>
        <v>42507.860196759255</v>
      </c>
    </row>
    <row r="61" spans="1:17" ht="32" hidden="1" x14ac:dyDescent="0.2">
      <c r="A61">
        <v>393</v>
      </c>
      <c r="B61" s="3" t="s">
        <v>394</v>
      </c>
      <c r="C61" s="3" t="s">
        <v>4503</v>
      </c>
      <c r="D61" s="6">
        <v>50000</v>
      </c>
      <c r="E61" s="8">
        <v>55223</v>
      </c>
      <c r="F61" t="s">
        <v>8218</v>
      </c>
      <c r="G61" t="s">
        <v>8223</v>
      </c>
      <c r="H61" t="s">
        <v>8245</v>
      </c>
      <c r="I61">
        <v>1381424452</v>
      </c>
      <c r="J61">
        <v>1378746052</v>
      </c>
      <c r="K61" t="b">
        <v>0</v>
      </c>
      <c r="L61">
        <v>351</v>
      </c>
      <c r="M61" t="b">
        <v>1</v>
      </c>
      <c r="N61" t="s">
        <v>8267</v>
      </c>
      <c r="O61" s="10" t="s">
        <v>8326</v>
      </c>
      <c r="P61" t="s">
        <v>8331</v>
      </c>
      <c r="Q61" s="12">
        <f t="shared" si="2"/>
        <v>41526.708935185183</v>
      </c>
    </row>
    <row r="62" spans="1:17" ht="48" hidden="1" x14ac:dyDescent="0.2">
      <c r="A62">
        <v>401</v>
      </c>
      <c r="B62" s="3" t="s">
        <v>402</v>
      </c>
      <c r="C62" s="3" t="s">
        <v>4511</v>
      </c>
      <c r="D62" s="6">
        <v>50000</v>
      </c>
      <c r="E62" s="8">
        <v>51906</v>
      </c>
      <c r="F62" t="s">
        <v>8218</v>
      </c>
      <c r="G62" t="s">
        <v>8223</v>
      </c>
      <c r="H62" t="s">
        <v>8245</v>
      </c>
      <c r="I62">
        <v>1312747970</v>
      </c>
      <c r="J62">
        <v>1310155970</v>
      </c>
      <c r="K62" t="b">
        <v>0</v>
      </c>
      <c r="L62">
        <v>73</v>
      </c>
      <c r="M62" t="b">
        <v>1</v>
      </c>
      <c r="N62" t="s">
        <v>8267</v>
      </c>
      <c r="O62" s="10" t="s">
        <v>8326</v>
      </c>
      <c r="P62" t="s">
        <v>8331</v>
      </c>
      <c r="Q62" s="12">
        <f t="shared" si="2"/>
        <v>40732.842245370368</v>
      </c>
    </row>
    <row r="63" spans="1:17" ht="48" hidden="1" x14ac:dyDescent="0.2">
      <c r="A63">
        <v>1478</v>
      </c>
      <c r="B63" s="3" t="s">
        <v>1479</v>
      </c>
      <c r="C63" s="3" t="s">
        <v>5588</v>
      </c>
      <c r="D63" s="6">
        <v>50000</v>
      </c>
      <c r="E63" s="8">
        <v>590807.11</v>
      </c>
      <c r="F63" t="s">
        <v>8218</v>
      </c>
      <c r="G63" t="s">
        <v>8223</v>
      </c>
      <c r="H63" t="s">
        <v>8245</v>
      </c>
      <c r="I63">
        <v>1368564913</v>
      </c>
      <c r="J63">
        <v>1367355313</v>
      </c>
      <c r="K63" t="b">
        <v>1</v>
      </c>
      <c r="L63">
        <v>20242</v>
      </c>
      <c r="M63" t="b">
        <v>1</v>
      </c>
      <c r="N63" t="s">
        <v>8286</v>
      </c>
      <c r="O63" s="10" t="s">
        <v>8338</v>
      </c>
      <c r="P63" t="s">
        <v>8358</v>
      </c>
      <c r="Q63" s="12">
        <f t="shared" si="2"/>
        <v>41394.871678240743</v>
      </c>
    </row>
    <row r="64" spans="1:17" ht="48" hidden="1" x14ac:dyDescent="0.2">
      <c r="A64">
        <v>1480</v>
      </c>
      <c r="B64" s="3" t="s">
        <v>1481</v>
      </c>
      <c r="C64" s="3" t="s">
        <v>5590</v>
      </c>
      <c r="D64" s="6">
        <v>50000</v>
      </c>
      <c r="E64" s="8">
        <v>58520.2</v>
      </c>
      <c r="F64" t="s">
        <v>8218</v>
      </c>
      <c r="G64" t="s">
        <v>8223</v>
      </c>
      <c r="H64" t="s">
        <v>8245</v>
      </c>
      <c r="I64">
        <v>1374858000</v>
      </c>
      <c r="J64">
        <v>1373408699</v>
      </c>
      <c r="K64" t="b">
        <v>1</v>
      </c>
      <c r="L64">
        <v>635</v>
      </c>
      <c r="M64" t="b">
        <v>1</v>
      </c>
      <c r="N64" t="s">
        <v>8286</v>
      </c>
      <c r="O64" s="10" t="s">
        <v>8338</v>
      </c>
      <c r="P64" t="s">
        <v>8358</v>
      </c>
      <c r="Q64" s="12">
        <f t="shared" si="2"/>
        <v>41464.934016203704</v>
      </c>
    </row>
    <row r="65" spans="1:17" ht="32" hidden="1" x14ac:dyDescent="0.2">
      <c r="A65">
        <v>1748</v>
      </c>
      <c r="B65" s="3" t="s">
        <v>1749</v>
      </c>
      <c r="C65" s="3" t="s">
        <v>5858</v>
      </c>
      <c r="D65" s="6">
        <v>50000</v>
      </c>
      <c r="E65" s="8">
        <v>64974</v>
      </c>
      <c r="F65" t="s">
        <v>8218</v>
      </c>
      <c r="G65" t="s">
        <v>8228</v>
      </c>
      <c r="H65" t="s">
        <v>8250</v>
      </c>
      <c r="I65">
        <v>1441234143</v>
      </c>
      <c r="J65">
        <v>1438642143</v>
      </c>
      <c r="K65" t="b">
        <v>0</v>
      </c>
      <c r="L65">
        <v>181</v>
      </c>
      <c r="M65" t="b">
        <v>1</v>
      </c>
      <c r="N65" t="s">
        <v>8283</v>
      </c>
      <c r="O65" s="10" t="s">
        <v>8354</v>
      </c>
      <c r="P65" t="s">
        <v>8355</v>
      </c>
      <c r="Q65" s="12">
        <f t="shared" si="2"/>
        <v>42219.950729166667</v>
      </c>
    </row>
    <row r="66" spans="1:17" ht="48" hidden="1" x14ac:dyDescent="0.2">
      <c r="A66">
        <v>1949</v>
      </c>
      <c r="B66" s="3" t="s">
        <v>1950</v>
      </c>
      <c r="C66" s="3" t="s">
        <v>6059</v>
      </c>
      <c r="D66" s="6">
        <v>50000</v>
      </c>
      <c r="E66" s="8">
        <v>53001.3</v>
      </c>
      <c r="F66" t="s">
        <v>8218</v>
      </c>
      <c r="G66" t="s">
        <v>8224</v>
      </c>
      <c r="H66" t="s">
        <v>8246</v>
      </c>
      <c r="I66">
        <v>1404986951</v>
      </c>
      <c r="J66">
        <v>1402394951</v>
      </c>
      <c r="K66" t="b">
        <v>1</v>
      </c>
      <c r="L66">
        <v>943</v>
      </c>
      <c r="M66" t="b">
        <v>1</v>
      </c>
      <c r="N66" t="s">
        <v>8293</v>
      </c>
      <c r="O66" s="10" t="s">
        <v>8335</v>
      </c>
      <c r="P66" t="s">
        <v>8365</v>
      </c>
      <c r="Q66" s="12">
        <f t="shared" si="2"/>
        <v>41800.423043981478</v>
      </c>
    </row>
    <row r="67" spans="1:17" ht="48" hidden="1" x14ac:dyDescent="0.2">
      <c r="A67">
        <v>1951</v>
      </c>
      <c r="B67" s="3" t="s">
        <v>1952</v>
      </c>
      <c r="C67" s="3" t="s">
        <v>6061</v>
      </c>
      <c r="D67" s="6">
        <v>50000</v>
      </c>
      <c r="E67" s="8">
        <v>106222</v>
      </c>
      <c r="F67" t="s">
        <v>8218</v>
      </c>
      <c r="G67" t="s">
        <v>8223</v>
      </c>
      <c r="H67" t="s">
        <v>8245</v>
      </c>
      <c r="I67">
        <v>1478516737</v>
      </c>
      <c r="J67">
        <v>1475921137</v>
      </c>
      <c r="K67" t="b">
        <v>1</v>
      </c>
      <c r="L67">
        <v>834</v>
      </c>
      <c r="M67" t="b">
        <v>1</v>
      </c>
      <c r="N67" t="s">
        <v>8293</v>
      </c>
      <c r="O67" s="10" t="s">
        <v>8335</v>
      </c>
      <c r="P67" t="s">
        <v>8365</v>
      </c>
      <c r="Q67" s="12">
        <f t="shared" si="2"/>
        <v>42651.420567129629</v>
      </c>
    </row>
    <row r="68" spans="1:17" ht="32" hidden="1" x14ac:dyDescent="0.2">
      <c r="A68">
        <v>1954</v>
      </c>
      <c r="B68" s="3" t="s">
        <v>1955</v>
      </c>
      <c r="C68" s="3" t="s">
        <v>6064</v>
      </c>
      <c r="D68" s="6">
        <v>50000</v>
      </c>
      <c r="E68" s="8">
        <v>349474</v>
      </c>
      <c r="F68" t="s">
        <v>8218</v>
      </c>
      <c r="G68" t="s">
        <v>8223</v>
      </c>
      <c r="H68" t="s">
        <v>8245</v>
      </c>
      <c r="I68">
        <v>1457758800</v>
      </c>
      <c r="J68">
        <v>1453730176</v>
      </c>
      <c r="K68" t="b">
        <v>1</v>
      </c>
      <c r="L68">
        <v>415</v>
      </c>
      <c r="M68" t="b">
        <v>1</v>
      </c>
      <c r="N68" t="s">
        <v>8293</v>
      </c>
      <c r="O68" s="10" t="s">
        <v>8335</v>
      </c>
      <c r="P68" t="s">
        <v>8365</v>
      </c>
      <c r="Q68" s="12">
        <f t="shared" si="2"/>
        <v>42394.580740740741</v>
      </c>
    </row>
    <row r="69" spans="1:17" ht="32" hidden="1" x14ac:dyDescent="0.2">
      <c r="A69">
        <v>1968</v>
      </c>
      <c r="B69" s="3" t="s">
        <v>1969</v>
      </c>
      <c r="C69" s="3" t="s">
        <v>6078</v>
      </c>
      <c r="D69" s="6">
        <v>50000</v>
      </c>
      <c r="E69" s="8">
        <v>142483</v>
      </c>
      <c r="F69" t="s">
        <v>8218</v>
      </c>
      <c r="G69" t="s">
        <v>8223</v>
      </c>
      <c r="H69" t="s">
        <v>8245</v>
      </c>
      <c r="I69">
        <v>1480777515</v>
      </c>
      <c r="J69">
        <v>1478095515</v>
      </c>
      <c r="K69" t="b">
        <v>1</v>
      </c>
      <c r="L69">
        <v>510</v>
      </c>
      <c r="M69" t="b">
        <v>1</v>
      </c>
      <c r="N69" t="s">
        <v>8293</v>
      </c>
      <c r="O69" s="10" t="s">
        <v>8335</v>
      </c>
      <c r="P69" t="s">
        <v>8365</v>
      </c>
      <c r="Q69" s="12">
        <f t="shared" si="2"/>
        <v>42676.586979166663</v>
      </c>
    </row>
    <row r="70" spans="1:17" ht="48" hidden="1" x14ac:dyDescent="0.2">
      <c r="A70">
        <v>1977</v>
      </c>
      <c r="B70" s="3" t="s">
        <v>1978</v>
      </c>
      <c r="C70" s="3" t="s">
        <v>6087</v>
      </c>
      <c r="D70" s="6">
        <v>50000</v>
      </c>
      <c r="E70" s="8">
        <v>201165</v>
      </c>
      <c r="F70" t="s">
        <v>8218</v>
      </c>
      <c r="G70" t="s">
        <v>8223</v>
      </c>
      <c r="H70" t="s">
        <v>8245</v>
      </c>
      <c r="I70">
        <v>1450511940</v>
      </c>
      <c r="J70">
        <v>1446527540</v>
      </c>
      <c r="K70" t="b">
        <v>1</v>
      </c>
      <c r="L70">
        <v>821</v>
      </c>
      <c r="M70" t="b">
        <v>1</v>
      </c>
      <c r="N70" t="s">
        <v>8293</v>
      </c>
      <c r="O70" s="10" t="s">
        <v>8335</v>
      </c>
      <c r="P70" t="s">
        <v>8365</v>
      </c>
      <c r="Q70" s="12">
        <f t="shared" si="2"/>
        <v>42311.216898148152</v>
      </c>
    </row>
    <row r="71" spans="1:17" ht="48" hidden="1" x14ac:dyDescent="0.2">
      <c r="A71">
        <v>1978</v>
      </c>
      <c r="B71" s="3" t="s">
        <v>1979</v>
      </c>
      <c r="C71" s="3" t="s">
        <v>6088</v>
      </c>
      <c r="D71" s="6">
        <v>50000</v>
      </c>
      <c r="E71" s="8">
        <v>513422.57</v>
      </c>
      <c r="F71" t="s">
        <v>8218</v>
      </c>
      <c r="G71" t="s">
        <v>8223</v>
      </c>
      <c r="H71" t="s">
        <v>8245</v>
      </c>
      <c r="I71">
        <v>1339484400</v>
      </c>
      <c r="J71">
        <v>1336627492</v>
      </c>
      <c r="K71" t="b">
        <v>1</v>
      </c>
      <c r="L71">
        <v>388</v>
      </c>
      <c r="M71" t="b">
        <v>1</v>
      </c>
      <c r="N71" t="s">
        <v>8293</v>
      </c>
      <c r="O71" s="10" t="s">
        <v>8335</v>
      </c>
      <c r="P71" t="s">
        <v>8365</v>
      </c>
      <c r="Q71" s="12">
        <f t="shared" si="2"/>
        <v>41039.225601851853</v>
      </c>
    </row>
    <row r="72" spans="1:17" ht="32" hidden="1" x14ac:dyDescent="0.2">
      <c r="A72">
        <v>1980</v>
      </c>
      <c r="B72" s="3" t="s">
        <v>1981</v>
      </c>
      <c r="C72" s="3" t="s">
        <v>6090</v>
      </c>
      <c r="D72" s="6">
        <v>50000</v>
      </c>
      <c r="E72" s="8">
        <v>177412.01</v>
      </c>
      <c r="F72" t="s">
        <v>8218</v>
      </c>
      <c r="G72" t="s">
        <v>8235</v>
      </c>
      <c r="H72" t="s">
        <v>8248</v>
      </c>
      <c r="I72">
        <v>1459684862</v>
      </c>
      <c r="J72">
        <v>1456232462</v>
      </c>
      <c r="K72" t="b">
        <v>1</v>
      </c>
      <c r="L72">
        <v>1945</v>
      </c>
      <c r="M72" t="b">
        <v>1</v>
      </c>
      <c r="N72" t="s">
        <v>8293</v>
      </c>
      <c r="O72" s="10" t="s">
        <v>8335</v>
      </c>
      <c r="P72" t="s">
        <v>8365</v>
      </c>
      <c r="Q72" s="12">
        <f t="shared" si="2"/>
        <v>42423.542384259257</v>
      </c>
    </row>
    <row r="73" spans="1:17" ht="48" hidden="1" x14ac:dyDescent="0.2">
      <c r="A73">
        <v>2002</v>
      </c>
      <c r="B73" s="3" t="s">
        <v>2003</v>
      </c>
      <c r="C73" s="3" t="s">
        <v>6112</v>
      </c>
      <c r="D73" s="6">
        <v>50000</v>
      </c>
      <c r="E73" s="8">
        <v>108397.11</v>
      </c>
      <c r="F73" t="s">
        <v>8218</v>
      </c>
      <c r="G73" t="s">
        <v>8223</v>
      </c>
      <c r="H73" t="s">
        <v>8245</v>
      </c>
      <c r="I73">
        <v>1485191143</v>
      </c>
      <c r="J73">
        <v>1482599143</v>
      </c>
      <c r="K73" t="b">
        <v>1</v>
      </c>
      <c r="L73">
        <v>1375</v>
      </c>
      <c r="M73" t="b">
        <v>1</v>
      </c>
      <c r="N73" t="s">
        <v>8293</v>
      </c>
      <c r="O73" s="10" t="s">
        <v>8335</v>
      </c>
      <c r="P73" t="s">
        <v>8365</v>
      </c>
      <c r="Q73" s="12">
        <f t="shared" si="2"/>
        <v>42728.71230324074</v>
      </c>
    </row>
    <row r="74" spans="1:17" ht="48" hidden="1" x14ac:dyDescent="0.2">
      <c r="A74">
        <v>2004</v>
      </c>
      <c r="B74" s="3" t="s">
        <v>2005</v>
      </c>
      <c r="C74" s="3" t="s">
        <v>6114</v>
      </c>
      <c r="D74" s="6">
        <v>50000</v>
      </c>
      <c r="E74" s="8">
        <v>117210.24000000001</v>
      </c>
      <c r="F74" t="s">
        <v>8218</v>
      </c>
      <c r="G74" t="s">
        <v>8223</v>
      </c>
      <c r="H74" t="s">
        <v>8245</v>
      </c>
      <c r="I74">
        <v>1405002663</v>
      </c>
      <c r="J74">
        <v>1402410663</v>
      </c>
      <c r="K74" t="b">
        <v>1</v>
      </c>
      <c r="L74">
        <v>354</v>
      </c>
      <c r="M74" t="b">
        <v>1</v>
      </c>
      <c r="N74" t="s">
        <v>8293</v>
      </c>
      <c r="O74" s="10" t="s">
        <v>8335</v>
      </c>
      <c r="P74" t="s">
        <v>8365</v>
      </c>
      <c r="Q74" s="12">
        <f t="shared" si="2"/>
        <v>41800.604895833334</v>
      </c>
    </row>
    <row r="75" spans="1:17" ht="48" hidden="1" x14ac:dyDescent="0.2">
      <c r="A75">
        <v>2006</v>
      </c>
      <c r="B75" s="3" t="s">
        <v>2007</v>
      </c>
      <c r="C75" s="3" t="s">
        <v>6116</v>
      </c>
      <c r="D75" s="6">
        <v>50000</v>
      </c>
      <c r="E75" s="8">
        <v>123920</v>
      </c>
      <c r="F75" t="s">
        <v>8218</v>
      </c>
      <c r="G75" t="s">
        <v>8223</v>
      </c>
      <c r="H75" t="s">
        <v>8245</v>
      </c>
      <c r="I75">
        <v>1417611645</v>
      </c>
      <c r="J75">
        <v>1414584045</v>
      </c>
      <c r="K75" t="b">
        <v>1</v>
      </c>
      <c r="L75">
        <v>303</v>
      </c>
      <c r="M75" t="b">
        <v>1</v>
      </c>
      <c r="N75" t="s">
        <v>8293</v>
      </c>
      <c r="O75" s="10" t="s">
        <v>8335</v>
      </c>
      <c r="P75" t="s">
        <v>8365</v>
      </c>
      <c r="Q75" s="12">
        <f t="shared" si="2"/>
        <v>41941.500520833331</v>
      </c>
    </row>
    <row r="76" spans="1:17" ht="48" hidden="1" x14ac:dyDescent="0.2">
      <c r="A76">
        <v>2009</v>
      </c>
      <c r="B76" s="3" t="s">
        <v>2010</v>
      </c>
      <c r="C76" s="3" t="s">
        <v>6119</v>
      </c>
      <c r="D76" s="6">
        <v>50000</v>
      </c>
      <c r="E76" s="8">
        <v>152579</v>
      </c>
      <c r="F76" t="s">
        <v>8218</v>
      </c>
      <c r="G76" t="s">
        <v>8235</v>
      </c>
      <c r="H76" t="s">
        <v>8248</v>
      </c>
      <c r="I76">
        <v>1479890743</v>
      </c>
      <c r="J76">
        <v>1476776743</v>
      </c>
      <c r="K76" t="b">
        <v>1</v>
      </c>
      <c r="L76">
        <v>398</v>
      </c>
      <c r="M76" t="b">
        <v>1</v>
      </c>
      <c r="N76" t="s">
        <v>8293</v>
      </c>
      <c r="O76" s="10" t="s">
        <v>8335</v>
      </c>
      <c r="P76" t="s">
        <v>8365</v>
      </c>
      <c r="Q76" s="12">
        <f t="shared" ref="Q76:Q107" si="3">(((J76/60)/60)/24)+DATE(1970,1,1)</f>
        <v>42661.323414351849</v>
      </c>
    </row>
    <row r="77" spans="1:17" ht="48" hidden="1" x14ac:dyDescent="0.2">
      <c r="A77">
        <v>2011</v>
      </c>
      <c r="B77" s="3" t="s">
        <v>2012</v>
      </c>
      <c r="C77" s="3" t="s">
        <v>6121</v>
      </c>
      <c r="D77" s="6">
        <v>50000</v>
      </c>
      <c r="E77" s="8">
        <v>409782</v>
      </c>
      <c r="F77" t="s">
        <v>8218</v>
      </c>
      <c r="G77" t="s">
        <v>8238</v>
      </c>
      <c r="H77" t="s">
        <v>8248</v>
      </c>
      <c r="I77">
        <v>1452553200</v>
      </c>
      <c r="J77">
        <v>1449650173</v>
      </c>
      <c r="K77" t="b">
        <v>1</v>
      </c>
      <c r="L77">
        <v>971</v>
      </c>
      <c r="M77" t="b">
        <v>1</v>
      </c>
      <c r="N77" t="s">
        <v>8293</v>
      </c>
      <c r="O77" s="10" t="s">
        <v>8335</v>
      </c>
      <c r="P77" t="s">
        <v>8365</v>
      </c>
      <c r="Q77" s="12">
        <f t="shared" si="3"/>
        <v>42347.358483796299</v>
      </c>
    </row>
    <row r="78" spans="1:17" ht="32" hidden="1" x14ac:dyDescent="0.2">
      <c r="A78">
        <v>2031</v>
      </c>
      <c r="B78" s="3" t="s">
        <v>2032</v>
      </c>
      <c r="C78" s="3" t="s">
        <v>6141</v>
      </c>
      <c r="D78" s="6">
        <v>50000</v>
      </c>
      <c r="E78" s="8">
        <v>60175</v>
      </c>
      <c r="F78" t="s">
        <v>8218</v>
      </c>
      <c r="G78" t="s">
        <v>8232</v>
      </c>
      <c r="H78" t="s">
        <v>8248</v>
      </c>
      <c r="I78">
        <v>1420765200</v>
      </c>
      <c r="J78">
        <v>1417506853</v>
      </c>
      <c r="K78" t="b">
        <v>1</v>
      </c>
      <c r="L78">
        <v>508</v>
      </c>
      <c r="M78" t="b">
        <v>1</v>
      </c>
      <c r="N78" t="s">
        <v>8293</v>
      </c>
      <c r="O78" s="10" t="s">
        <v>8335</v>
      </c>
      <c r="P78" t="s">
        <v>8365</v>
      </c>
      <c r="Q78" s="12">
        <f t="shared" si="3"/>
        <v>41975.329317129625</v>
      </c>
    </row>
    <row r="79" spans="1:17" ht="16" hidden="1" x14ac:dyDescent="0.2">
      <c r="A79">
        <v>2049</v>
      </c>
      <c r="B79" s="3" t="s">
        <v>2050</v>
      </c>
      <c r="C79" s="3" t="s">
        <v>6159</v>
      </c>
      <c r="D79" s="6">
        <v>50000</v>
      </c>
      <c r="E79" s="8">
        <v>60095.35</v>
      </c>
      <c r="F79" t="s">
        <v>8218</v>
      </c>
      <c r="G79" t="s">
        <v>8224</v>
      </c>
      <c r="H79" t="s">
        <v>8246</v>
      </c>
      <c r="I79">
        <v>1386025140</v>
      </c>
      <c r="J79">
        <v>1382963963</v>
      </c>
      <c r="K79" t="b">
        <v>0</v>
      </c>
      <c r="L79">
        <v>742</v>
      </c>
      <c r="M79" t="b">
        <v>1</v>
      </c>
      <c r="N79" t="s">
        <v>8293</v>
      </c>
      <c r="O79" s="10" t="s">
        <v>8335</v>
      </c>
      <c r="P79" t="s">
        <v>8365</v>
      </c>
      <c r="Q79" s="12">
        <f t="shared" si="3"/>
        <v>41575.527349537035</v>
      </c>
    </row>
    <row r="80" spans="1:17" ht="48" hidden="1" x14ac:dyDescent="0.2">
      <c r="A80">
        <v>2052</v>
      </c>
      <c r="B80" s="3" t="s">
        <v>2053</v>
      </c>
      <c r="C80" s="3" t="s">
        <v>6162</v>
      </c>
      <c r="D80" s="6">
        <v>50000</v>
      </c>
      <c r="E80" s="8">
        <v>176524</v>
      </c>
      <c r="F80" t="s">
        <v>8218</v>
      </c>
      <c r="G80" t="s">
        <v>8223</v>
      </c>
      <c r="H80" t="s">
        <v>8245</v>
      </c>
      <c r="I80">
        <v>1455933653</v>
      </c>
      <c r="J80">
        <v>1452045653</v>
      </c>
      <c r="K80" t="b">
        <v>0</v>
      </c>
      <c r="L80">
        <v>541</v>
      </c>
      <c r="M80" t="b">
        <v>1</v>
      </c>
      <c r="N80" t="s">
        <v>8293</v>
      </c>
      <c r="O80" s="10" t="s">
        <v>8335</v>
      </c>
      <c r="P80" t="s">
        <v>8365</v>
      </c>
      <c r="Q80" s="12">
        <f t="shared" si="3"/>
        <v>42375.08394675926</v>
      </c>
    </row>
    <row r="81" spans="1:17" ht="48" hidden="1" x14ac:dyDescent="0.2">
      <c r="A81">
        <v>2056</v>
      </c>
      <c r="B81" s="3" t="s">
        <v>2057</v>
      </c>
      <c r="C81" s="3" t="s">
        <v>6166</v>
      </c>
      <c r="D81" s="6">
        <v>50000</v>
      </c>
      <c r="E81" s="8">
        <v>76726</v>
      </c>
      <c r="F81" t="s">
        <v>8218</v>
      </c>
      <c r="G81" t="s">
        <v>8223</v>
      </c>
      <c r="H81" t="s">
        <v>8245</v>
      </c>
      <c r="I81">
        <v>1366222542</v>
      </c>
      <c r="J81">
        <v>1363630542</v>
      </c>
      <c r="K81" t="b">
        <v>0</v>
      </c>
      <c r="L81">
        <v>554</v>
      </c>
      <c r="M81" t="b">
        <v>1</v>
      </c>
      <c r="N81" t="s">
        <v>8293</v>
      </c>
      <c r="O81" s="10" t="s">
        <v>8335</v>
      </c>
      <c r="P81" t="s">
        <v>8365</v>
      </c>
      <c r="Q81" s="12">
        <f t="shared" si="3"/>
        <v>41351.76090277778</v>
      </c>
    </row>
    <row r="82" spans="1:17" ht="48" hidden="1" x14ac:dyDescent="0.2">
      <c r="A82">
        <v>2069</v>
      </c>
      <c r="B82" s="3" t="s">
        <v>2070</v>
      </c>
      <c r="C82" s="3" t="s">
        <v>6179</v>
      </c>
      <c r="D82" s="6">
        <v>50000</v>
      </c>
      <c r="E82" s="8">
        <v>64203.33</v>
      </c>
      <c r="F82" t="s">
        <v>8218</v>
      </c>
      <c r="G82" t="s">
        <v>8223</v>
      </c>
      <c r="H82" t="s">
        <v>8245</v>
      </c>
      <c r="I82">
        <v>1451776791</v>
      </c>
      <c r="J82">
        <v>1449098391</v>
      </c>
      <c r="K82" t="b">
        <v>0</v>
      </c>
      <c r="L82">
        <v>263</v>
      </c>
      <c r="M82" t="b">
        <v>1</v>
      </c>
      <c r="N82" t="s">
        <v>8293</v>
      </c>
      <c r="O82" s="10" t="s">
        <v>8335</v>
      </c>
      <c r="P82" t="s">
        <v>8365</v>
      </c>
      <c r="Q82" s="12">
        <f t="shared" si="3"/>
        <v>42340.972118055557</v>
      </c>
    </row>
    <row r="83" spans="1:17" ht="48" hidden="1" x14ac:dyDescent="0.2">
      <c r="A83">
        <v>2077</v>
      </c>
      <c r="B83" s="3" t="s">
        <v>2078</v>
      </c>
      <c r="C83" s="3" t="s">
        <v>6187</v>
      </c>
      <c r="D83" s="6">
        <v>50000</v>
      </c>
      <c r="E83" s="8">
        <v>57754</v>
      </c>
      <c r="F83" t="s">
        <v>8218</v>
      </c>
      <c r="G83" t="s">
        <v>8223</v>
      </c>
      <c r="H83" t="s">
        <v>8245</v>
      </c>
      <c r="I83">
        <v>1433538000</v>
      </c>
      <c r="J83">
        <v>1428541276</v>
      </c>
      <c r="K83" t="b">
        <v>0</v>
      </c>
      <c r="L83">
        <v>188</v>
      </c>
      <c r="M83" t="b">
        <v>1</v>
      </c>
      <c r="N83" t="s">
        <v>8293</v>
      </c>
      <c r="O83" s="10" t="s">
        <v>8335</v>
      </c>
      <c r="P83" t="s">
        <v>8365</v>
      </c>
      <c r="Q83" s="12">
        <f t="shared" si="3"/>
        <v>42103.042546296296</v>
      </c>
    </row>
    <row r="84" spans="1:17" ht="48" hidden="1" x14ac:dyDescent="0.2">
      <c r="A84">
        <v>2308</v>
      </c>
      <c r="B84" s="3" t="s">
        <v>2309</v>
      </c>
      <c r="C84" s="3" t="s">
        <v>6418</v>
      </c>
      <c r="D84" s="6">
        <v>50000</v>
      </c>
      <c r="E84" s="8">
        <v>50653.11</v>
      </c>
      <c r="F84" t="s">
        <v>8218</v>
      </c>
      <c r="G84" t="s">
        <v>8223</v>
      </c>
      <c r="H84" t="s">
        <v>8245</v>
      </c>
      <c r="I84">
        <v>1409274000</v>
      </c>
      <c r="J84">
        <v>1406847996</v>
      </c>
      <c r="K84" t="b">
        <v>1</v>
      </c>
      <c r="L84">
        <v>614</v>
      </c>
      <c r="M84" t="b">
        <v>1</v>
      </c>
      <c r="N84" t="s">
        <v>8277</v>
      </c>
      <c r="O84" s="10" t="s">
        <v>8341</v>
      </c>
      <c r="P84" t="s">
        <v>8345</v>
      </c>
      <c r="Q84" s="12">
        <f t="shared" si="3"/>
        <v>41851.962916666671</v>
      </c>
    </row>
    <row r="85" spans="1:17" ht="32" x14ac:dyDescent="0.2">
      <c r="A85">
        <v>3159</v>
      </c>
      <c r="B85" s="3" t="s">
        <v>3159</v>
      </c>
      <c r="C85" s="3" t="s">
        <v>7269</v>
      </c>
      <c r="D85" s="6">
        <v>1500</v>
      </c>
      <c r="E85" s="8">
        <v>2002.22</v>
      </c>
      <c r="F85" t="s">
        <v>8218</v>
      </c>
      <c r="G85" t="s">
        <v>8223</v>
      </c>
      <c r="H85" t="s">
        <v>8245</v>
      </c>
      <c r="I85">
        <v>1326927600</v>
      </c>
      <c r="J85">
        <v>1323221761</v>
      </c>
      <c r="K85" t="b">
        <v>1</v>
      </c>
      <c r="L85">
        <v>52</v>
      </c>
      <c r="M85" t="b">
        <v>1</v>
      </c>
      <c r="N85" t="s">
        <v>8269</v>
      </c>
      <c r="O85" s="10" t="s">
        <v>8333</v>
      </c>
      <c r="P85" t="s">
        <v>8334</v>
      </c>
      <c r="Q85" s="12">
        <f t="shared" si="3"/>
        <v>40884.066678240742</v>
      </c>
    </row>
    <row r="86" spans="1:17" ht="48" hidden="1" x14ac:dyDescent="0.2">
      <c r="A86">
        <v>2733</v>
      </c>
      <c r="B86" s="3" t="s">
        <v>2733</v>
      </c>
      <c r="C86" s="3" t="s">
        <v>6843</v>
      </c>
      <c r="D86" s="6">
        <v>50000</v>
      </c>
      <c r="E86" s="8">
        <v>53769</v>
      </c>
      <c r="F86" t="s">
        <v>8218</v>
      </c>
      <c r="G86" t="s">
        <v>8223</v>
      </c>
      <c r="H86" t="s">
        <v>8245</v>
      </c>
      <c r="I86">
        <v>1428643974</v>
      </c>
      <c r="J86">
        <v>1423463574</v>
      </c>
      <c r="K86" t="b">
        <v>0</v>
      </c>
      <c r="L86">
        <v>119</v>
      </c>
      <c r="M86" t="b">
        <v>1</v>
      </c>
      <c r="N86" t="s">
        <v>8293</v>
      </c>
      <c r="O86" s="10" t="s">
        <v>8335</v>
      </c>
      <c r="P86" t="s">
        <v>8365</v>
      </c>
      <c r="Q86" s="12">
        <f t="shared" si="3"/>
        <v>42044.272847222222</v>
      </c>
    </row>
    <row r="87" spans="1:17" ht="48" x14ac:dyDescent="0.2">
      <c r="A87">
        <v>3172</v>
      </c>
      <c r="B87" s="3" t="s">
        <v>3172</v>
      </c>
      <c r="C87" s="3" t="s">
        <v>7282</v>
      </c>
      <c r="D87" s="6">
        <v>2000</v>
      </c>
      <c r="E87" s="8">
        <v>2300</v>
      </c>
      <c r="F87" t="s">
        <v>8218</v>
      </c>
      <c r="G87" t="s">
        <v>8223</v>
      </c>
      <c r="H87" t="s">
        <v>8245</v>
      </c>
      <c r="I87">
        <v>1329240668</v>
      </c>
      <c r="J87">
        <v>1326648668</v>
      </c>
      <c r="K87" t="b">
        <v>1</v>
      </c>
      <c r="L87">
        <v>29</v>
      </c>
      <c r="M87" t="b">
        <v>1</v>
      </c>
      <c r="N87" t="s">
        <v>8269</v>
      </c>
      <c r="O87" s="10" t="s">
        <v>8333</v>
      </c>
      <c r="P87" t="s">
        <v>8334</v>
      </c>
      <c r="Q87" s="12">
        <f t="shared" si="3"/>
        <v>40923.729953703703</v>
      </c>
    </row>
    <row r="88" spans="1:17" ht="48" hidden="1" x14ac:dyDescent="0.2">
      <c r="A88">
        <v>1950</v>
      </c>
      <c r="B88" s="3" t="s">
        <v>1951</v>
      </c>
      <c r="C88" s="3" t="s">
        <v>6060</v>
      </c>
      <c r="D88" s="6">
        <v>48000</v>
      </c>
      <c r="E88" s="8">
        <v>96248.960000000006</v>
      </c>
      <c r="F88" t="s">
        <v>8218</v>
      </c>
      <c r="G88" t="s">
        <v>8223</v>
      </c>
      <c r="H88" t="s">
        <v>8245</v>
      </c>
      <c r="I88">
        <v>1303446073</v>
      </c>
      <c r="J88">
        <v>1300767673</v>
      </c>
      <c r="K88" t="b">
        <v>1</v>
      </c>
      <c r="L88">
        <v>1876</v>
      </c>
      <c r="M88" t="b">
        <v>1</v>
      </c>
      <c r="N88" t="s">
        <v>8293</v>
      </c>
      <c r="O88" s="10" t="s">
        <v>8335</v>
      </c>
      <c r="P88" t="s">
        <v>8365</v>
      </c>
      <c r="Q88" s="12">
        <f t="shared" si="3"/>
        <v>40624.181400462963</v>
      </c>
    </row>
    <row r="89" spans="1:17" ht="48" hidden="1" x14ac:dyDescent="0.2">
      <c r="A89">
        <v>2116</v>
      </c>
      <c r="B89" s="3" t="s">
        <v>2117</v>
      </c>
      <c r="C89" s="3" t="s">
        <v>6226</v>
      </c>
      <c r="D89" s="6">
        <v>48000</v>
      </c>
      <c r="E89" s="8">
        <v>48434</v>
      </c>
      <c r="F89" t="s">
        <v>8218</v>
      </c>
      <c r="G89" t="s">
        <v>8223</v>
      </c>
      <c r="H89" t="s">
        <v>8245</v>
      </c>
      <c r="I89">
        <v>1349203203</v>
      </c>
      <c r="J89">
        <v>1345056003</v>
      </c>
      <c r="K89" t="b">
        <v>0</v>
      </c>
      <c r="L89">
        <v>92</v>
      </c>
      <c r="M89" t="b">
        <v>1</v>
      </c>
      <c r="N89" t="s">
        <v>8277</v>
      </c>
      <c r="O89" s="10" t="s">
        <v>8341</v>
      </c>
      <c r="P89" t="s">
        <v>8345</v>
      </c>
      <c r="Q89" s="12">
        <f t="shared" si="3"/>
        <v>41136.777812500004</v>
      </c>
    </row>
    <row r="90" spans="1:17" ht="48" hidden="1" x14ac:dyDescent="0.2">
      <c r="A90">
        <v>735</v>
      </c>
      <c r="B90" s="3" t="s">
        <v>736</v>
      </c>
      <c r="C90" s="3" t="s">
        <v>4845</v>
      </c>
      <c r="D90" s="6">
        <v>47000</v>
      </c>
      <c r="E90" s="8">
        <v>53771</v>
      </c>
      <c r="F90" t="s">
        <v>8218</v>
      </c>
      <c r="G90" t="s">
        <v>8223</v>
      </c>
      <c r="H90" t="s">
        <v>8245</v>
      </c>
      <c r="I90">
        <v>1417653540</v>
      </c>
      <c r="J90">
        <v>1414975346</v>
      </c>
      <c r="K90" t="b">
        <v>0</v>
      </c>
      <c r="L90">
        <v>229</v>
      </c>
      <c r="M90" t="b">
        <v>1</v>
      </c>
      <c r="N90" t="s">
        <v>8272</v>
      </c>
      <c r="O90" s="10" t="s">
        <v>8338</v>
      </c>
      <c r="P90" t="s">
        <v>8339</v>
      </c>
      <c r="Q90" s="12">
        <f t="shared" si="3"/>
        <v>41946.029467592591</v>
      </c>
    </row>
    <row r="91" spans="1:17" ht="48" hidden="1" x14ac:dyDescent="0.2">
      <c r="A91">
        <v>282</v>
      </c>
      <c r="B91" s="3" t="s">
        <v>283</v>
      </c>
      <c r="C91" s="3" t="s">
        <v>4392</v>
      </c>
      <c r="D91" s="6">
        <v>45000</v>
      </c>
      <c r="E91" s="8">
        <v>45535</v>
      </c>
      <c r="F91" t="s">
        <v>8218</v>
      </c>
      <c r="G91" t="s">
        <v>8223</v>
      </c>
      <c r="H91" t="s">
        <v>8245</v>
      </c>
      <c r="I91">
        <v>1266876000</v>
      </c>
      <c r="J91">
        <v>1263679492</v>
      </c>
      <c r="K91" t="b">
        <v>1</v>
      </c>
      <c r="L91">
        <v>179</v>
      </c>
      <c r="M91" t="b">
        <v>1</v>
      </c>
      <c r="N91" t="s">
        <v>8267</v>
      </c>
      <c r="O91" s="10" t="s">
        <v>8326</v>
      </c>
      <c r="P91" t="s">
        <v>8331</v>
      </c>
      <c r="Q91" s="12">
        <f t="shared" si="3"/>
        <v>40194.920046296298</v>
      </c>
    </row>
    <row r="92" spans="1:17" ht="32" hidden="1" x14ac:dyDescent="0.2">
      <c r="A92">
        <v>1533</v>
      </c>
      <c r="B92" s="3" t="s">
        <v>1534</v>
      </c>
      <c r="C92" s="3" t="s">
        <v>5643</v>
      </c>
      <c r="D92" s="6">
        <v>45000</v>
      </c>
      <c r="E92" s="8">
        <v>65313</v>
      </c>
      <c r="F92" t="s">
        <v>8218</v>
      </c>
      <c r="G92" t="s">
        <v>8223</v>
      </c>
      <c r="H92" t="s">
        <v>8245</v>
      </c>
      <c r="I92">
        <v>1462161540</v>
      </c>
      <c r="J92">
        <v>1457913777</v>
      </c>
      <c r="K92" t="b">
        <v>1</v>
      </c>
      <c r="L92">
        <v>740</v>
      </c>
      <c r="M92" t="b">
        <v>1</v>
      </c>
      <c r="N92" t="s">
        <v>8283</v>
      </c>
      <c r="O92" s="10" t="s">
        <v>8354</v>
      </c>
      <c r="P92" t="s">
        <v>8355</v>
      </c>
      <c r="Q92" s="12">
        <f t="shared" si="3"/>
        <v>42443.00204861111</v>
      </c>
    </row>
    <row r="93" spans="1:17" ht="48" x14ac:dyDescent="0.2">
      <c r="A93">
        <v>3154</v>
      </c>
      <c r="B93" s="3" t="s">
        <v>3154</v>
      </c>
      <c r="C93" s="3" t="s">
        <v>7264</v>
      </c>
      <c r="D93" s="6">
        <v>7000</v>
      </c>
      <c r="E93" s="8">
        <v>7905</v>
      </c>
      <c r="F93" t="s">
        <v>8218</v>
      </c>
      <c r="G93" t="s">
        <v>8223</v>
      </c>
      <c r="H93" t="s">
        <v>8245</v>
      </c>
      <c r="I93">
        <v>1333310458</v>
      </c>
      <c r="J93">
        <v>1330722058</v>
      </c>
      <c r="K93" t="b">
        <v>1</v>
      </c>
      <c r="L93">
        <v>123</v>
      </c>
      <c r="M93" t="b">
        <v>1</v>
      </c>
      <c r="N93" t="s">
        <v>8269</v>
      </c>
      <c r="O93" s="10" t="s">
        <v>8333</v>
      </c>
      <c r="P93" t="s">
        <v>8334</v>
      </c>
      <c r="Q93" s="12">
        <f t="shared" si="3"/>
        <v>40970.875671296293</v>
      </c>
    </row>
    <row r="94" spans="1:17" ht="32" hidden="1" x14ac:dyDescent="0.2">
      <c r="A94">
        <v>1469</v>
      </c>
      <c r="B94" s="3" t="s">
        <v>1470</v>
      </c>
      <c r="C94" s="3" t="s">
        <v>5579</v>
      </c>
      <c r="D94" s="6">
        <v>44250</v>
      </c>
      <c r="E94" s="8">
        <v>47978</v>
      </c>
      <c r="F94" t="s">
        <v>8218</v>
      </c>
      <c r="G94" t="s">
        <v>8223</v>
      </c>
      <c r="H94" t="s">
        <v>8245</v>
      </c>
      <c r="I94">
        <v>1360938109</v>
      </c>
      <c r="J94">
        <v>1358346109</v>
      </c>
      <c r="K94" t="b">
        <v>1</v>
      </c>
      <c r="L94">
        <v>321</v>
      </c>
      <c r="M94" t="b">
        <v>1</v>
      </c>
      <c r="N94" t="s">
        <v>8286</v>
      </c>
      <c r="O94" s="10" t="s">
        <v>8338</v>
      </c>
      <c r="P94" t="s">
        <v>8358</v>
      </c>
      <c r="Q94" s="12">
        <f t="shared" si="3"/>
        <v>41290.598483796297</v>
      </c>
    </row>
    <row r="95" spans="1:17" ht="64" hidden="1" x14ac:dyDescent="0.2">
      <c r="A95">
        <v>4</v>
      </c>
      <c r="B95" s="3" t="s">
        <v>6</v>
      </c>
      <c r="C95" s="3" t="s">
        <v>4115</v>
      </c>
      <c r="D95" s="6">
        <v>44000</v>
      </c>
      <c r="E95" s="8">
        <v>54116.28</v>
      </c>
      <c r="F95" t="s">
        <v>8218</v>
      </c>
      <c r="G95" t="s">
        <v>8223</v>
      </c>
      <c r="H95" t="s">
        <v>8245</v>
      </c>
      <c r="I95">
        <v>1450555279</v>
      </c>
      <c r="J95">
        <v>1447963279</v>
      </c>
      <c r="K95" t="b">
        <v>0</v>
      </c>
      <c r="L95">
        <v>284</v>
      </c>
      <c r="M95" t="b">
        <v>1</v>
      </c>
      <c r="N95" t="s">
        <v>8263</v>
      </c>
      <c r="O95" s="10" t="s">
        <v>8326</v>
      </c>
      <c r="P95" t="s">
        <v>8327</v>
      </c>
      <c r="Q95" s="12">
        <f t="shared" si="3"/>
        <v>42327.834247685183</v>
      </c>
    </row>
    <row r="96" spans="1:17" ht="48" hidden="1" x14ac:dyDescent="0.2">
      <c r="A96">
        <v>1522</v>
      </c>
      <c r="B96" s="3" t="s">
        <v>1523</v>
      </c>
      <c r="C96" s="3" t="s">
        <v>5632</v>
      </c>
      <c r="D96" s="6">
        <v>43500</v>
      </c>
      <c r="E96" s="8">
        <v>60450.1</v>
      </c>
      <c r="F96" t="s">
        <v>8218</v>
      </c>
      <c r="G96" t="s">
        <v>8223</v>
      </c>
      <c r="H96" t="s">
        <v>8245</v>
      </c>
      <c r="I96">
        <v>1413575739</v>
      </c>
      <c r="J96">
        <v>1410983739</v>
      </c>
      <c r="K96" t="b">
        <v>1</v>
      </c>
      <c r="L96">
        <v>452</v>
      </c>
      <c r="M96" t="b">
        <v>1</v>
      </c>
      <c r="N96" t="s">
        <v>8283</v>
      </c>
      <c r="O96" s="10" t="s">
        <v>8354</v>
      </c>
      <c r="P96" t="s">
        <v>8355</v>
      </c>
      <c r="Q96" s="12">
        <f t="shared" si="3"/>
        <v>41899.830312500002</v>
      </c>
    </row>
    <row r="97" spans="1:17" ht="48" hidden="1" x14ac:dyDescent="0.2">
      <c r="A97">
        <v>1364</v>
      </c>
      <c r="B97" s="3" t="s">
        <v>1365</v>
      </c>
      <c r="C97" s="3" t="s">
        <v>5474</v>
      </c>
      <c r="D97" s="6">
        <v>42000</v>
      </c>
      <c r="E97" s="8">
        <v>49830</v>
      </c>
      <c r="F97" t="s">
        <v>8218</v>
      </c>
      <c r="G97" t="s">
        <v>8231</v>
      </c>
      <c r="H97" t="s">
        <v>8252</v>
      </c>
      <c r="I97">
        <v>1420648906</v>
      </c>
      <c r="J97">
        <v>1415464906</v>
      </c>
      <c r="K97" t="b">
        <v>0</v>
      </c>
      <c r="L97">
        <v>144</v>
      </c>
      <c r="M97" t="b">
        <v>1</v>
      </c>
      <c r="N97" t="s">
        <v>8274</v>
      </c>
      <c r="O97" s="10" t="s">
        <v>8341</v>
      </c>
      <c r="P97" t="s">
        <v>8342</v>
      </c>
      <c r="Q97" s="12">
        <f t="shared" si="3"/>
        <v>41951.695671296293</v>
      </c>
    </row>
    <row r="98" spans="1:17" ht="48" hidden="1" x14ac:dyDescent="0.2">
      <c r="A98">
        <v>1955</v>
      </c>
      <c r="B98" s="3" t="s">
        <v>1956</v>
      </c>
      <c r="C98" s="3" t="s">
        <v>6065</v>
      </c>
      <c r="D98" s="6">
        <v>42000</v>
      </c>
      <c r="E98" s="8">
        <v>167410.01999999999</v>
      </c>
      <c r="F98" t="s">
        <v>8218</v>
      </c>
      <c r="G98" t="s">
        <v>8223</v>
      </c>
      <c r="H98" t="s">
        <v>8245</v>
      </c>
      <c r="I98">
        <v>1337799600</v>
      </c>
      <c r="J98">
        <v>1334989881</v>
      </c>
      <c r="K98" t="b">
        <v>1</v>
      </c>
      <c r="L98">
        <v>290</v>
      </c>
      <c r="M98" t="b">
        <v>1</v>
      </c>
      <c r="N98" t="s">
        <v>8293</v>
      </c>
      <c r="O98" s="10" t="s">
        <v>8335</v>
      </c>
      <c r="P98" t="s">
        <v>8365</v>
      </c>
      <c r="Q98" s="12">
        <f t="shared" si="3"/>
        <v>41020.271770833337</v>
      </c>
    </row>
    <row r="99" spans="1:17" ht="48" hidden="1" x14ac:dyDescent="0.2">
      <c r="A99">
        <v>284</v>
      </c>
      <c r="B99" s="3" t="s">
        <v>285</v>
      </c>
      <c r="C99" s="3" t="s">
        <v>4394</v>
      </c>
      <c r="D99" s="6">
        <v>40000</v>
      </c>
      <c r="E99" s="8">
        <v>41850.46</v>
      </c>
      <c r="F99" t="s">
        <v>8218</v>
      </c>
      <c r="G99" t="s">
        <v>8223</v>
      </c>
      <c r="H99" t="s">
        <v>8245</v>
      </c>
      <c r="I99">
        <v>1327167780</v>
      </c>
      <c r="J99">
        <v>1325007780</v>
      </c>
      <c r="K99" t="b">
        <v>1</v>
      </c>
      <c r="L99">
        <v>760</v>
      </c>
      <c r="M99" t="b">
        <v>1</v>
      </c>
      <c r="N99" t="s">
        <v>8267</v>
      </c>
      <c r="O99" s="10" t="s">
        <v>8326</v>
      </c>
      <c r="P99" t="s">
        <v>8331</v>
      </c>
      <c r="Q99" s="12">
        <f t="shared" si="3"/>
        <v>40904.738194444442</v>
      </c>
    </row>
    <row r="100" spans="1:17" ht="48" hidden="1" x14ac:dyDescent="0.2">
      <c r="A100">
        <v>331</v>
      </c>
      <c r="B100" s="3" t="s">
        <v>332</v>
      </c>
      <c r="C100" s="3" t="s">
        <v>4441</v>
      </c>
      <c r="D100" s="6">
        <v>40000</v>
      </c>
      <c r="E100" s="8">
        <v>42642</v>
      </c>
      <c r="F100" t="s">
        <v>8218</v>
      </c>
      <c r="G100" t="s">
        <v>8223</v>
      </c>
      <c r="H100" t="s">
        <v>8245</v>
      </c>
      <c r="I100">
        <v>1466171834</v>
      </c>
      <c r="J100">
        <v>1463493434</v>
      </c>
      <c r="K100" t="b">
        <v>1</v>
      </c>
      <c r="L100">
        <v>438</v>
      </c>
      <c r="M100" t="b">
        <v>1</v>
      </c>
      <c r="N100" t="s">
        <v>8267</v>
      </c>
      <c r="O100" s="10" t="s">
        <v>8326</v>
      </c>
      <c r="P100" t="s">
        <v>8331</v>
      </c>
      <c r="Q100" s="12">
        <f t="shared" si="3"/>
        <v>42507.581412037034</v>
      </c>
    </row>
    <row r="101" spans="1:17" ht="48" hidden="1" x14ac:dyDescent="0.2">
      <c r="A101">
        <v>333</v>
      </c>
      <c r="B101" s="3" t="s">
        <v>334</v>
      </c>
      <c r="C101" s="3" t="s">
        <v>4443</v>
      </c>
      <c r="D101" s="6">
        <v>40000</v>
      </c>
      <c r="E101" s="8">
        <v>50091</v>
      </c>
      <c r="F101" t="s">
        <v>8218</v>
      </c>
      <c r="G101" t="s">
        <v>8223</v>
      </c>
      <c r="H101" t="s">
        <v>8245</v>
      </c>
      <c r="I101">
        <v>1460038591</v>
      </c>
      <c r="J101">
        <v>1457450191</v>
      </c>
      <c r="K101" t="b">
        <v>1</v>
      </c>
      <c r="L101">
        <v>266</v>
      </c>
      <c r="M101" t="b">
        <v>1</v>
      </c>
      <c r="N101" t="s">
        <v>8267</v>
      </c>
      <c r="O101" s="10" t="s">
        <v>8326</v>
      </c>
      <c r="P101" t="s">
        <v>8331</v>
      </c>
      <c r="Q101" s="12">
        <f t="shared" si="3"/>
        <v>42437.636469907404</v>
      </c>
    </row>
    <row r="102" spans="1:17" ht="48" hidden="1" x14ac:dyDescent="0.2">
      <c r="A102">
        <v>347</v>
      </c>
      <c r="B102" s="3" t="s">
        <v>348</v>
      </c>
      <c r="C102" s="3" t="s">
        <v>4457</v>
      </c>
      <c r="D102" s="6">
        <v>40000</v>
      </c>
      <c r="E102" s="8">
        <v>44636.2</v>
      </c>
      <c r="F102" t="s">
        <v>8218</v>
      </c>
      <c r="G102" t="s">
        <v>8223</v>
      </c>
      <c r="H102" t="s">
        <v>8245</v>
      </c>
      <c r="I102">
        <v>1447505609</v>
      </c>
      <c r="J102">
        <v>1444910009</v>
      </c>
      <c r="K102" t="b">
        <v>1</v>
      </c>
      <c r="L102">
        <v>379</v>
      </c>
      <c r="M102" t="b">
        <v>1</v>
      </c>
      <c r="N102" t="s">
        <v>8267</v>
      </c>
      <c r="O102" s="10" t="s">
        <v>8326</v>
      </c>
      <c r="P102" t="s">
        <v>8331</v>
      </c>
      <c r="Q102" s="12">
        <f t="shared" si="3"/>
        <v>42292.495474537034</v>
      </c>
    </row>
    <row r="103" spans="1:17" ht="48" x14ac:dyDescent="0.2">
      <c r="A103">
        <v>3210</v>
      </c>
      <c r="B103" s="3" t="s">
        <v>3210</v>
      </c>
      <c r="C103" s="3" t="s">
        <v>7320</v>
      </c>
      <c r="D103" s="6">
        <v>3000</v>
      </c>
      <c r="E103" s="8">
        <v>3773</v>
      </c>
      <c r="F103" t="s">
        <v>8218</v>
      </c>
      <c r="G103" t="s">
        <v>8223</v>
      </c>
      <c r="H103" t="s">
        <v>8245</v>
      </c>
      <c r="I103">
        <v>1338523140</v>
      </c>
      <c r="J103">
        <v>1334442519</v>
      </c>
      <c r="K103" t="b">
        <v>1</v>
      </c>
      <c r="L103">
        <v>60</v>
      </c>
      <c r="M103" t="b">
        <v>1</v>
      </c>
      <c r="N103" t="s">
        <v>8269</v>
      </c>
      <c r="O103" s="10" t="s">
        <v>8333</v>
      </c>
      <c r="P103" t="s">
        <v>8334</v>
      </c>
      <c r="Q103" s="12">
        <f t="shared" si="3"/>
        <v>41013.936562499999</v>
      </c>
    </row>
    <row r="104" spans="1:17" ht="48" hidden="1" x14ac:dyDescent="0.2">
      <c r="A104">
        <v>641</v>
      </c>
      <c r="B104" s="3" t="s">
        <v>642</v>
      </c>
      <c r="C104" s="3" t="s">
        <v>4751</v>
      </c>
      <c r="D104" s="6">
        <v>40000</v>
      </c>
      <c r="E104" s="8">
        <v>47665</v>
      </c>
      <c r="F104" t="s">
        <v>8218</v>
      </c>
      <c r="G104" t="s">
        <v>8223</v>
      </c>
      <c r="H104" t="s">
        <v>8245</v>
      </c>
      <c r="I104">
        <v>1439473248</v>
      </c>
      <c r="J104">
        <v>1436881248</v>
      </c>
      <c r="K104" t="b">
        <v>0</v>
      </c>
      <c r="L104">
        <v>315</v>
      </c>
      <c r="M104" t="b">
        <v>1</v>
      </c>
      <c r="N104" t="s">
        <v>8271</v>
      </c>
      <c r="O104" s="10" t="s">
        <v>8335</v>
      </c>
      <c r="P104" t="s">
        <v>8337</v>
      </c>
      <c r="Q104" s="12">
        <f t="shared" si="3"/>
        <v>42199.57</v>
      </c>
    </row>
    <row r="105" spans="1:17" ht="48" x14ac:dyDescent="0.2">
      <c r="A105">
        <v>3156</v>
      </c>
      <c r="B105" s="3" t="s">
        <v>3156</v>
      </c>
      <c r="C105" s="3" t="s">
        <v>7266</v>
      </c>
      <c r="D105" s="6">
        <v>5500</v>
      </c>
      <c r="E105" s="8">
        <v>5600</v>
      </c>
      <c r="F105" t="s">
        <v>8218</v>
      </c>
      <c r="G105" t="s">
        <v>8223</v>
      </c>
      <c r="H105" t="s">
        <v>8245</v>
      </c>
      <c r="I105">
        <v>1338591144</v>
      </c>
      <c r="J105">
        <v>1335567144</v>
      </c>
      <c r="K105" t="b">
        <v>1</v>
      </c>
      <c r="L105">
        <v>89</v>
      </c>
      <c r="M105" t="b">
        <v>1</v>
      </c>
      <c r="N105" t="s">
        <v>8269</v>
      </c>
      <c r="O105" s="10" t="s">
        <v>8333</v>
      </c>
      <c r="P105" t="s">
        <v>8334</v>
      </c>
      <c r="Q105" s="12">
        <f t="shared" si="3"/>
        <v>41026.953055555554</v>
      </c>
    </row>
    <row r="106" spans="1:17" ht="32" hidden="1" x14ac:dyDescent="0.2">
      <c r="A106">
        <v>1467</v>
      </c>
      <c r="B106" s="3" t="s">
        <v>1468</v>
      </c>
      <c r="C106" s="3" t="s">
        <v>5577</v>
      </c>
      <c r="D106" s="6">
        <v>40000</v>
      </c>
      <c r="E106" s="8">
        <v>46032</v>
      </c>
      <c r="F106" t="s">
        <v>8218</v>
      </c>
      <c r="G106" t="s">
        <v>8223</v>
      </c>
      <c r="H106" t="s">
        <v>8245</v>
      </c>
      <c r="I106">
        <v>1332699285</v>
      </c>
      <c r="J106">
        <v>1327518885</v>
      </c>
      <c r="K106" t="b">
        <v>1</v>
      </c>
      <c r="L106">
        <v>600</v>
      </c>
      <c r="M106" t="b">
        <v>1</v>
      </c>
      <c r="N106" t="s">
        <v>8286</v>
      </c>
      <c r="O106" s="10" t="s">
        <v>8338</v>
      </c>
      <c r="P106" t="s">
        <v>8358</v>
      </c>
      <c r="Q106" s="12">
        <f t="shared" si="3"/>
        <v>40933.80190972222</v>
      </c>
    </row>
    <row r="107" spans="1:17" ht="48" hidden="1" x14ac:dyDescent="0.2">
      <c r="A107">
        <v>1944</v>
      </c>
      <c r="B107" s="3" t="s">
        <v>1945</v>
      </c>
      <c r="C107" s="3" t="s">
        <v>6054</v>
      </c>
      <c r="D107" s="6">
        <v>40000</v>
      </c>
      <c r="E107" s="8">
        <v>315222.2</v>
      </c>
      <c r="F107" t="s">
        <v>8218</v>
      </c>
      <c r="G107" t="s">
        <v>8223</v>
      </c>
      <c r="H107" t="s">
        <v>8245</v>
      </c>
      <c r="I107">
        <v>1398952890</v>
      </c>
      <c r="J107">
        <v>1396360890</v>
      </c>
      <c r="K107" t="b">
        <v>1</v>
      </c>
      <c r="L107">
        <v>1789</v>
      </c>
      <c r="M107" t="b">
        <v>1</v>
      </c>
      <c r="N107" t="s">
        <v>8293</v>
      </c>
      <c r="O107" s="10" t="s">
        <v>8335</v>
      </c>
      <c r="P107" t="s">
        <v>8365</v>
      </c>
      <c r="Q107" s="12">
        <f t="shared" si="3"/>
        <v>41730.584374999999</v>
      </c>
    </row>
    <row r="108" spans="1:17" ht="48" hidden="1" x14ac:dyDescent="0.2">
      <c r="A108">
        <v>2019</v>
      </c>
      <c r="B108" s="3" t="s">
        <v>2020</v>
      </c>
      <c r="C108" s="3" t="s">
        <v>6129</v>
      </c>
      <c r="D108" s="6">
        <v>40000</v>
      </c>
      <c r="E108" s="8">
        <v>193963.9</v>
      </c>
      <c r="F108" t="s">
        <v>8218</v>
      </c>
      <c r="G108" t="s">
        <v>8223</v>
      </c>
      <c r="H108" t="s">
        <v>8245</v>
      </c>
      <c r="I108">
        <v>1474563621</v>
      </c>
      <c r="J108">
        <v>1471971621</v>
      </c>
      <c r="K108" t="b">
        <v>1</v>
      </c>
      <c r="L108">
        <v>1780</v>
      </c>
      <c r="M108" t="b">
        <v>1</v>
      </c>
      <c r="N108" t="s">
        <v>8293</v>
      </c>
      <c r="O108" s="10" t="s">
        <v>8335</v>
      </c>
      <c r="P108" t="s">
        <v>8365</v>
      </c>
      <c r="Q108" s="12">
        <f t="shared" ref="Q108:Q121" si="4">(((J108/60)/60)/24)+DATE(1970,1,1)</f>
        <v>42605.70857638889</v>
      </c>
    </row>
    <row r="109" spans="1:17" ht="48" hidden="1" x14ac:dyDescent="0.2">
      <c r="A109">
        <v>2065</v>
      </c>
      <c r="B109" s="3" t="s">
        <v>2066</v>
      </c>
      <c r="C109" s="3" t="s">
        <v>6175</v>
      </c>
      <c r="D109" s="6">
        <v>40000</v>
      </c>
      <c r="E109" s="8">
        <v>79686.05</v>
      </c>
      <c r="F109" t="s">
        <v>8218</v>
      </c>
      <c r="G109" t="s">
        <v>8224</v>
      </c>
      <c r="H109" t="s">
        <v>8246</v>
      </c>
      <c r="I109">
        <v>1387958429</v>
      </c>
      <c r="J109">
        <v>1385366429</v>
      </c>
      <c r="K109" t="b">
        <v>0</v>
      </c>
      <c r="L109">
        <v>1556</v>
      </c>
      <c r="M109" t="b">
        <v>1</v>
      </c>
      <c r="N109" t="s">
        <v>8293</v>
      </c>
      <c r="O109" s="10" t="s">
        <v>8335</v>
      </c>
      <c r="P109" t="s">
        <v>8365</v>
      </c>
      <c r="Q109" s="12">
        <f t="shared" si="4"/>
        <v>41603.333668981482</v>
      </c>
    </row>
    <row r="110" spans="1:17" ht="48" hidden="1" x14ac:dyDescent="0.2">
      <c r="A110">
        <v>2198</v>
      </c>
      <c r="B110" s="3" t="s">
        <v>2199</v>
      </c>
      <c r="C110" s="3" t="s">
        <v>6308</v>
      </c>
      <c r="D110" s="6">
        <v>40000</v>
      </c>
      <c r="E110" s="8">
        <v>53157</v>
      </c>
      <c r="F110" t="s">
        <v>8218</v>
      </c>
      <c r="G110" t="s">
        <v>8223</v>
      </c>
      <c r="H110" t="s">
        <v>8245</v>
      </c>
      <c r="I110">
        <v>1447507200</v>
      </c>
      <c r="J110">
        <v>1444911600</v>
      </c>
      <c r="K110" t="b">
        <v>0</v>
      </c>
      <c r="L110">
        <v>651</v>
      </c>
      <c r="M110" t="b">
        <v>1</v>
      </c>
      <c r="N110" t="s">
        <v>8295</v>
      </c>
      <c r="O110" s="10" t="s">
        <v>8349</v>
      </c>
      <c r="P110" t="s">
        <v>8367</v>
      </c>
      <c r="Q110" s="12">
        <f t="shared" si="4"/>
        <v>42292.513888888891</v>
      </c>
    </row>
    <row r="111" spans="1:17" ht="48" hidden="1" x14ac:dyDescent="0.2">
      <c r="A111">
        <v>2340</v>
      </c>
      <c r="B111" s="3" t="s">
        <v>2341</v>
      </c>
      <c r="C111" s="3" t="s">
        <v>6450</v>
      </c>
      <c r="D111" s="6">
        <v>40000</v>
      </c>
      <c r="E111" s="8">
        <v>42311</v>
      </c>
      <c r="F111" t="s">
        <v>8218</v>
      </c>
      <c r="G111" t="s">
        <v>8223</v>
      </c>
      <c r="H111" t="s">
        <v>8245</v>
      </c>
      <c r="I111">
        <v>1477841138</v>
      </c>
      <c r="J111">
        <v>1475249138</v>
      </c>
      <c r="K111" t="b">
        <v>1</v>
      </c>
      <c r="L111">
        <v>403</v>
      </c>
      <c r="M111" t="b">
        <v>1</v>
      </c>
      <c r="N111" t="s">
        <v>8296</v>
      </c>
      <c r="O111" s="10" t="s">
        <v>8352</v>
      </c>
      <c r="P111" t="s">
        <v>8368</v>
      </c>
      <c r="Q111" s="12">
        <f t="shared" si="4"/>
        <v>42643.642800925925</v>
      </c>
    </row>
    <row r="112" spans="1:17" ht="32" hidden="1" x14ac:dyDescent="0.2">
      <c r="A112">
        <v>2725</v>
      </c>
      <c r="B112" s="3" t="s">
        <v>2725</v>
      </c>
      <c r="C112" s="3" t="s">
        <v>6835</v>
      </c>
      <c r="D112" s="6">
        <v>40000</v>
      </c>
      <c r="E112" s="8">
        <v>57817</v>
      </c>
      <c r="F112" t="s">
        <v>8218</v>
      </c>
      <c r="G112" t="s">
        <v>8228</v>
      </c>
      <c r="H112" t="s">
        <v>8250</v>
      </c>
      <c r="I112">
        <v>1488390735</v>
      </c>
      <c r="J112">
        <v>1484070735</v>
      </c>
      <c r="K112" t="b">
        <v>0</v>
      </c>
      <c r="L112">
        <v>113</v>
      </c>
      <c r="M112" t="b">
        <v>1</v>
      </c>
      <c r="N112" t="s">
        <v>8293</v>
      </c>
      <c r="O112" s="10" t="s">
        <v>8335</v>
      </c>
      <c r="P112" t="s">
        <v>8365</v>
      </c>
      <c r="Q112" s="12">
        <f t="shared" si="4"/>
        <v>42745.744618055556</v>
      </c>
    </row>
    <row r="113" spans="1:17" ht="48" x14ac:dyDescent="0.2">
      <c r="A113">
        <v>3024</v>
      </c>
      <c r="B113" s="3" t="s">
        <v>3024</v>
      </c>
      <c r="C113" s="3" t="s">
        <v>7134</v>
      </c>
      <c r="D113" s="6">
        <v>5000</v>
      </c>
      <c r="E113" s="8">
        <v>12321</v>
      </c>
      <c r="F113" t="s">
        <v>8218</v>
      </c>
      <c r="G113" t="s">
        <v>8223</v>
      </c>
      <c r="H113" t="s">
        <v>8245</v>
      </c>
      <c r="I113">
        <v>1349567475</v>
      </c>
      <c r="J113">
        <v>1346975475</v>
      </c>
      <c r="K113" t="b">
        <v>0</v>
      </c>
      <c r="L113">
        <v>182</v>
      </c>
      <c r="M113" t="b">
        <v>1</v>
      </c>
      <c r="N113" t="s">
        <v>8301</v>
      </c>
      <c r="O113" s="10" t="s">
        <v>8333</v>
      </c>
      <c r="P113" t="s">
        <v>8373</v>
      </c>
      <c r="Q113" s="12">
        <f t="shared" si="4"/>
        <v>41158.993923611109</v>
      </c>
    </row>
    <row r="114" spans="1:17" ht="48" x14ac:dyDescent="0.2">
      <c r="A114">
        <v>3149</v>
      </c>
      <c r="B114" s="3" t="s">
        <v>3149</v>
      </c>
      <c r="C114" s="3" t="s">
        <v>7259</v>
      </c>
      <c r="D114" s="6">
        <v>1250</v>
      </c>
      <c r="E114" s="8">
        <v>1300</v>
      </c>
      <c r="F114" t="s">
        <v>8218</v>
      </c>
      <c r="G114" t="s">
        <v>8223</v>
      </c>
      <c r="H114" t="s">
        <v>8245</v>
      </c>
      <c r="I114">
        <v>1354845600</v>
      </c>
      <c r="J114">
        <v>1352766300</v>
      </c>
      <c r="K114" t="b">
        <v>1</v>
      </c>
      <c r="L114">
        <v>25</v>
      </c>
      <c r="M114" t="b">
        <v>1</v>
      </c>
      <c r="N114" t="s">
        <v>8269</v>
      </c>
      <c r="O114" s="10" t="s">
        <v>8333</v>
      </c>
      <c r="P114" t="s">
        <v>8334</v>
      </c>
      <c r="Q114" s="12">
        <f t="shared" si="4"/>
        <v>41226.017361111109</v>
      </c>
    </row>
    <row r="115" spans="1:17" ht="48" hidden="1" x14ac:dyDescent="0.2">
      <c r="A115">
        <v>366</v>
      </c>
      <c r="B115" s="3" t="s">
        <v>367</v>
      </c>
      <c r="C115" s="3" t="s">
        <v>4476</v>
      </c>
      <c r="D115" s="6">
        <v>38000</v>
      </c>
      <c r="E115" s="8">
        <v>38500</v>
      </c>
      <c r="F115" t="s">
        <v>8218</v>
      </c>
      <c r="G115" t="s">
        <v>8223</v>
      </c>
      <c r="H115" t="s">
        <v>8245</v>
      </c>
      <c r="I115">
        <v>1337540518</v>
      </c>
      <c r="J115">
        <v>1334948518</v>
      </c>
      <c r="K115" t="b">
        <v>0</v>
      </c>
      <c r="L115">
        <v>134</v>
      </c>
      <c r="M115" t="b">
        <v>1</v>
      </c>
      <c r="N115" t="s">
        <v>8267</v>
      </c>
      <c r="O115" s="10" t="s">
        <v>8326</v>
      </c>
      <c r="P115" t="s">
        <v>8331</v>
      </c>
      <c r="Q115" s="12">
        <f t="shared" si="4"/>
        <v>41019.793032407404</v>
      </c>
    </row>
    <row r="116" spans="1:17" ht="48" hidden="1" x14ac:dyDescent="0.2">
      <c r="A116">
        <v>387</v>
      </c>
      <c r="B116" s="3" t="s">
        <v>388</v>
      </c>
      <c r="C116" s="3" t="s">
        <v>4497</v>
      </c>
      <c r="D116" s="6">
        <v>38000</v>
      </c>
      <c r="E116" s="8">
        <v>81316</v>
      </c>
      <c r="F116" t="s">
        <v>8218</v>
      </c>
      <c r="G116" t="s">
        <v>8223</v>
      </c>
      <c r="H116" t="s">
        <v>8245</v>
      </c>
      <c r="I116">
        <v>1439618400</v>
      </c>
      <c r="J116">
        <v>1436976858</v>
      </c>
      <c r="K116" t="b">
        <v>0</v>
      </c>
      <c r="L116">
        <v>562</v>
      </c>
      <c r="M116" t="b">
        <v>1</v>
      </c>
      <c r="N116" t="s">
        <v>8267</v>
      </c>
      <c r="O116" s="10" t="s">
        <v>8326</v>
      </c>
      <c r="P116" t="s">
        <v>8331</v>
      </c>
      <c r="Q116" s="12">
        <f t="shared" si="4"/>
        <v>42200.67659722222</v>
      </c>
    </row>
    <row r="117" spans="1:17" ht="48" hidden="1" x14ac:dyDescent="0.2">
      <c r="A117">
        <v>1521</v>
      </c>
      <c r="B117" s="3" t="s">
        <v>1522</v>
      </c>
      <c r="C117" s="3" t="s">
        <v>5631</v>
      </c>
      <c r="D117" s="6">
        <v>37500</v>
      </c>
      <c r="E117" s="8">
        <v>40055</v>
      </c>
      <c r="F117" t="s">
        <v>8218</v>
      </c>
      <c r="G117" t="s">
        <v>8223</v>
      </c>
      <c r="H117" t="s">
        <v>8245</v>
      </c>
      <c r="I117">
        <v>1465272091</v>
      </c>
      <c r="J117">
        <v>1462248091</v>
      </c>
      <c r="K117" t="b">
        <v>1</v>
      </c>
      <c r="L117">
        <v>235</v>
      </c>
      <c r="M117" t="b">
        <v>1</v>
      </c>
      <c r="N117" t="s">
        <v>8283</v>
      </c>
      <c r="O117" s="10" t="s">
        <v>8354</v>
      </c>
      <c r="P117" t="s">
        <v>8355</v>
      </c>
      <c r="Q117" s="12">
        <f t="shared" si="4"/>
        <v>42493.167719907404</v>
      </c>
    </row>
    <row r="118" spans="1:17" ht="48" hidden="1" x14ac:dyDescent="0.2">
      <c r="A118">
        <v>241</v>
      </c>
      <c r="B118" s="3" t="s">
        <v>243</v>
      </c>
      <c r="C118" s="3" t="s">
        <v>4351</v>
      </c>
      <c r="D118" s="6">
        <v>36400</v>
      </c>
      <c r="E118" s="8">
        <v>41000</v>
      </c>
      <c r="F118" t="s">
        <v>8218</v>
      </c>
      <c r="G118" t="s">
        <v>8223</v>
      </c>
      <c r="H118" t="s">
        <v>8245</v>
      </c>
      <c r="I118">
        <v>1419180304</v>
      </c>
      <c r="J118">
        <v>1415292304</v>
      </c>
      <c r="K118" t="b">
        <v>1</v>
      </c>
      <c r="L118">
        <v>376</v>
      </c>
      <c r="M118" t="b">
        <v>1</v>
      </c>
      <c r="N118" t="s">
        <v>8267</v>
      </c>
      <c r="O118" s="10" t="s">
        <v>8326</v>
      </c>
      <c r="P118" t="s">
        <v>8331</v>
      </c>
      <c r="Q118" s="12">
        <f t="shared" si="4"/>
        <v>41949.697962962964</v>
      </c>
    </row>
    <row r="119" spans="1:17" ht="32" hidden="1" x14ac:dyDescent="0.2">
      <c r="A119">
        <v>24</v>
      </c>
      <c r="B119" s="3" t="s">
        <v>26</v>
      </c>
      <c r="C119" s="3" t="s">
        <v>4135</v>
      </c>
      <c r="D119" s="6">
        <v>35000</v>
      </c>
      <c r="E119" s="8">
        <v>38082.69</v>
      </c>
      <c r="F119" t="s">
        <v>8218</v>
      </c>
      <c r="G119" t="s">
        <v>8223</v>
      </c>
      <c r="H119" t="s">
        <v>8245</v>
      </c>
      <c r="I119">
        <v>1442345940</v>
      </c>
      <c r="J119">
        <v>1439494863</v>
      </c>
      <c r="K119" t="b">
        <v>0</v>
      </c>
      <c r="L119">
        <v>574</v>
      </c>
      <c r="M119" t="b">
        <v>1</v>
      </c>
      <c r="N119" t="s">
        <v>8263</v>
      </c>
      <c r="O119" s="10" t="s">
        <v>8326</v>
      </c>
      <c r="P119" t="s">
        <v>8327</v>
      </c>
      <c r="Q119" s="12">
        <f t="shared" si="4"/>
        <v>42229.820173611108</v>
      </c>
    </row>
    <row r="120" spans="1:17" ht="48" hidden="1" x14ac:dyDescent="0.2">
      <c r="A120">
        <v>257</v>
      </c>
      <c r="B120" s="3" t="s">
        <v>258</v>
      </c>
      <c r="C120" s="3" t="s">
        <v>4367</v>
      </c>
      <c r="D120" s="6">
        <v>35000</v>
      </c>
      <c r="E120" s="8">
        <v>37354.269999999997</v>
      </c>
      <c r="F120" t="s">
        <v>8218</v>
      </c>
      <c r="G120" t="s">
        <v>8223</v>
      </c>
      <c r="H120" t="s">
        <v>8245</v>
      </c>
      <c r="I120">
        <v>1463670162</v>
      </c>
      <c r="J120">
        <v>1461078162</v>
      </c>
      <c r="K120" t="b">
        <v>1</v>
      </c>
      <c r="L120">
        <v>560</v>
      </c>
      <c r="M120" t="b">
        <v>1</v>
      </c>
      <c r="N120" t="s">
        <v>8267</v>
      </c>
      <c r="O120" s="10" t="s">
        <v>8326</v>
      </c>
      <c r="P120" t="s">
        <v>8331</v>
      </c>
      <c r="Q120" s="12">
        <f t="shared" si="4"/>
        <v>42479.626875000002</v>
      </c>
    </row>
    <row r="121" spans="1:17" ht="48" hidden="1" x14ac:dyDescent="0.2">
      <c r="A121">
        <v>321</v>
      </c>
      <c r="B121" s="3" t="s">
        <v>322</v>
      </c>
      <c r="C121" s="3" t="s">
        <v>4431</v>
      </c>
      <c r="D121" s="6">
        <v>35000</v>
      </c>
      <c r="E121" s="8">
        <v>35932</v>
      </c>
      <c r="F121" t="s">
        <v>8218</v>
      </c>
      <c r="G121" t="s">
        <v>8235</v>
      </c>
      <c r="H121" t="s">
        <v>8248</v>
      </c>
      <c r="I121">
        <v>1478605386</v>
      </c>
      <c r="J121">
        <v>1475577786</v>
      </c>
      <c r="K121" t="b">
        <v>1</v>
      </c>
      <c r="L121">
        <v>337</v>
      </c>
      <c r="M121" t="b">
        <v>1</v>
      </c>
      <c r="N121" t="s">
        <v>8267</v>
      </c>
      <c r="O121" s="10" t="s">
        <v>8326</v>
      </c>
      <c r="P121" t="s">
        <v>8331</v>
      </c>
      <c r="Q121" s="12">
        <f t="shared" si="4"/>
        <v>42647.446597222224</v>
      </c>
    </row>
    <row r="122" spans="1:17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8326</v>
      </c>
      <c r="P122" t="s">
        <v>8329</v>
      </c>
    </row>
    <row r="123" spans="1:17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8326</v>
      </c>
      <c r="P123" t="s">
        <v>8329</v>
      </c>
    </row>
    <row r="124" spans="1:17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8326</v>
      </c>
      <c r="P124" t="s">
        <v>8329</v>
      </c>
    </row>
    <row r="125" spans="1:17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8326</v>
      </c>
      <c r="P125" t="s">
        <v>8329</v>
      </c>
    </row>
    <row r="126" spans="1:17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8326</v>
      </c>
      <c r="P126" t="s">
        <v>8329</v>
      </c>
    </row>
    <row r="127" spans="1:17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8326</v>
      </c>
      <c r="P127" t="s">
        <v>8329</v>
      </c>
    </row>
    <row r="128" spans="1:17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8326</v>
      </c>
      <c r="P128" t="s">
        <v>8329</v>
      </c>
    </row>
    <row r="129" spans="1:16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8326</v>
      </c>
      <c r="P129" t="s">
        <v>8329</v>
      </c>
    </row>
    <row r="130" spans="1:16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8326</v>
      </c>
      <c r="P130" t="s">
        <v>8329</v>
      </c>
    </row>
    <row r="131" spans="1:16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8326</v>
      </c>
      <c r="P131" t="s">
        <v>8329</v>
      </c>
    </row>
    <row r="132" spans="1:16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8326</v>
      </c>
      <c r="P132" t="s">
        <v>8329</v>
      </c>
    </row>
    <row r="133" spans="1:16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8326</v>
      </c>
      <c r="P133" t="s">
        <v>8329</v>
      </c>
    </row>
    <row r="134" spans="1:16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8326</v>
      </c>
      <c r="P134" t="s">
        <v>8329</v>
      </c>
    </row>
    <row r="135" spans="1:16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8326</v>
      </c>
      <c r="P135" t="s">
        <v>8329</v>
      </c>
    </row>
    <row r="136" spans="1:16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8326</v>
      </c>
      <c r="P136" t="s">
        <v>8329</v>
      </c>
    </row>
    <row r="137" spans="1:16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8326</v>
      </c>
      <c r="P137" t="s">
        <v>8329</v>
      </c>
    </row>
    <row r="138" spans="1:16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8326</v>
      </c>
      <c r="P138" t="s">
        <v>8329</v>
      </c>
    </row>
    <row r="139" spans="1:16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8326</v>
      </c>
      <c r="P139" t="s">
        <v>8329</v>
      </c>
    </row>
    <row r="140" spans="1:16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8326</v>
      </c>
      <c r="P140" t="s">
        <v>8329</v>
      </c>
    </row>
    <row r="141" spans="1:16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8326</v>
      </c>
      <c r="P141" t="s">
        <v>8329</v>
      </c>
    </row>
    <row r="142" spans="1:16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8326</v>
      </c>
      <c r="P142" t="s">
        <v>8329</v>
      </c>
    </row>
    <row r="143" spans="1:16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8326</v>
      </c>
      <c r="P143" t="s">
        <v>8329</v>
      </c>
    </row>
    <row r="144" spans="1:16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8326</v>
      </c>
      <c r="P144" t="s">
        <v>8329</v>
      </c>
    </row>
    <row r="145" spans="1:16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8326</v>
      </c>
      <c r="P145" t="s">
        <v>8329</v>
      </c>
    </row>
    <row r="146" spans="1:16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8326</v>
      </c>
      <c r="P146" t="s">
        <v>8329</v>
      </c>
    </row>
    <row r="147" spans="1:16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8326</v>
      </c>
      <c r="P147" t="s">
        <v>8329</v>
      </c>
    </row>
    <row r="148" spans="1:16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8326</v>
      </c>
      <c r="P148" t="s">
        <v>8329</v>
      </c>
    </row>
    <row r="149" spans="1:16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8326</v>
      </c>
      <c r="P149" t="s">
        <v>8329</v>
      </c>
    </row>
    <row r="150" spans="1:16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8326</v>
      </c>
      <c r="P150" t="s">
        <v>8329</v>
      </c>
    </row>
    <row r="151" spans="1:16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8326</v>
      </c>
      <c r="P151" t="s">
        <v>8329</v>
      </c>
    </row>
    <row r="152" spans="1:16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8326</v>
      </c>
      <c r="P152" t="s">
        <v>8329</v>
      </c>
    </row>
    <row r="153" spans="1:16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8326</v>
      </c>
      <c r="P153" t="s">
        <v>8329</v>
      </c>
    </row>
    <row r="154" spans="1:16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8326</v>
      </c>
      <c r="P154" t="s">
        <v>8329</v>
      </c>
    </row>
    <row r="155" spans="1:16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8326</v>
      </c>
      <c r="P155" t="s">
        <v>8329</v>
      </c>
    </row>
    <row r="156" spans="1:16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8326</v>
      </c>
      <c r="P156" t="s">
        <v>8329</v>
      </c>
    </row>
    <row r="157" spans="1:16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8326</v>
      </c>
      <c r="P157" t="s">
        <v>8329</v>
      </c>
    </row>
    <row r="158" spans="1:16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8326</v>
      </c>
      <c r="P158" t="s">
        <v>8329</v>
      </c>
    </row>
    <row r="159" spans="1:16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8326</v>
      </c>
      <c r="P159" t="s">
        <v>8329</v>
      </c>
    </row>
    <row r="160" spans="1:16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8326</v>
      </c>
      <c r="P160" t="s">
        <v>8329</v>
      </c>
    </row>
    <row r="161" spans="1:16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8326</v>
      </c>
      <c r="P161" t="s">
        <v>8329</v>
      </c>
    </row>
    <row r="162" spans="1:16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8326</v>
      </c>
      <c r="P162" t="s">
        <v>8330</v>
      </c>
    </row>
    <row r="163" spans="1:16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8326</v>
      </c>
      <c r="P163" t="s">
        <v>8330</v>
      </c>
    </row>
    <row r="164" spans="1:16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8326</v>
      </c>
      <c r="P164" t="s">
        <v>8330</v>
      </c>
    </row>
    <row r="165" spans="1:16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8326</v>
      </c>
      <c r="P165" t="s">
        <v>8330</v>
      </c>
    </row>
    <row r="166" spans="1:16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8326</v>
      </c>
      <c r="P166" t="s">
        <v>8330</v>
      </c>
    </row>
    <row r="167" spans="1:16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8326</v>
      </c>
      <c r="P167" t="s">
        <v>8330</v>
      </c>
    </row>
    <row r="168" spans="1:16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8326</v>
      </c>
      <c r="P168" t="s">
        <v>8330</v>
      </c>
    </row>
    <row r="169" spans="1:16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8326</v>
      </c>
      <c r="P169" t="s">
        <v>8330</v>
      </c>
    </row>
    <row r="170" spans="1:16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8326</v>
      </c>
      <c r="P170" t="s">
        <v>8330</v>
      </c>
    </row>
    <row r="171" spans="1:16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8326</v>
      </c>
      <c r="P171" t="s">
        <v>8330</v>
      </c>
    </row>
    <row r="172" spans="1:16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8326</v>
      </c>
      <c r="P172" t="s">
        <v>8330</v>
      </c>
    </row>
    <row r="173" spans="1:16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8326</v>
      </c>
      <c r="P173" t="s">
        <v>8330</v>
      </c>
    </row>
    <row r="174" spans="1:16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8326</v>
      </c>
      <c r="P174" t="s">
        <v>8330</v>
      </c>
    </row>
    <row r="175" spans="1:16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8326</v>
      </c>
      <c r="P175" t="s">
        <v>8330</v>
      </c>
    </row>
    <row r="176" spans="1:16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8326</v>
      </c>
      <c r="P176" t="s">
        <v>8330</v>
      </c>
    </row>
    <row r="177" spans="1:16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8326</v>
      </c>
      <c r="P177" t="s">
        <v>8330</v>
      </c>
    </row>
    <row r="178" spans="1:16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8326</v>
      </c>
      <c r="P178" t="s">
        <v>8330</v>
      </c>
    </row>
    <row r="179" spans="1:16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8326</v>
      </c>
      <c r="P179" t="s">
        <v>8330</v>
      </c>
    </row>
    <row r="180" spans="1:16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8326</v>
      </c>
      <c r="P180" t="s">
        <v>8330</v>
      </c>
    </row>
    <row r="181" spans="1:16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8326</v>
      </c>
      <c r="P181" t="s">
        <v>8330</v>
      </c>
    </row>
    <row r="182" spans="1:16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8326</v>
      </c>
      <c r="P182" t="s">
        <v>8330</v>
      </c>
    </row>
    <row r="183" spans="1:16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8326</v>
      </c>
      <c r="P183" t="s">
        <v>8330</v>
      </c>
    </row>
    <row r="184" spans="1:16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8326</v>
      </c>
      <c r="P184" t="s">
        <v>8330</v>
      </c>
    </row>
    <row r="185" spans="1:16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8326</v>
      </c>
      <c r="P185" t="s">
        <v>8330</v>
      </c>
    </row>
    <row r="186" spans="1:16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8326</v>
      </c>
      <c r="P186" t="s">
        <v>8330</v>
      </c>
    </row>
    <row r="187" spans="1:16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8326</v>
      </c>
      <c r="P187" t="s">
        <v>8330</v>
      </c>
    </row>
    <row r="188" spans="1:16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8326</v>
      </c>
      <c r="P188" t="s">
        <v>8330</v>
      </c>
    </row>
    <row r="189" spans="1:16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8326</v>
      </c>
      <c r="P189" t="s">
        <v>8330</v>
      </c>
    </row>
    <row r="190" spans="1:16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8326</v>
      </c>
      <c r="P190" t="s">
        <v>8330</v>
      </c>
    </row>
    <row r="191" spans="1:16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8326</v>
      </c>
      <c r="P191" t="s">
        <v>8330</v>
      </c>
    </row>
    <row r="192" spans="1:16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8326</v>
      </c>
      <c r="P192" t="s">
        <v>8330</v>
      </c>
    </row>
    <row r="193" spans="1:16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8326</v>
      </c>
      <c r="P193" t="s">
        <v>8330</v>
      </c>
    </row>
    <row r="194" spans="1:16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8326</v>
      </c>
      <c r="P194" t="s">
        <v>8330</v>
      </c>
    </row>
    <row r="195" spans="1:16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8326</v>
      </c>
      <c r="P195" t="s">
        <v>8330</v>
      </c>
    </row>
    <row r="196" spans="1:16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8326</v>
      </c>
      <c r="P196" t="s">
        <v>8330</v>
      </c>
    </row>
    <row r="197" spans="1:16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8326</v>
      </c>
      <c r="P197" t="s">
        <v>8330</v>
      </c>
    </row>
    <row r="198" spans="1:16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8326</v>
      </c>
      <c r="P198" t="s">
        <v>8330</v>
      </c>
    </row>
    <row r="199" spans="1:16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8326</v>
      </c>
      <c r="P199" t="s">
        <v>8330</v>
      </c>
    </row>
    <row r="200" spans="1:16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8326</v>
      </c>
      <c r="P200" t="s">
        <v>8330</v>
      </c>
    </row>
    <row r="201" spans="1:16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8326</v>
      </c>
      <c r="P201" t="s">
        <v>8330</v>
      </c>
    </row>
    <row r="202" spans="1:16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8326</v>
      </c>
      <c r="P202" t="s">
        <v>8330</v>
      </c>
    </row>
    <row r="203" spans="1:16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8326</v>
      </c>
      <c r="P203" t="s">
        <v>8330</v>
      </c>
    </row>
    <row r="204" spans="1:16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8326</v>
      </c>
      <c r="P204" t="s">
        <v>8330</v>
      </c>
    </row>
    <row r="205" spans="1:16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8326</v>
      </c>
      <c r="P205" t="s">
        <v>8330</v>
      </c>
    </row>
    <row r="206" spans="1:16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8326</v>
      </c>
      <c r="P206" t="s">
        <v>8330</v>
      </c>
    </row>
    <row r="207" spans="1:16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8326</v>
      </c>
      <c r="P207" t="s">
        <v>8330</v>
      </c>
    </row>
    <row r="208" spans="1:16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8326</v>
      </c>
      <c r="P208" t="s">
        <v>8330</v>
      </c>
    </row>
    <row r="209" spans="1:16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8326</v>
      </c>
      <c r="P209" t="s">
        <v>8330</v>
      </c>
    </row>
    <row r="210" spans="1:16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8326</v>
      </c>
      <c r="P210" t="s">
        <v>8330</v>
      </c>
    </row>
    <row r="211" spans="1:16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8326</v>
      </c>
      <c r="P211" t="s">
        <v>8330</v>
      </c>
    </row>
    <row r="212" spans="1:16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8326</v>
      </c>
      <c r="P212" t="s">
        <v>8330</v>
      </c>
    </row>
    <row r="213" spans="1:16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8326</v>
      </c>
      <c r="P213" t="s">
        <v>8330</v>
      </c>
    </row>
    <row r="214" spans="1:16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8326</v>
      </c>
      <c r="P214" t="s">
        <v>8330</v>
      </c>
    </row>
    <row r="215" spans="1:16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8326</v>
      </c>
      <c r="P215" t="s">
        <v>8330</v>
      </c>
    </row>
    <row r="216" spans="1:16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8326</v>
      </c>
      <c r="P216" t="s">
        <v>8330</v>
      </c>
    </row>
    <row r="217" spans="1:16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8326</v>
      </c>
      <c r="P217" t="s">
        <v>8330</v>
      </c>
    </row>
    <row r="218" spans="1:16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8326</v>
      </c>
      <c r="P218" t="s">
        <v>8330</v>
      </c>
    </row>
    <row r="219" spans="1:16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8326</v>
      </c>
      <c r="P219" t="s">
        <v>8330</v>
      </c>
    </row>
    <row r="220" spans="1:16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8326</v>
      </c>
      <c r="P220" t="s">
        <v>8330</v>
      </c>
    </row>
    <row r="221" spans="1:16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8326</v>
      </c>
      <c r="P221" t="s">
        <v>8330</v>
      </c>
    </row>
    <row r="222" spans="1:16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8326</v>
      </c>
      <c r="P222" t="s">
        <v>8330</v>
      </c>
    </row>
    <row r="223" spans="1:16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8326</v>
      </c>
      <c r="P223" t="s">
        <v>8330</v>
      </c>
    </row>
    <row r="224" spans="1:16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8326</v>
      </c>
      <c r="P224" t="s">
        <v>8330</v>
      </c>
    </row>
    <row r="225" spans="1:16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8326</v>
      </c>
      <c r="P225" t="s">
        <v>8330</v>
      </c>
    </row>
    <row r="226" spans="1:16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8326</v>
      </c>
      <c r="P226" t="s">
        <v>8330</v>
      </c>
    </row>
    <row r="227" spans="1:16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8326</v>
      </c>
      <c r="P227" t="s">
        <v>8330</v>
      </c>
    </row>
    <row r="228" spans="1:16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8326</v>
      </c>
      <c r="P228" t="s">
        <v>8330</v>
      </c>
    </row>
    <row r="229" spans="1:16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8326</v>
      </c>
      <c r="P229" t="s">
        <v>8330</v>
      </c>
    </row>
    <row r="230" spans="1:16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8326</v>
      </c>
      <c r="P230" t="s">
        <v>8330</v>
      </c>
    </row>
    <row r="231" spans="1:16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8326</v>
      </c>
      <c r="P231" t="s">
        <v>8330</v>
      </c>
    </row>
    <row r="232" spans="1:16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8326</v>
      </c>
      <c r="P232" t="s">
        <v>8330</v>
      </c>
    </row>
    <row r="233" spans="1:16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8326</v>
      </c>
      <c r="P233" t="s">
        <v>8330</v>
      </c>
    </row>
    <row r="234" spans="1:16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8326</v>
      </c>
      <c r="P234" t="s">
        <v>8330</v>
      </c>
    </row>
    <row r="235" spans="1:16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8326</v>
      </c>
      <c r="P235" t="s">
        <v>8330</v>
      </c>
    </row>
    <row r="236" spans="1:16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8326</v>
      </c>
      <c r="P236" t="s">
        <v>8330</v>
      </c>
    </row>
    <row r="237" spans="1:16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8326</v>
      </c>
      <c r="P237" t="s">
        <v>8330</v>
      </c>
    </row>
    <row r="238" spans="1:16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8326</v>
      </c>
      <c r="P238" t="s">
        <v>8330</v>
      </c>
    </row>
    <row r="239" spans="1:16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8326</v>
      </c>
      <c r="P239" t="s">
        <v>8330</v>
      </c>
    </row>
    <row r="240" spans="1:16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8326</v>
      </c>
      <c r="P240" t="s">
        <v>8330</v>
      </c>
    </row>
    <row r="241" spans="1:17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8326</v>
      </c>
      <c r="P241" t="s">
        <v>8330</v>
      </c>
    </row>
    <row r="242" spans="1:17" ht="48" hidden="1" x14ac:dyDescent="0.2">
      <c r="A242">
        <v>330</v>
      </c>
      <c r="B242" s="3" t="s">
        <v>331</v>
      </c>
      <c r="C242" s="3" t="s">
        <v>4440</v>
      </c>
      <c r="D242" s="6">
        <v>35000</v>
      </c>
      <c r="E242" s="8">
        <v>35640</v>
      </c>
      <c r="F242" t="s">
        <v>8218</v>
      </c>
      <c r="G242" t="s">
        <v>8223</v>
      </c>
      <c r="H242" t="s">
        <v>8245</v>
      </c>
      <c r="I242">
        <v>1368763140</v>
      </c>
      <c r="J242">
        <v>1366028563</v>
      </c>
      <c r="K242" t="b">
        <v>1</v>
      </c>
      <c r="L242">
        <v>340</v>
      </c>
      <c r="M242" t="b">
        <v>1</v>
      </c>
      <c r="N242" t="s">
        <v>8267</v>
      </c>
      <c r="O242" s="10" t="s">
        <v>8326</v>
      </c>
      <c r="P242" t="s">
        <v>8331</v>
      </c>
      <c r="Q242" s="12">
        <f t="shared" ref="Q242:Q273" si="5">(((J242/60)/60)/24)+DATE(1970,1,1)</f>
        <v>41379.515775462962</v>
      </c>
    </row>
    <row r="243" spans="1:17" ht="48" hidden="1" x14ac:dyDescent="0.2">
      <c r="A243">
        <v>340</v>
      </c>
      <c r="B243" s="3" t="s">
        <v>341</v>
      </c>
      <c r="C243" s="3" t="s">
        <v>4450</v>
      </c>
      <c r="D243" s="6">
        <v>35000</v>
      </c>
      <c r="E243" s="8">
        <v>43758</v>
      </c>
      <c r="F243" t="s">
        <v>8218</v>
      </c>
      <c r="G243" t="s">
        <v>8223</v>
      </c>
      <c r="H243" t="s">
        <v>8245</v>
      </c>
      <c r="I243">
        <v>1489006800</v>
      </c>
      <c r="J243">
        <v>1486397007</v>
      </c>
      <c r="K243" t="b">
        <v>1</v>
      </c>
      <c r="L243">
        <v>299</v>
      </c>
      <c r="M243" t="b">
        <v>1</v>
      </c>
      <c r="N243" t="s">
        <v>8267</v>
      </c>
      <c r="O243" s="10" t="s">
        <v>8326</v>
      </c>
      <c r="P243" t="s">
        <v>8331</v>
      </c>
      <c r="Q243" s="12">
        <f t="shared" si="5"/>
        <v>42772.669062500005</v>
      </c>
    </row>
    <row r="244" spans="1:17" ht="32" hidden="1" x14ac:dyDescent="0.2">
      <c r="A244">
        <v>355</v>
      </c>
      <c r="B244" s="3" t="s">
        <v>356</v>
      </c>
      <c r="C244" s="3" t="s">
        <v>4465</v>
      </c>
      <c r="D244" s="6">
        <v>35000</v>
      </c>
      <c r="E244" s="8">
        <v>40690</v>
      </c>
      <c r="F244" t="s">
        <v>8218</v>
      </c>
      <c r="G244" t="s">
        <v>8223</v>
      </c>
      <c r="H244" t="s">
        <v>8245</v>
      </c>
      <c r="I244">
        <v>1417420994</v>
      </c>
      <c r="J244">
        <v>1414738994</v>
      </c>
      <c r="K244" t="b">
        <v>1</v>
      </c>
      <c r="L244">
        <v>165</v>
      </c>
      <c r="M244" t="b">
        <v>1</v>
      </c>
      <c r="N244" t="s">
        <v>8267</v>
      </c>
      <c r="O244" s="10" t="s">
        <v>8326</v>
      </c>
      <c r="P244" t="s">
        <v>8331</v>
      </c>
      <c r="Q244" s="12">
        <f t="shared" si="5"/>
        <v>41943.293912037036</v>
      </c>
    </row>
    <row r="245" spans="1:17" ht="48" hidden="1" x14ac:dyDescent="0.2">
      <c r="A245">
        <v>361</v>
      </c>
      <c r="B245" s="3" t="s">
        <v>362</v>
      </c>
      <c r="C245" s="3" t="s">
        <v>4471</v>
      </c>
      <c r="D245" s="6">
        <v>35000</v>
      </c>
      <c r="E245" s="8">
        <v>38876.949999999997</v>
      </c>
      <c r="F245" t="s">
        <v>8218</v>
      </c>
      <c r="G245" t="s">
        <v>8223</v>
      </c>
      <c r="H245" t="s">
        <v>8245</v>
      </c>
      <c r="I245">
        <v>1416704506</v>
      </c>
      <c r="J245">
        <v>1414108906</v>
      </c>
      <c r="K245" t="b">
        <v>0</v>
      </c>
      <c r="L245">
        <v>354</v>
      </c>
      <c r="M245" t="b">
        <v>1</v>
      </c>
      <c r="N245" t="s">
        <v>8267</v>
      </c>
      <c r="O245" s="10" t="s">
        <v>8326</v>
      </c>
      <c r="P245" t="s">
        <v>8331</v>
      </c>
      <c r="Q245" s="12">
        <f t="shared" si="5"/>
        <v>41936.001226851848</v>
      </c>
    </row>
    <row r="246" spans="1:17" ht="48" hidden="1" x14ac:dyDescent="0.2">
      <c r="A246">
        <v>404</v>
      </c>
      <c r="B246" s="3" t="s">
        <v>405</v>
      </c>
      <c r="C246" s="3" t="s">
        <v>4514</v>
      </c>
      <c r="D246" s="6">
        <v>35000</v>
      </c>
      <c r="E246" s="8">
        <v>36082</v>
      </c>
      <c r="F246" t="s">
        <v>8218</v>
      </c>
      <c r="G246" t="s">
        <v>8223</v>
      </c>
      <c r="H246" t="s">
        <v>8245</v>
      </c>
      <c r="I246">
        <v>1391641440</v>
      </c>
      <c r="J246">
        <v>1389107062</v>
      </c>
      <c r="K246" t="b">
        <v>0</v>
      </c>
      <c r="L246">
        <v>271</v>
      </c>
      <c r="M246" t="b">
        <v>1</v>
      </c>
      <c r="N246" t="s">
        <v>8267</v>
      </c>
      <c r="O246" s="10" t="s">
        <v>8326</v>
      </c>
      <c r="P246" t="s">
        <v>8331</v>
      </c>
      <c r="Q246" s="12">
        <f t="shared" si="5"/>
        <v>41646.628032407411</v>
      </c>
    </row>
    <row r="247" spans="1:17" ht="32" hidden="1" x14ac:dyDescent="0.2">
      <c r="A247">
        <v>648</v>
      </c>
      <c r="B247" s="3" t="s">
        <v>649</v>
      </c>
      <c r="C247" s="3" t="s">
        <v>4758</v>
      </c>
      <c r="D247" s="6">
        <v>35000</v>
      </c>
      <c r="E247" s="8">
        <v>44388</v>
      </c>
      <c r="F247" t="s">
        <v>8218</v>
      </c>
      <c r="G247" t="s">
        <v>8223</v>
      </c>
      <c r="H247" t="s">
        <v>8245</v>
      </c>
      <c r="I247">
        <v>1413304708</v>
      </c>
      <c r="J247">
        <v>1410280708</v>
      </c>
      <c r="K247" t="b">
        <v>0</v>
      </c>
      <c r="L247">
        <v>27</v>
      </c>
      <c r="M247" t="b">
        <v>1</v>
      </c>
      <c r="N247" t="s">
        <v>8271</v>
      </c>
      <c r="O247" s="10" t="s">
        <v>8335</v>
      </c>
      <c r="P247" t="s">
        <v>8337</v>
      </c>
      <c r="Q247" s="12">
        <f t="shared" si="5"/>
        <v>41891.693379629629</v>
      </c>
    </row>
    <row r="248" spans="1:17" ht="48" x14ac:dyDescent="0.2">
      <c r="A248">
        <v>3155</v>
      </c>
      <c r="B248" s="3" t="s">
        <v>3155</v>
      </c>
      <c r="C248" s="3" t="s">
        <v>7265</v>
      </c>
      <c r="D248" s="6">
        <v>5000</v>
      </c>
      <c r="E248" s="8">
        <v>9425.23</v>
      </c>
      <c r="F248" t="s">
        <v>8218</v>
      </c>
      <c r="G248" t="s">
        <v>8224</v>
      </c>
      <c r="H248" t="s">
        <v>8246</v>
      </c>
      <c r="I248">
        <v>1356004725</v>
      </c>
      <c r="J248">
        <v>1353412725</v>
      </c>
      <c r="K248" t="b">
        <v>1</v>
      </c>
      <c r="L248">
        <v>302</v>
      </c>
      <c r="M248" t="b">
        <v>1</v>
      </c>
      <c r="N248" t="s">
        <v>8269</v>
      </c>
      <c r="O248" s="10" t="s">
        <v>8333</v>
      </c>
      <c r="P248" t="s">
        <v>8334</v>
      </c>
      <c r="Q248" s="12">
        <f t="shared" si="5"/>
        <v>41233.499131944445</v>
      </c>
    </row>
    <row r="249" spans="1:17" ht="32" x14ac:dyDescent="0.2">
      <c r="A249">
        <v>3002</v>
      </c>
      <c r="B249" s="3" t="s">
        <v>3002</v>
      </c>
      <c r="C249" s="3" t="s">
        <v>7112</v>
      </c>
      <c r="D249" s="6">
        <v>7000</v>
      </c>
      <c r="E249" s="8">
        <v>7595.43</v>
      </c>
      <c r="F249" t="s">
        <v>8218</v>
      </c>
      <c r="G249" t="s">
        <v>8223</v>
      </c>
      <c r="H249" t="s">
        <v>8245</v>
      </c>
      <c r="I249">
        <v>1356552252</v>
      </c>
      <c r="J249">
        <v>1353960252</v>
      </c>
      <c r="K249" t="b">
        <v>0</v>
      </c>
      <c r="L249">
        <v>104</v>
      </c>
      <c r="M249" t="b">
        <v>1</v>
      </c>
      <c r="N249" t="s">
        <v>8301</v>
      </c>
      <c r="O249" s="10" t="s">
        <v>8333</v>
      </c>
      <c r="P249" t="s">
        <v>8373</v>
      </c>
      <c r="Q249" s="12">
        <f t="shared" si="5"/>
        <v>41239.83625</v>
      </c>
    </row>
    <row r="250" spans="1:17" ht="32" x14ac:dyDescent="0.2">
      <c r="A250">
        <v>3035</v>
      </c>
      <c r="B250" s="3" t="s">
        <v>3035</v>
      </c>
      <c r="C250" s="3" t="s">
        <v>7145</v>
      </c>
      <c r="D250" s="6">
        <v>25000</v>
      </c>
      <c r="E250" s="8">
        <v>27196.71</v>
      </c>
      <c r="F250" t="s">
        <v>8218</v>
      </c>
      <c r="G250" t="s">
        <v>8223</v>
      </c>
      <c r="H250" t="s">
        <v>8245</v>
      </c>
      <c r="I250">
        <v>1367674009</v>
      </c>
      <c r="J250">
        <v>1365082009</v>
      </c>
      <c r="K250" t="b">
        <v>0</v>
      </c>
      <c r="L250">
        <v>307</v>
      </c>
      <c r="M250" t="b">
        <v>1</v>
      </c>
      <c r="N250" t="s">
        <v>8301</v>
      </c>
      <c r="O250" s="10" t="s">
        <v>8333</v>
      </c>
      <c r="P250" t="s">
        <v>8373</v>
      </c>
      <c r="Q250" s="12">
        <f t="shared" si="5"/>
        <v>41368.560289351852</v>
      </c>
    </row>
    <row r="251" spans="1:17" ht="32" x14ac:dyDescent="0.2">
      <c r="A251">
        <v>3179</v>
      </c>
      <c r="B251" s="3" t="s">
        <v>3179</v>
      </c>
      <c r="C251" s="3" t="s">
        <v>7289</v>
      </c>
      <c r="D251" s="6">
        <v>4200</v>
      </c>
      <c r="E251" s="8">
        <v>4794.82</v>
      </c>
      <c r="F251" t="s">
        <v>8218</v>
      </c>
      <c r="G251" t="s">
        <v>8223</v>
      </c>
      <c r="H251" t="s">
        <v>8245</v>
      </c>
      <c r="I251">
        <v>1367859071</v>
      </c>
      <c r="J251">
        <v>1365699071</v>
      </c>
      <c r="K251" t="b">
        <v>1</v>
      </c>
      <c r="L251">
        <v>62</v>
      </c>
      <c r="M251" t="b">
        <v>1</v>
      </c>
      <c r="N251" t="s">
        <v>8269</v>
      </c>
      <c r="O251" s="10" t="s">
        <v>8333</v>
      </c>
      <c r="P251" t="s">
        <v>8334</v>
      </c>
      <c r="Q251" s="12">
        <f t="shared" si="5"/>
        <v>41375.702210648145</v>
      </c>
    </row>
    <row r="252" spans="1:17" ht="48" hidden="1" x14ac:dyDescent="0.2">
      <c r="A252">
        <v>1530</v>
      </c>
      <c r="B252" s="3" t="s">
        <v>1531</v>
      </c>
      <c r="C252" s="3" t="s">
        <v>5640</v>
      </c>
      <c r="D252" s="6">
        <v>35000</v>
      </c>
      <c r="E252" s="8">
        <v>47189</v>
      </c>
      <c r="F252" t="s">
        <v>8218</v>
      </c>
      <c r="G252" t="s">
        <v>8223</v>
      </c>
      <c r="H252" t="s">
        <v>8245</v>
      </c>
      <c r="I252">
        <v>1445624695</v>
      </c>
      <c r="J252">
        <v>1443464695</v>
      </c>
      <c r="K252" t="b">
        <v>1</v>
      </c>
      <c r="L252">
        <v>874</v>
      </c>
      <c r="M252" t="b">
        <v>1</v>
      </c>
      <c r="N252" t="s">
        <v>8283</v>
      </c>
      <c r="O252" s="10" t="s">
        <v>8354</v>
      </c>
      <c r="P252" t="s">
        <v>8355</v>
      </c>
      <c r="Q252" s="12">
        <f t="shared" si="5"/>
        <v>42275.767303240747</v>
      </c>
    </row>
    <row r="253" spans="1:17" ht="48" hidden="1" x14ac:dyDescent="0.2">
      <c r="A253">
        <v>1952</v>
      </c>
      <c r="B253" s="3" t="s">
        <v>1953</v>
      </c>
      <c r="C253" s="3" t="s">
        <v>6062</v>
      </c>
      <c r="D253" s="6">
        <v>35000</v>
      </c>
      <c r="E253" s="8">
        <v>69465.33</v>
      </c>
      <c r="F253" t="s">
        <v>8218</v>
      </c>
      <c r="G253" t="s">
        <v>8228</v>
      </c>
      <c r="H253" t="s">
        <v>8250</v>
      </c>
      <c r="I253">
        <v>1381934015</v>
      </c>
      <c r="J253">
        <v>1378737215</v>
      </c>
      <c r="K253" t="b">
        <v>1</v>
      </c>
      <c r="L253">
        <v>682</v>
      </c>
      <c r="M253" t="b">
        <v>1</v>
      </c>
      <c r="N253" t="s">
        <v>8293</v>
      </c>
      <c r="O253" s="10" t="s">
        <v>8335</v>
      </c>
      <c r="P253" t="s">
        <v>8365</v>
      </c>
      <c r="Q253" s="12">
        <f t="shared" si="5"/>
        <v>41526.60665509259</v>
      </c>
    </row>
    <row r="254" spans="1:17" ht="48" hidden="1" x14ac:dyDescent="0.2">
      <c r="A254">
        <v>2054</v>
      </c>
      <c r="B254" s="3" t="s">
        <v>2055</v>
      </c>
      <c r="C254" s="3" t="s">
        <v>6164</v>
      </c>
      <c r="D254" s="6">
        <v>35000</v>
      </c>
      <c r="E254" s="8">
        <v>39757</v>
      </c>
      <c r="F254" t="s">
        <v>8218</v>
      </c>
      <c r="G254" t="s">
        <v>8224</v>
      </c>
      <c r="H254" t="s">
        <v>8246</v>
      </c>
      <c r="I254">
        <v>1399033810</v>
      </c>
      <c r="J254">
        <v>1396441810</v>
      </c>
      <c r="K254" t="b">
        <v>0</v>
      </c>
      <c r="L254">
        <v>621</v>
      </c>
      <c r="M254" t="b">
        <v>1</v>
      </c>
      <c r="N254" t="s">
        <v>8293</v>
      </c>
      <c r="O254" s="10" t="s">
        <v>8335</v>
      </c>
      <c r="P254" t="s">
        <v>8365</v>
      </c>
      <c r="Q254" s="12">
        <f t="shared" si="5"/>
        <v>41731.520949074074</v>
      </c>
    </row>
    <row r="255" spans="1:17" ht="32" hidden="1" x14ac:dyDescent="0.2">
      <c r="A255">
        <v>2327</v>
      </c>
      <c r="B255" s="3" t="s">
        <v>2328</v>
      </c>
      <c r="C255" s="3" t="s">
        <v>6437</v>
      </c>
      <c r="D255" s="6">
        <v>35000</v>
      </c>
      <c r="E255" s="8">
        <v>184133.01</v>
      </c>
      <c r="F255" t="s">
        <v>8218</v>
      </c>
      <c r="G255" t="s">
        <v>8223</v>
      </c>
      <c r="H255" t="s">
        <v>8245</v>
      </c>
      <c r="I255">
        <v>1409090440</v>
      </c>
      <c r="J255">
        <v>1406066440</v>
      </c>
      <c r="K255" t="b">
        <v>1</v>
      </c>
      <c r="L255">
        <v>3355</v>
      </c>
      <c r="M255" t="b">
        <v>1</v>
      </c>
      <c r="N255" t="s">
        <v>8296</v>
      </c>
      <c r="O255" s="10" t="s">
        <v>8352</v>
      </c>
      <c r="P255" t="s">
        <v>8368</v>
      </c>
      <c r="Q255" s="12">
        <f t="shared" si="5"/>
        <v>41842.917129629634</v>
      </c>
    </row>
    <row r="256" spans="1:17" ht="48" hidden="1" x14ac:dyDescent="0.2">
      <c r="A256">
        <v>2330</v>
      </c>
      <c r="B256" s="3" t="s">
        <v>2331</v>
      </c>
      <c r="C256" s="3" t="s">
        <v>6440</v>
      </c>
      <c r="D256" s="6">
        <v>35000</v>
      </c>
      <c r="E256" s="8">
        <v>35848</v>
      </c>
      <c r="F256" t="s">
        <v>8218</v>
      </c>
      <c r="G256" t="s">
        <v>8223</v>
      </c>
      <c r="H256" t="s">
        <v>8245</v>
      </c>
      <c r="I256">
        <v>1451001600</v>
      </c>
      <c r="J256">
        <v>1448400943</v>
      </c>
      <c r="K256" t="b">
        <v>1</v>
      </c>
      <c r="L256">
        <v>163</v>
      </c>
      <c r="M256" t="b">
        <v>1</v>
      </c>
      <c r="N256" t="s">
        <v>8296</v>
      </c>
      <c r="O256" s="10" t="s">
        <v>8352</v>
      </c>
      <c r="P256" t="s">
        <v>8368</v>
      </c>
      <c r="Q256" s="12">
        <f t="shared" si="5"/>
        <v>42332.89980324074</v>
      </c>
    </row>
    <row r="257" spans="1:17" ht="48" hidden="1" x14ac:dyDescent="0.2">
      <c r="A257">
        <v>2454</v>
      </c>
      <c r="B257" s="3" t="s">
        <v>2455</v>
      </c>
      <c r="C257" s="3" t="s">
        <v>6564</v>
      </c>
      <c r="D257" s="6">
        <v>35000</v>
      </c>
      <c r="E257" s="8">
        <v>35296</v>
      </c>
      <c r="F257" t="s">
        <v>8218</v>
      </c>
      <c r="G257" t="s">
        <v>8223</v>
      </c>
      <c r="H257" t="s">
        <v>8245</v>
      </c>
      <c r="I257">
        <v>1489207808</v>
      </c>
      <c r="J257">
        <v>1486183808</v>
      </c>
      <c r="K257" t="b">
        <v>0</v>
      </c>
      <c r="L257">
        <v>130</v>
      </c>
      <c r="M257" t="b">
        <v>1</v>
      </c>
      <c r="N257" t="s">
        <v>8296</v>
      </c>
      <c r="O257" s="10" t="s">
        <v>8352</v>
      </c>
      <c r="P257" t="s">
        <v>8368</v>
      </c>
      <c r="Q257" s="12">
        <f t="shared" si="5"/>
        <v>42770.201481481476</v>
      </c>
    </row>
    <row r="258" spans="1:17" ht="48" hidden="1" x14ac:dyDescent="0.2">
      <c r="A258">
        <v>2609</v>
      </c>
      <c r="B258" s="3" t="s">
        <v>2609</v>
      </c>
      <c r="C258" s="3" t="s">
        <v>6719</v>
      </c>
      <c r="D258" s="6">
        <v>35000</v>
      </c>
      <c r="E258" s="8">
        <v>106330.39</v>
      </c>
      <c r="F258" t="s">
        <v>8218</v>
      </c>
      <c r="G258" t="s">
        <v>8223</v>
      </c>
      <c r="H258" t="s">
        <v>8245</v>
      </c>
      <c r="I258">
        <v>1342330951</v>
      </c>
      <c r="J258">
        <v>1339738951</v>
      </c>
      <c r="K258" t="b">
        <v>1</v>
      </c>
      <c r="L258">
        <v>676</v>
      </c>
      <c r="M258" t="b">
        <v>1</v>
      </c>
      <c r="N258" t="s">
        <v>8299</v>
      </c>
      <c r="O258" s="10" t="s">
        <v>8335</v>
      </c>
      <c r="P258" t="s">
        <v>8371</v>
      </c>
      <c r="Q258" s="12">
        <f t="shared" si="5"/>
        <v>41075.237858796296</v>
      </c>
    </row>
    <row r="259" spans="1:17" ht="48" x14ac:dyDescent="0.2">
      <c r="A259">
        <v>2707</v>
      </c>
      <c r="B259" s="3" t="s">
        <v>2707</v>
      </c>
      <c r="C259" s="3" t="s">
        <v>6817</v>
      </c>
      <c r="D259" s="6">
        <v>8000</v>
      </c>
      <c r="E259" s="8">
        <v>28067.57</v>
      </c>
      <c r="F259" t="s">
        <v>8218</v>
      </c>
      <c r="G259" t="s">
        <v>8223</v>
      </c>
      <c r="H259" t="s">
        <v>8245</v>
      </c>
      <c r="I259">
        <v>1369637940</v>
      </c>
      <c r="J259">
        <v>1367088443</v>
      </c>
      <c r="K259" t="b">
        <v>1</v>
      </c>
      <c r="L259">
        <v>394</v>
      </c>
      <c r="M259" t="b">
        <v>1</v>
      </c>
      <c r="N259" t="s">
        <v>8301</v>
      </c>
      <c r="O259" s="10" t="s">
        <v>8333</v>
      </c>
      <c r="P259" t="s">
        <v>8373</v>
      </c>
      <c r="Q259" s="12">
        <f t="shared" si="5"/>
        <v>41391.782905092594</v>
      </c>
    </row>
    <row r="260" spans="1:17" ht="48" x14ac:dyDescent="0.2">
      <c r="A260">
        <v>2712</v>
      </c>
      <c r="B260" s="3" t="s">
        <v>2712</v>
      </c>
      <c r="C260" s="3" t="s">
        <v>6822</v>
      </c>
      <c r="D260" s="6">
        <v>5500</v>
      </c>
      <c r="E260" s="8">
        <v>7226</v>
      </c>
      <c r="F260" t="s">
        <v>8218</v>
      </c>
      <c r="G260" t="s">
        <v>8223</v>
      </c>
      <c r="H260" t="s">
        <v>8245</v>
      </c>
      <c r="I260">
        <v>1373738400</v>
      </c>
      <c r="J260">
        <v>1370568560</v>
      </c>
      <c r="K260" t="b">
        <v>1</v>
      </c>
      <c r="L260">
        <v>143</v>
      </c>
      <c r="M260" t="b">
        <v>1</v>
      </c>
      <c r="N260" t="s">
        <v>8301</v>
      </c>
      <c r="O260" s="10" t="s">
        <v>8333</v>
      </c>
      <c r="P260" t="s">
        <v>8373</v>
      </c>
      <c r="Q260" s="12">
        <f t="shared" si="5"/>
        <v>41432.062037037038</v>
      </c>
    </row>
    <row r="261" spans="1:17" ht="48" hidden="1" x14ac:dyDescent="0.2">
      <c r="A261">
        <v>351</v>
      </c>
      <c r="B261" s="3" t="s">
        <v>352</v>
      </c>
      <c r="C261" s="3" t="s">
        <v>4461</v>
      </c>
      <c r="D261" s="6">
        <v>34000</v>
      </c>
      <c r="E261" s="8">
        <v>43296</v>
      </c>
      <c r="F261" t="s">
        <v>8218</v>
      </c>
      <c r="G261" t="s">
        <v>8226</v>
      </c>
      <c r="H261" t="s">
        <v>8248</v>
      </c>
      <c r="I261">
        <v>1460066954</v>
      </c>
      <c r="J261">
        <v>1456614554</v>
      </c>
      <c r="K261" t="b">
        <v>1</v>
      </c>
      <c r="L261">
        <v>964</v>
      </c>
      <c r="M261" t="b">
        <v>1</v>
      </c>
      <c r="N261" t="s">
        <v>8267</v>
      </c>
      <c r="O261" s="10" t="s">
        <v>8326</v>
      </c>
      <c r="P261" t="s">
        <v>8331</v>
      </c>
      <c r="Q261" s="12">
        <f t="shared" si="5"/>
        <v>42427.964745370366</v>
      </c>
    </row>
    <row r="262" spans="1:17" ht="48" hidden="1" x14ac:dyDescent="0.2">
      <c r="A262">
        <v>344</v>
      </c>
      <c r="B262" s="3" t="s">
        <v>345</v>
      </c>
      <c r="C262" s="3" t="s">
        <v>4454</v>
      </c>
      <c r="D262" s="6">
        <v>33500</v>
      </c>
      <c r="E262" s="8">
        <v>34198</v>
      </c>
      <c r="F262" t="s">
        <v>8218</v>
      </c>
      <c r="G262" t="s">
        <v>8223</v>
      </c>
      <c r="H262" t="s">
        <v>8245</v>
      </c>
      <c r="I262">
        <v>1433125200</v>
      </c>
      <c r="J262">
        <v>1429312694</v>
      </c>
      <c r="K262" t="b">
        <v>1</v>
      </c>
      <c r="L262">
        <v>285</v>
      </c>
      <c r="M262" t="b">
        <v>1</v>
      </c>
      <c r="N262" t="s">
        <v>8267</v>
      </c>
      <c r="O262" s="10" t="s">
        <v>8326</v>
      </c>
      <c r="P262" t="s">
        <v>8331</v>
      </c>
      <c r="Q262" s="12">
        <f t="shared" si="5"/>
        <v>42111.970995370371</v>
      </c>
    </row>
    <row r="263" spans="1:17" ht="48" hidden="1" x14ac:dyDescent="0.2">
      <c r="A263">
        <v>2030</v>
      </c>
      <c r="B263" s="3" t="s">
        <v>2031</v>
      </c>
      <c r="C263" s="3" t="s">
        <v>6140</v>
      </c>
      <c r="D263" s="6">
        <v>32768</v>
      </c>
      <c r="E263" s="8">
        <v>74134</v>
      </c>
      <c r="F263" t="s">
        <v>8218</v>
      </c>
      <c r="G263" t="s">
        <v>8224</v>
      </c>
      <c r="H263" t="s">
        <v>8246</v>
      </c>
      <c r="I263">
        <v>1354233296</v>
      </c>
      <c r="J263">
        <v>1351641296</v>
      </c>
      <c r="K263" t="b">
        <v>1</v>
      </c>
      <c r="L263">
        <v>625</v>
      </c>
      <c r="M263" t="b">
        <v>1</v>
      </c>
      <c r="N263" t="s">
        <v>8293</v>
      </c>
      <c r="O263" s="10" t="s">
        <v>8335</v>
      </c>
      <c r="P263" t="s">
        <v>8365</v>
      </c>
      <c r="Q263" s="12">
        <f t="shared" si="5"/>
        <v>41212.996481481481</v>
      </c>
    </row>
    <row r="264" spans="1:17" ht="48" hidden="1" x14ac:dyDescent="0.2">
      <c r="A264">
        <v>1369</v>
      </c>
      <c r="B264" s="3" t="s">
        <v>1370</v>
      </c>
      <c r="C264" s="3" t="s">
        <v>5479</v>
      </c>
      <c r="D264" s="6">
        <v>32360</v>
      </c>
      <c r="E264" s="8">
        <v>34090.629999999997</v>
      </c>
      <c r="F264" t="s">
        <v>8218</v>
      </c>
      <c r="G264" t="s">
        <v>8223</v>
      </c>
      <c r="H264" t="s">
        <v>8245</v>
      </c>
      <c r="I264">
        <v>1397225746</v>
      </c>
      <c r="J264">
        <v>1394633746</v>
      </c>
      <c r="K264" t="b">
        <v>0</v>
      </c>
      <c r="L264">
        <v>406</v>
      </c>
      <c r="M264" t="b">
        <v>1</v>
      </c>
      <c r="N264" t="s">
        <v>8274</v>
      </c>
      <c r="O264" s="10" t="s">
        <v>8341</v>
      </c>
      <c r="P264" t="s">
        <v>8342</v>
      </c>
      <c r="Q264" s="12">
        <f t="shared" si="5"/>
        <v>41710.594282407408</v>
      </c>
    </row>
    <row r="265" spans="1:17" ht="48" hidden="1" x14ac:dyDescent="0.2">
      <c r="A265">
        <v>1471</v>
      </c>
      <c r="B265" s="3" t="s">
        <v>1472</v>
      </c>
      <c r="C265" s="3" t="s">
        <v>5581</v>
      </c>
      <c r="D265" s="6">
        <v>32000</v>
      </c>
      <c r="E265" s="8">
        <v>33229</v>
      </c>
      <c r="F265" t="s">
        <v>8218</v>
      </c>
      <c r="G265" t="s">
        <v>8223</v>
      </c>
      <c r="H265" t="s">
        <v>8245</v>
      </c>
      <c r="I265">
        <v>1428620334</v>
      </c>
      <c r="J265">
        <v>1426028334</v>
      </c>
      <c r="K265" t="b">
        <v>1</v>
      </c>
      <c r="L265">
        <v>343</v>
      </c>
      <c r="M265" t="b">
        <v>1</v>
      </c>
      <c r="N265" t="s">
        <v>8286</v>
      </c>
      <c r="O265" s="10" t="s">
        <v>8338</v>
      </c>
      <c r="P265" t="s">
        <v>8358</v>
      </c>
      <c r="Q265" s="12">
        <f t="shared" si="5"/>
        <v>42073.957569444443</v>
      </c>
    </row>
    <row r="266" spans="1:17" ht="32" x14ac:dyDescent="0.2">
      <c r="A266">
        <v>3158</v>
      </c>
      <c r="B266" s="3" t="s">
        <v>3158</v>
      </c>
      <c r="C266" s="3" t="s">
        <v>7268</v>
      </c>
      <c r="D266" s="6">
        <v>5000</v>
      </c>
      <c r="E266" s="8">
        <v>5700</v>
      </c>
      <c r="F266" t="s">
        <v>8218</v>
      </c>
      <c r="G266" t="s">
        <v>8223</v>
      </c>
      <c r="H266" t="s">
        <v>8245</v>
      </c>
      <c r="I266">
        <v>1374523752</v>
      </c>
      <c r="J266">
        <v>1371931752</v>
      </c>
      <c r="K266" t="b">
        <v>1</v>
      </c>
      <c r="L266">
        <v>69</v>
      </c>
      <c r="M266" t="b">
        <v>1</v>
      </c>
      <c r="N266" t="s">
        <v>8269</v>
      </c>
      <c r="O266" s="10" t="s">
        <v>8333</v>
      </c>
      <c r="P266" t="s">
        <v>8334</v>
      </c>
      <c r="Q266" s="12">
        <f t="shared" si="5"/>
        <v>41447.839722222219</v>
      </c>
    </row>
    <row r="267" spans="1:17" ht="48" hidden="1" x14ac:dyDescent="0.2">
      <c r="A267">
        <v>12</v>
      </c>
      <c r="B267" s="3" t="s">
        <v>14</v>
      </c>
      <c r="C267" s="3" t="s">
        <v>4123</v>
      </c>
      <c r="D267" s="6">
        <v>30000</v>
      </c>
      <c r="E267" s="8">
        <v>49588</v>
      </c>
      <c r="F267" t="s">
        <v>8218</v>
      </c>
      <c r="G267" t="s">
        <v>8223</v>
      </c>
      <c r="H267" t="s">
        <v>8245</v>
      </c>
      <c r="I267">
        <v>1405479600</v>
      </c>
      <c r="J267">
        <v>1401642425</v>
      </c>
      <c r="K267" t="b">
        <v>0</v>
      </c>
      <c r="L267">
        <v>827</v>
      </c>
      <c r="M267" t="b">
        <v>1</v>
      </c>
      <c r="N267" t="s">
        <v>8263</v>
      </c>
      <c r="O267" s="10" t="s">
        <v>8326</v>
      </c>
      <c r="P267" t="s">
        <v>8327</v>
      </c>
      <c r="Q267" s="12">
        <f t="shared" si="5"/>
        <v>41791.713252314818</v>
      </c>
    </row>
    <row r="268" spans="1:17" ht="48" hidden="1" x14ac:dyDescent="0.2">
      <c r="A268">
        <v>18</v>
      </c>
      <c r="B268" s="3" t="s">
        <v>20</v>
      </c>
      <c r="C268" s="3" t="s">
        <v>4129</v>
      </c>
      <c r="D268" s="6">
        <v>30000</v>
      </c>
      <c r="E268" s="8">
        <v>31896.33</v>
      </c>
      <c r="F268" t="s">
        <v>8218</v>
      </c>
      <c r="G268" t="s">
        <v>8223</v>
      </c>
      <c r="H268" t="s">
        <v>8245</v>
      </c>
      <c r="I268">
        <v>1410958856</v>
      </c>
      <c r="J268">
        <v>1408366856</v>
      </c>
      <c r="K268" t="b">
        <v>0</v>
      </c>
      <c r="L268">
        <v>342</v>
      </c>
      <c r="M268" t="b">
        <v>1</v>
      </c>
      <c r="N268" t="s">
        <v>8263</v>
      </c>
      <c r="O268" s="10" t="s">
        <v>8326</v>
      </c>
      <c r="P268" t="s">
        <v>8327</v>
      </c>
      <c r="Q268" s="12">
        <f t="shared" si="5"/>
        <v>41869.542314814818</v>
      </c>
    </row>
    <row r="269" spans="1:17" ht="48" hidden="1" x14ac:dyDescent="0.2">
      <c r="A269">
        <v>250</v>
      </c>
      <c r="B269" s="3" t="s">
        <v>251</v>
      </c>
      <c r="C269" s="3" t="s">
        <v>4360</v>
      </c>
      <c r="D269" s="6">
        <v>30000</v>
      </c>
      <c r="E269" s="8">
        <v>31675</v>
      </c>
      <c r="F269" t="s">
        <v>8218</v>
      </c>
      <c r="G269" t="s">
        <v>8223</v>
      </c>
      <c r="H269" t="s">
        <v>8245</v>
      </c>
      <c r="I269">
        <v>1370525691</v>
      </c>
      <c r="J269">
        <v>1367933691</v>
      </c>
      <c r="K269" t="b">
        <v>1</v>
      </c>
      <c r="L269">
        <v>437</v>
      </c>
      <c r="M269" t="b">
        <v>1</v>
      </c>
      <c r="N269" t="s">
        <v>8267</v>
      </c>
      <c r="O269" s="10" t="s">
        <v>8326</v>
      </c>
      <c r="P269" t="s">
        <v>8331</v>
      </c>
      <c r="Q269" s="12">
        <f t="shared" si="5"/>
        <v>41401.565868055557</v>
      </c>
    </row>
    <row r="270" spans="1:17" ht="48" hidden="1" x14ac:dyDescent="0.2">
      <c r="A270">
        <v>258</v>
      </c>
      <c r="B270" s="3" t="s">
        <v>259</v>
      </c>
      <c r="C270" s="3" t="s">
        <v>4368</v>
      </c>
      <c r="D270" s="6">
        <v>30000</v>
      </c>
      <c r="E270" s="8">
        <v>57342</v>
      </c>
      <c r="F270" t="s">
        <v>8218</v>
      </c>
      <c r="G270" t="s">
        <v>8223</v>
      </c>
      <c r="H270" t="s">
        <v>8245</v>
      </c>
      <c r="I270">
        <v>1308359666</v>
      </c>
      <c r="J270">
        <v>1305767666</v>
      </c>
      <c r="K270" t="b">
        <v>1</v>
      </c>
      <c r="L270">
        <v>688</v>
      </c>
      <c r="M270" t="b">
        <v>1</v>
      </c>
      <c r="N270" t="s">
        <v>8267</v>
      </c>
      <c r="O270" s="10" t="s">
        <v>8326</v>
      </c>
      <c r="P270" t="s">
        <v>8331</v>
      </c>
      <c r="Q270" s="12">
        <f t="shared" si="5"/>
        <v>40682.051689814813</v>
      </c>
    </row>
    <row r="271" spans="1:17" ht="48" hidden="1" x14ac:dyDescent="0.2">
      <c r="A271">
        <v>271</v>
      </c>
      <c r="B271" s="3" t="s">
        <v>272</v>
      </c>
      <c r="C271" s="3" t="s">
        <v>4381</v>
      </c>
      <c r="D271" s="6">
        <v>30000</v>
      </c>
      <c r="E271" s="8">
        <v>31404</v>
      </c>
      <c r="F271" t="s">
        <v>8218</v>
      </c>
      <c r="G271" t="s">
        <v>8223</v>
      </c>
      <c r="H271" t="s">
        <v>8245</v>
      </c>
      <c r="I271">
        <v>1388649600</v>
      </c>
      <c r="J271">
        <v>1386123861</v>
      </c>
      <c r="K271" t="b">
        <v>1</v>
      </c>
      <c r="L271">
        <v>287</v>
      </c>
      <c r="M271" t="b">
        <v>1</v>
      </c>
      <c r="N271" t="s">
        <v>8267</v>
      </c>
      <c r="O271" s="10" t="s">
        <v>8326</v>
      </c>
      <c r="P271" t="s">
        <v>8331</v>
      </c>
      <c r="Q271" s="12">
        <f t="shared" si="5"/>
        <v>41612.10024305556</v>
      </c>
    </row>
    <row r="272" spans="1:17" ht="32" hidden="1" x14ac:dyDescent="0.2">
      <c r="A272">
        <v>317</v>
      </c>
      <c r="B272" s="3" t="s">
        <v>318</v>
      </c>
      <c r="C272" s="3" t="s">
        <v>4427</v>
      </c>
      <c r="D272" s="6">
        <v>30000</v>
      </c>
      <c r="E272" s="8">
        <v>30241</v>
      </c>
      <c r="F272" t="s">
        <v>8218</v>
      </c>
      <c r="G272" t="s">
        <v>8223</v>
      </c>
      <c r="H272" t="s">
        <v>8245</v>
      </c>
      <c r="I272">
        <v>1386778483</v>
      </c>
      <c r="J272">
        <v>1384186483</v>
      </c>
      <c r="K272" t="b">
        <v>1</v>
      </c>
      <c r="L272">
        <v>316</v>
      </c>
      <c r="M272" t="b">
        <v>1</v>
      </c>
      <c r="N272" t="s">
        <v>8267</v>
      </c>
      <c r="O272" s="10" t="s">
        <v>8326</v>
      </c>
      <c r="P272" t="s">
        <v>8331</v>
      </c>
      <c r="Q272" s="12">
        <f t="shared" si="5"/>
        <v>41589.676886574074</v>
      </c>
    </row>
    <row r="273" spans="1:17" ht="48" hidden="1" x14ac:dyDescent="0.2">
      <c r="A273">
        <v>343</v>
      </c>
      <c r="B273" s="3" t="s">
        <v>344</v>
      </c>
      <c r="C273" s="3" t="s">
        <v>4453</v>
      </c>
      <c r="D273" s="6">
        <v>30000</v>
      </c>
      <c r="E273" s="8">
        <v>30608.59</v>
      </c>
      <c r="F273" t="s">
        <v>8218</v>
      </c>
      <c r="G273" t="s">
        <v>8223</v>
      </c>
      <c r="H273" t="s">
        <v>8245</v>
      </c>
      <c r="I273">
        <v>1415934000</v>
      </c>
      <c r="J273">
        <v>1413308545</v>
      </c>
      <c r="K273" t="b">
        <v>1</v>
      </c>
      <c r="L273">
        <v>524</v>
      </c>
      <c r="M273" t="b">
        <v>1</v>
      </c>
      <c r="N273" t="s">
        <v>8267</v>
      </c>
      <c r="O273" s="10" t="s">
        <v>8326</v>
      </c>
      <c r="P273" t="s">
        <v>8331</v>
      </c>
      <c r="Q273" s="12">
        <f t="shared" si="5"/>
        <v>41926.73778935185</v>
      </c>
    </row>
    <row r="274" spans="1:17" ht="48" hidden="1" x14ac:dyDescent="0.2">
      <c r="A274">
        <v>411</v>
      </c>
      <c r="B274" s="3" t="s">
        <v>412</v>
      </c>
      <c r="C274" s="3" t="s">
        <v>4521</v>
      </c>
      <c r="D274" s="6">
        <v>30000</v>
      </c>
      <c r="E274" s="8">
        <v>30315</v>
      </c>
      <c r="F274" t="s">
        <v>8218</v>
      </c>
      <c r="G274" t="s">
        <v>8223</v>
      </c>
      <c r="H274" t="s">
        <v>8245</v>
      </c>
      <c r="I274">
        <v>1387688400</v>
      </c>
      <c r="J274">
        <v>1384920804</v>
      </c>
      <c r="K274" t="b">
        <v>0</v>
      </c>
      <c r="L274">
        <v>241</v>
      </c>
      <c r="M274" t="b">
        <v>1</v>
      </c>
      <c r="N274" t="s">
        <v>8267</v>
      </c>
      <c r="O274" s="10" t="s">
        <v>8326</v>
      </c>
      <c r="P274" t="s">
        <v>8331</v>
      </c>
      <c r="Q274" s="12">
        <f t="shared" ref="Q274:Q305" si="6">(((J274/60)/60)/24)+DATE(1970,1,1)</f>
        <v>41598.17597222222</v>
      </c>
    </row>
    <row r="275" spans="1:17" ht="48" hidden="1" x14ac:dyDescent="0.2">
      <c r="A275">
        <v>1250</v>
      </c>
      <c r="B275" s="3" t="s">
        <v>1251</v>
      </c>
      <c r="C275" s="3" t="s">
        <v>5360</v>
      </c>
      <c r="D275" s="6">
        <v>30000</v>
      </c>
      <c r="E275" s="8">
        <v>60046</v>
      </c>
      <c r="F275" t="s">
        <v>8218</v>
      </c>
      <c r="G275" t="s">
        <v>8223</v>
      </c>
      <c r="H275" t="s">
        <v>8245</v>
      </c>
      <c r="I275">
        <v>1410017131</v>
      </c>
      <c r="J275">
        <v>1406129131</v>
      </c>
      <c r="K275" t="b">
        <v>1</v>
      </c>
      <c r="L275">
        <v>508</v>
      </c>
      <c r="M275" t="b">
        <v>1</v>
      </c>
      <c r="N275" t="s">
        <v>8274</v>
      </c>
      <c r="O275" s="10" t="s">
        <v>8341</v>
      </c>
      <c r="P275" t="s">
        <v>8342</v>
      </c>
      <c r="Q275" s="12">
        <f t="shared" si="6"/>
        <v>41843.64271990741</v>
      </c>
    </row>
    <row r="276" spans="1:17" ht="48" hidden="1" x14ac:dyDescent="0.2">
      <c r="A276">
        <v>1256</v>
      </c>
      <c r="B276" s="3" t="s">
        <v>1257</v>
      </c>
      <c r="C276" s="3" t="s">
        <v>5366</v>
      </c>
      <c r="D276" s="6">
        <v>30000</v>
      </c>
      <c r="E276" s="8">
        <v>35389.129999999997</v>
      </c>
      <c r="F276" t="s">
        <v>8218</v>
      </c>
      <c r="G276" t="s">
        <v>8223</v>
      </c>
      <c r="H276" t="s">
        <v>8245</v>
      </c>
      <c r="I276">
        <v>1329084231</v>
      </c>
      <c r="J276">
        <v>1326492231</v>
      </c>
      <c r="K276" t="b">
        <v>1</v>
      </c>
      <c r="L276">
        <v>361</v>
      </c>
      <c r="M276" t="b">
        <v>1</v>
      </c>
      <c r="N276" t="s">
        <v>8274</v>
      </c>
      <c r="O276" s="10" t="s">
        <v>8341</v>
      </c>
      <c r="P276" t="s">
        <v>8342</v>
      </c>
      <c r="Q276" s="12">
        <f t="shared" si="6"/>
        <v>40921.919340277782</v>
      </c>
    </row>
    <row r="277" spans="1:17" ht="48" x14ac:dyDescent="0.2">
      <c r="A277">
        <v>3036</v>
      </c>
      <c r="B277" s="3" t="s">
        <v>3036</v>
      </c>
      <c r="C277" s="3" t="s">
        <v>7146</v>
      </c>
      <c r="D277" s="6">
        <v>25000</v>
      </c>
      <c r="E277" s="8">
        <v>31683</v>
      </c>
      <c r="F277" t="s">
        <v>8218</v>
      </c>
      <c r="G277" t="s">
        <v>8223</v>
      </c>
      <c r="H277" t="s">
        <v>8245</v>
      </c>
      <c r="I277">
        <v>1376654340</v>
      </c>
      <c r="J277">
        <v>1373568644</v>
      </c>
      <c r="K277" t="b">
        <v>0</v>
      </c>
      <c r="L277">
        <v>329</v>
      </c>
      <c r="M277" t="b">
        <v>1</v>
      </c>
      <c r="N277" t="s">
        <v>8301</v>
      </c>
      <c r="O277" s="10" t="s">
        <v>8333</v>
      </c>
      <c r="P277" t="s">
        <v>8373</v>
      </c>
      <c r="Q277" s="12">
        <f t="shared" si="6"/>
        <v>41466.785231481481</v>
      </c>
    </row>
    <row r="278" spans="1:17" ht="48" x14ac:dyDescent="0.2">
      <c r="A278">
        <v>3176</v>
      </c>
      <c r="B278" s="3" t="s">
        <v>3176</v>
      </c>
      <c r="C278" s="3" t="s">
        <v>7286</v>
      </c>
      <c r="D278" s="6">
        <v>1900</v>
      </c>
      <c r="E278" s="8">
        <v>2182</v>
      </c>
      <c r="F278" t="s">
        <v>8218</v>
      </c>
      <c r="G278" t="s">
        <v>8223</v>
      </c>
      <c r="H278" t="s">
        <v>8245</v>
      </c>
      <c r="I278">
        <v>1376838000</v>
      </c>
      <c r="J278">
        <v>1374531631</v>
      </c>
      <c r="K278" t="b">
        <v>1</v>
      </c>
      <c r="L278">
        <v>55</v>
      </c>
      <c r="M278" t="b">
        <v>1</v>
      </c>
      <c r="N278" t="s">
        <v>8269</v>
      </c>
      <c r="O278" s="10" t="s">
        <v>8333</v>
      </c>
      <c r="P278" t="s">
        <v>8334</v>
      </c>
      <c r="Q278" s="12">
        <f t="shared" si="6"/>
        <v>41477.930914351848</v>
      </c>
    </row>
    <row r="279" spans="1:17" ht="48" hidden="1" x14ac:dyDescent="0.2">
      <c r="A279">
        <v>1465</v>
      </c>
      <c r="B279" s="3" t="s">
        <v>1466</v>
      </c>
      <c r="C279" s="3" t="s">
        <v>5575</v>
      </c>
      <c r="D279" s="6">
        <v>30000</v>
      </c>
      <c r="E279" s="8">
        <v>136924.35</v>
      </c>
      <c r="F279" t="s">
        <v>8218</v>
      </c>
      <c r="G279" t="s">
        <v>8223</v>
      </c>
      <c r="H279" t="s">
        <v>8245</v>
      </c>
      <c r="I279">
        <v>1332385200</v>
      </c>
      <c r="J279">
        <v>1329759452</v>
      </c>
      <c r="K279" t="b">
        <v>1</v>
      </c>
      <c r="L279">
        <v>2602</v>
      </c>
      <c r="M279" t="b">
        <v>1</v>
      </c>
      <c r="N279" t="s">
        <v>8286</v>
      </c>
      <c r="O279" s="10" t="s">
        <v>8338</v>
      </c>
      <c r="P279" t="s">
        <v>8358</v>
      </c>
      <c r="Q279" s="12">
        <f t="shared" si="6"/>
        <v>40959.734398148146</v>
      </c>
    </row>
    <row r="280" spans="1:17" ht="48" hidden="1" x14ac:dyDescent="0.2">
      <c r="A280">
        <v>1477</v>
      </c>
      <c r="B280" s="3" t="s">
        <v>1478</v>
      </c>
      <c r="C280" s="3" t="s">
        <v>5587</v>
      </c>
      <c r="D280" s="6">
        <v>30000</v>
      </c>
      <c r="E280" s="8">
        <v>33393</v>
      </c>
      <c r="F280" t="s">
        <v>8218</v>
      </c>
      <c r="G280" t="s">
        <v>8223</v>
      </c>
      <c r="H280" t="s">
        <v>8245</v>
      </c>
      <c r="I280">
        <v>1324609200</v>
      </c>
      <c r="J280">
        <v>1319467604</v>
      </c>
      <c r="K280" t="b">
        <v>1</v>
      </c>
      <c r="L280">
        <v>369</v>
      </c>
      <c r="M280" t="b">
        <v>1</v>
      </c>
      <c r="N280" t="s">
        <v>8286</v>
      </c>
      <c r="O280" s="10" t="s">
        <v>8338</v>
      </c>
      <c r="P280" t="s">
        <v>8358</v>
      </c>
      <c r="Q280" s="12">
        <f t="shared" si="6"/>
        <v>40840.615787037037</v>
      </c>
    </row>
    <row r="281" spans="1:17" ht="32" hidden="1" x14ac:dyDescent="0.2">
      <c r="A281">
        <v>1957</v>
      </c>
      <c r="B281" s="3" t="s">
        <v>1958</v>
      </c>
      <c r="C281" s="3" t="s">
        <v>6067</v>
      </c>
      <c r="D281" s="6">
        <v>30000</v>
      </c>
      <c r="E281" s="8">
        <v>50251.41</v>
      </c>
      <c r="F281" t="s">
        <v>8218</v>
      </c>
      <c r="G281" t="s">
        <v>8223</v>
      </c>
      <c r="H281" t="s">
        <v>8245</v>
      </c>
      <c r="I281">
        <v>1351304513</v>
      </c>
      <c r="J281">
        <v>1348712513</v>
      </c>
      <c r="K281" t="b">
        <v>1</v>
      </c>
      <c r="L281">
        <v>660</v>
      </c>
      <c r="M281" t="b">
        <v>1</v>
      </c>
      <c r="N281" t="s">
        <v>8293</v>
      </c>
      <c r="O281" s="10" t="s">
        <v>8335</v>
      </c>
      <c r="P281" t="s">
        <v>8365</v>
      </c>
      <c r="Q281" s="12">
        <f t="shared" si="6"/>
        <v>41179.098530092589</v>
      </c>
    </row>
    <row r="282" spans="1:17" ht="48" hidden="1" x14ac:dyDescent="0.2">
      <c r="A282">
        <v>2005</v>
      </c>
      <c r="B282" s="3" t="s">
        <v>2006</v>
      </c>
      <c r="C282" s="3" t="s">
        <v>6115</v>
      </c>
      <c r="D282" s="6">
        <v>30000</v>
      </c>
      <c r="E282" s="8">
        <v>37104.03</v>
      </c>
      <c r="F282" t="s">
        <v>8218</v>
      </c>
      <c r="G282" t="s">
        <v>8223</v>
      </c>
      <c r="H282" t="s">
        <v>8245</v>
      </c>
      <c r="I282">
        <v>1381895940</v>
      </c>
      <c r="J282">
        <v>1379532618</v>
      </c>
      <c r="K282" t="b">
        <v>1</v>
      </c>
      <c r="L282">
        <v>191</v>
      </c>
      <c r="M282" t="b">
        <v>1</v>
      </c>
      <c r="N282" t="s">
        <v>8293</v>
      </c>
      <c r="O282" s="10" t="s">
        <v>8335</v>
      </c>
      <c r="P282" t="s">
        <v>8365</v>
      </c>
      <c r="Q282" s="12">
        <f t="shared" si="6"/>
        <v>41535.812708333331</v>
      </c>
    </row>
    <row r="283" spans="1:17" ht="32" hidden="1" x14ac:dyDescent="0.2">
      <c r="A283">
        <v>2010</v>
      </c>
      <c r="B283" s="3" t="s">
        <v>2011</v>
      </c>
      <c r="C283" s="3" t="s">
        <v>6120</v>
      </c>
      <c r="D283" s="6">
        <v>30000</v>
      </c>
      <c r="E283" s="8">
        <v>96015.9</v>
      </c>
      <c r="F283" t="s">
        <v>8218</v>
      </c>
      <c r="G283" t="s">
        <v>8223</v>
      </c>
      <c r="H283" t="s">
        <v>8245</v>
      </c>
      <c r="I283">
        <v>1471564491</v>
      </c>
      <c r="J283">
        <v>1468972491</v>
      </c>
      <c r="K283" t="b">
        <v>1</v>
      </c>
      <c r="L283">
        <v>1737</v>
      </c>
      <c r="M283" t="b">
        <v>1</v>
      </c>
      <c r="N283" t="s">
        <v>8293</v>
      </c>
      <c r="O283" s="10" t="s">
        <v>8335</v>
      </c>
      <c r="P283" t="s">
        <v>8365</v>
      </c>
      <c r="Q283" s="12">
        <f t="shared" si="6"/>
        <v>42570.996423611112</v>
      </c>
    </row>
    <row r="284" spans="1:17" ht="48" hidden="1" x14ac:dyDescent="0.2">
      <c r="A284">
        <v>2014</v>
      </c>
      <c r="B284" s="3" t="s">
        <v>2015</v>
      </c>
      <c r="C284" s="3" t="s">
        <v>6124</v>
      </c>
      <c r="D284" s="6">
        <v>30000</v>
      </c>
      <c r="E284" s="8">
        <v>2344134.67</v>
      </c>
      <c r="F284" t="s">
        <v>8218</v>
      </c>
      <c r="G284" t="s">
        <v>8223</v>
      </c>
      <c r="H284" t="s">
        <v>8245</v>
      </c>
      <c r="I284">
        <v>1364184539</v>
      </c>
      <c r="J284">
        <v>1361250539</v>
      </c>
      <c r="K284" t="b">
        <v>1</v>
      </c>
      <c r="L284">
        <v>26457</v>
      </c>
      <c r="M284" t="b">
        <v>1</v>
      </c>
      <c r="N284" t="s">
        <v>8293</v>
      </c>
      <c r="O284" s="10" t="s">
        <v>8335</v>
      </c>
      <c r="P284" t="s">
        <v>8365</v>
      </c>
      <c r="Q284" s="12">
        <f t="shared" si="6"/>
        <v>41324.214571759258</v>
      </c>
    </row>
    <row r="285" spans="1:17" ht="48" hidden="1" x14ac:dyDescent="0.2">
      <c r="A285">
        <v>2036</v>
      </c>
      <c r="B285" s="3" t="s">
        <v>2037</v>
      </c>
      <c r="C285" s="3" t="s">
        <v>6146</v>
      </c>
      <c r="D285" s="6">
        <v>30000</v>
      </c>
      <c r="E285" s="8">
        <v>39500.5</v>
      </c>
      <c r="F285" t="s">
        <v>8218</v>
      </c>
      <c r="G285" t="s">
        <v>8223</v>
      </c>
      <c r="H285" t="s">
        <v>8245</v>
      </c>
      <c r="I285">
        <v>1399668319</v>
      </c>
      <c r="J285">
        <v>1397076319</v>
      </c>
      <c r="K285" t="b">
        <v>1</v>
      </c>
      <c r="L285">
        <v>848</v>
      </c>
      <c r="M285" t="b">
        <v>1</v>
      </c>
      <c r="N285" t="s">
        <v>8293</v>
      </c>
      <c r="O285" s="10" t="s">
        <v>8335</v>
      </c>
      <c r="P285" t="s">
        <v>8365</v>
      </c>
      <c r="Q285" s="12">
        <f t="shared" si="6"/>
        <v>41738.864803240744</v>
      </c>
    </row>
    <row r="286" spans="1:17" ht="48" hidden="1" x14ac:dyDescent="0.2">
      <c r="A286">
        <v>2059</v>
      </c>
      <c r="B286" s="3" t="s">
        <v>2060</v>
      </c>
      <c r="C286" s="3" t="s">
        <v>6169</v>
      </c>
      <c r="D286" s="6">
        <v>30000</v>
      </c>
      <c r="E286" s="8">
        <v>43037</v>
      </c>
      <c r="F286" t="s">
        <v>8218</v>
      </c>
      <c r="G286" t="s">
        <v>8223</v>
      </c>
      <c r="H286" t="s">
        <v>8245</v>
      </c>
      <c r="I286">
        <v>1454277540</v>
      </c>
      <c r="J286">
        <v>1450880854</v>
      </c>
      <c r="K286" t="b">
        <v>0</v>
      </c>
      <c r="L286">
        <v>375</v>
      </c>
      <c r="M286" t="b">
        <v>1</v>
      </c>
      <c r="N286" t="s">
        <v>8293</v>
      </c>
      <c r="O286" s="10" t="s">
        <v>8335</v>
      </c>
      <c r="P286" t="s">
        <v>8365</v>
      </c>
      <c r="Q286" s="12">
        <f t="shared" si="6"/>
        <v>42361.602476851855</v>
      </c>
    </row>
    <row r="287" spans="1:17" ht="48" hidden="1" x14ac:dyDescent="0.2">
      <c r="A287">
        <v>2197</v>
      </c>
      <c r="B287" s="3" t="s">
        <v>2198</v>
      </c>
      <c r="C287" s="3" t="s">
        <v>6307</v>
      </c>
      <c r="D287" s="6">
        <v>30000</v>
      </c>
      <c r="E287" s="8">
        <v>285309.33</v>
      </c>
      <c r="F287" t="s">
        <v>8218</v>
      </c>
      <c r="G287" t="s">
        <v>8223</v>
      </c>
      <c r="H287" t="s">
        <v>8245</v>
      </c>
      <c r="I287">
        <v>1425132059</v>
      </c>
      <c r="J287">
        <v>1422540059</v>
      </c>
      <c r="K287" t="b">
        <v>0</v>
      </c>
      <c r="L287">
        <v>4330</v>
      </c>
      <c r="M287" t="b">
        <v>1</v>
      </c>
      <c r="N287" t="s">
        <v>8295</v>
      </c>
      <c r="O287" s="10" t="s">
        <v>8349</v>
      </c>
      <c r="P287" t="s">
        <v>8367</v>
      </c>
      <c r="Q287" s="12">
        <f t="shared" si="6"/>
        <v>42033.584016203706</v>
      </c>
    </row>
    <row r="288" spans="1:17" ht="48" hidden="1" x14ac:dyDescent="0.2">
      <c r="A288">
        <v>2298</v>
      </c>
      <c r="B288" s="3" t="s">
        <v>2299</v>
      </c>
      <c r="C288" s="3" t="s">
        <v>6408</v>
      </c>
      <c r="D288" s="6">
        <v>30000</v>
      </c>
      <c r="E288" s="8">
        <v>31522</v>
      </c>
      <c r="F288" t="s">
        <v>8218</v>
      </c>
      <c r="G288" t="s">
        <v>8223</v>
      </c>
      <c r="H288" t="s">
        <v>8245</v>
      </c>
      <c r="I288">
        <v>1395861033</v>
      </c>
      <c r="J288">
        <v>1393272633</v>
      </c>
      <c r="K288" t="b">
        <v>0</v>
      </c>
      <c r="L288">
        <v>288</v>
      </c>
      <c r="M288" t="b">
        <v>1</v>
      </c>
      <c r="N288" t="s">
        <v>8274</v>
      </c>
      <c r="O288" s="10" t="s">
        <v>8341</v>
      </c>
      <c r="P288" t="s">
        <v>8342</v>
      </c>
      <c r="Q288" s="12">
        <f t="shared" si="6"/>
        <v>41694.84065972222</v>
      </c>
    </row>
    <row r="289" spans="1:17" ht="48" hidden="1" x14ac:dyDescent="0.2">
      <c r="A289">
        <v>2459</v>
      </c>
      <c r="B289" s="3" t="s">
        <v>2460</v>
      </c>
      <c r="C289" s="3" t="s">
        <v>6569</v>
      </c>
      <c r="D289" s="6">
        <v>30000</v>
      </c>
      <c r="E289" s="8">
        <v>30675</v>
      </c>
      <c r="F289" t="s">
        <v>8218</v>
      </c>
      <c r="G289" t="s">
        <v>8223</v>
      </c>
      <c r="H289" t="s">
        <v>8245</v>
      </c>
      <c r="I289">
        <v>1458742685</v>
      </c>
      <c r="J289">
        <v>1454858285</v>
      </c>
      <c r="K289" t="b">
        <v>0</v>
      </c>
      <c r="L289">
        <v>282</v>
      </c>
      <c r="M289" t="b">
        <v>1</v>
      </c>
      <c r="N289" t="s">
        <v>8296</v>
      </c>
      <c r="O289" s="10" t="s">
        <v>8352</v>
      </c>
      <c r="P289" t="s">
        <v>8368</v>
      </c>
      <c r="Q289" s="12">
        <f t="shared" si="6"/>
        <v>42407.637557870374</v>
      </c>
    </row>
    <row r="290" spans="1:17" ht="48" hidden="1" x14ac:dyDescent="0.2">
      <c r="A290">
        <v>2731</v>
      </c>
      <c r="B290" s="3" t="s">
        <v>2731</v>
      </c>
      <c r="C290" s="3" t="s">
        <v>6841</v>
      </c>
      <c r="D290" s="6">
        <v>30000</v>
      </c>
      <c r="E290" s="8">
        <v>31291</v>
      </c>
      <c r="F290" t="s">
        <v>8218</v>
      </c>
      <c r="G290" t="s">
        <v>8223</v>
      </c>
      <c r="H290" t="s">
        <v>8245</v>
      </c>
      <c r="I290">
        <v>1413604800</v>
      </c>
      <c r="J290">
        <v>1408624622</v>
      </c>
      <c r="K290" t="b">
        <v>0</v>
      </c>
      <c r="L290">
        <v>37</v>
      </c>
      <c r="M290" t="b">
        <v>1</v>
      </c>
      <c r="N290" t="s">
        <v>8293</v>
      </c>
      <c r="O290" s="10" t="s">
        <v>8335</v>
      </c>
      <c r="P290" t="s">
        <v>8365</v>
      </c>
      <c r="Q290" s="12">
        <f t="shared" si="6"/>
        <v>41872.525717592594</v>
      </c>
    </row>
    <row r="291" spans="1:17" ht="48" hidden="1" x14ac:dyDescent="0.2">
      <c r="A291">
        <v>2737</v>
      </c>
      <c r="B291" s="3" t="s">
        <v>2737</v>
      </c>
      <c r="C291" s="3" t="s">
        <v>6847</v>
      </c>
      <c r="D291" s="6">
        <v>30000</v>
      </c>
      <c r="E291" s="8">
        <v>73818.240000000005</v>
      </c>
      <c r="F291" t="s">
        <v>8218</v>
      </c>
      <c r="G291" t="s">
        <v>8223</v>
      </c>
      <c r="H291" t="s">
        <v>8245</v>
      </c>
      <c r="I291">
        <v>1389812400</v>
      </c>
      <c r="J291">
        <v>1386108087</v>
      </c>
      <c r="K291" t="b">
        <v>0</v>
      </c>
      <c r="L291">
        <v>456</v>
      </c>
      <c r="M291" t="b">
        <v>1</v>
      </c>
      <c r="N291" t="s">
        <v>8293</v>
      </c>
      <c r="O291" s="10" t="s">
        <v>8335</v>
      </c>
      <c r="P291" t="s">
        <v>8365</v>
      </c>
      <c r="Q291" s="12">
        <f t="shared" si="6"/>
        <v>41611.917673611111</v>
      </c>
    </row>
    <row r="292" spans="1:17" ht="48" x14ac:dyDescent="0.2">
      <c r="A292">
        <v>3183</v>
      </c>
      <c r="B292" s="3" t="s">
        <v>3183</v>
      </c>
      <c r="C292" s="3" t="s">
        <v>7293</v>
      </c>
      <c r="D292" s="6">
        <v>2500</v>
      </c>
      <c r="E292" s="8">
        <v>2725</v>
      </c>
      <c r="F292" t="s">
        <v>8218</v>
      </c>
      <c r="G292" t="s">
        <v>8223</v>
      </c>
      <c r="H292" t="s">
        <v>8245</v>
      </c>
      <c r="I292">
        <v>1377284669</v>
      </c>
      <c r="J292">
        <v>1375729469</v>
      </c>
      <c r="K292" t="b">
        <v>1</v>
      </c>
      <c r="L292">
        <v>68</v>
      </c>
      <c r="M292" t="b">
        <v>1</v>
      </c>
      <c r="N292" t="s">
        <v>8269</v>
      </c>
      <c r="O292" s="10" t="s">
        <v>8333</v>
      </c>
      <c r="P292" t="s">
        <v>8334</v>
      </c>
      <c r="Q292" s="12">
        <f t="shared" si="6"/>
        <v>41491.79478009259</v>
      </c>
    </row>
    <row r="293" spans="1:17" ht="48" hidden="1" x14ac:dyDescent="0.2">
      <c r="A293">
        <v>658</v>
      </c>
      <c r="B293" s="3" t="s">
        <v>659</v>
      </c>
      <c r="C293" s="3" t="s">
        <v>4768</v>
      </c>
      <c r="D293" s="6">
        <v>28888</v>
      </c>
      <c r="E293" s="8">
        <v>30177</v>
      </c>
      <c r="F293" t="s">
        <v>8218</v>
      </c>
      <c r="G293" t="s">
        <v>8223</v>
      </c>
      <c r="H293" t="s">
        <v>8245</v>
      </c>
      <c r="I293">
        <v>1437933600</v>
      </c>
      <c r="J293">
        <v>1435117889</v>
      </c>
      <c r="K293" t="b">
        <v>0</v>
      </c>
      <c r="L293">
        <v>276</v>
      </c>
      <c r="M293" t="b">
        <v>1</v>
      </c>
      <c r="N293" t="s">
        <v>8271</v>
      </c>
      <c r="O293" s="10" t="s">
        <v>8335</v>
      </c>
      <c r="P293" t="s">
        <v>8337</v>
      </c>
      <c r="Q293" s="12">
        <f t="shared" si="6"/>
        <v>42179.160752314812</v>
      </c>
    </row>
    <row r="294" spans="1:17" ht="48" hidden="1" x14ac:dyDescent="0.2">
      <c r="A294">
        <v>32</v>
      </c>
      <c r="B294" s="3" t="s">
        <v>34</v>
      </c>
      <c r="C294" s="3" t="s">
        <v>4143</v>
      </c>
      <c r="D294" s="6">
        <v>28450</v>
      </c>
      <c r="E294" s="8">
        <v>28520</v>
      </c>
      <c r="F294" t="s">
        <v>8218</v>
      </c>
      <c r="G294" t="s">
        <v>8223</v>
      </c>
      <c r="H294" t="s">
        <v>8245</v>
      </c>
      <c r="I294">
        <v>1463111940</v>
      </c>
      <c r="J294">
        <v>1459523017</v>
      </c>
      <c r="K294" t="b">
        <v>0</v>
      </c>
      <c r="L294">
        <v>89</v>
      </c>
      <c r="M294" t="b">
        <v>1</v>
      </c>
      <c r="N294" t="s">
        <v>8263</v>
      </c>
      <c r="O294" s="10" t="s">
        <v>8326</v>
      </c>
      <c r="P294" t="s">
        <v>8327</v>
      </c>
      <c r="Q294" s="12">
        <f t="shared" si="6"/>
        <v>42461.627511574072</v>
      </c>
    </row>
    <row r="295" spans="1:17" ht="48" hidden="1" x14ac:dyDescent="0.2">
      <c r="A295">
        <v>2268</v>
      </c>
      <c r="B295" s="3" t="s">
        <v>2269</v>
      </c>
      <c r="C295" s="3" t="s">
        <v>6378</v>
      </c>
      <c r="D295" s="6">
        <v>28000</v>
      </c>
      <c r="E295" s="8">
        <v>28728</v>
      </c>
      <c r="F295" t="s">
        <v>8218</v>
      </c>
      <c r="G295" t="s">
        <v>8223</v>
      </c>
      <c r="H295" t="s">
        <v>8245</v>
      </c>
      <c r="I295">
        <v>1489283915</v>
      </c>
      <c r="J295">
        <v>1486691915</v>
      </c>
      <c r="K295" t="b">
        <v>0</v>
      </c>
      <c r="L295">
        <v>194</v>
      </c>
      <c r="M295" t="b">
        <v>1</v>
      </c>
      <c r="N295" t="s">
        <v>8295</v>
      </c>
      <c r="O295" s="10" t="s">
        <v>8349</v>
      </c>
      <c r="P295" t="s">
        <v>8367</v>
      </c>
      <c r="Q295" s="12">
        <f t="shared" si="6"/>
        <v>42776.082349537035</v>
      </c>
    </row>
    <row r="296" spans="1:17" ht="48" hidden="1" x14ac:dyDescent="0.2">
      <c r="A296">
        <v>854</v>
      </c>
      <c r="B296" s="3" t="s">
        <v>855</v>
      </c>
      <c r="C296" s="3" t="s">
        <v>4964</v>
      </c>
      <c r="D296" s="6">
        <v>27800</v>
      </c>
      <c r="E296" s="8">
        <v>32865.300000000003</v>
      </c>
      <c r="F296" t="s">
        <v>8218</v>
      </c>
      <c r="G296" t="s">
        <v>8223</v>
      </c>
      <c r="H296" t="s">
        <v>8245</v>
      </c>
      <c r="I296">
        <v>1482901546</v>
      </c>
      <c r="J296">
        <v>1480309546</v>
      </c>
      <c r="K296" t="b">
        <v>0</v>
      </c>
      <c r="L296">
        <v>499</v>
      </c>
      <c r="M296" t="b">
        <v>1</v>
      </c>
      <c r="N296" t="s">
        <v>8275</v>
      </c>
      <c r="O296" s="10" t="s">
        <v>8341</v>
      </c>
      <c r="P296" t="s">
        <v>8343</v>
      </c>
      <c r="Q296" s="12">
        <f t="shared" si="6"/>
        <v>42702.212337962963</v>
      </c>
    </row>
    <row r="297" spans="1:17" ht="32" hidden="1" x14ac:dyDescent="0.2">
      <c r="A297">
        <v>278</v>
      </c>
      <c r="B297" s="3" t="s">
        <v>279</v>
      </c>
      <c r="C297" s="3" t="s">
        <v>4388</v>
      </c>
      <c r="D297" s="6">
        <v>27000</v>
      </c>
      <c r="E297" s="8">
        <v>40594</v>
      </c>
      <c r="F297" t="s">
        <v>8218</v>
      </c>
      <c r="G297" t="s">
        <v>8223</v>
      </c>
      <c r="H297" t="s">
        <v>8245</v>
      </c>
      <c r="I297">
        <v>1350003539</v>
      </c>
      <c r="J297">
        <v>1347411539</v>
      </c>
      <c r="K297" t="b">
        <v>1</v>
      </c>
      <c r="L297">
        <v>415</v>
      </c>
      <c r="M297" t="b">
        <v>1</v>
      </c>
      <c r="N297" t="s">
        <v>8267</v>
      </c>
      <c r="O297" s="10" t="s">
        <v>8326</v>
      </c>
      <c r="P297" t="s">
        <v>8331</v>
      </c>
      <c r="Q297" s="12">
        <f t="shared" si="6"/>
        <v>41164.040960648148</v>
      </c>
    </row>
    <row r="298" spans="1:17" ht="32" hidden="1" x14ac:dyDescent="0.2">
      <c r="A298">
        <v>2730</v>
      </c>
      <c r="B298" s="3" t="s">
        <v>2730</v>
      </c>
      <c r="C298" s="3" t="s">
        <v>6840</v>
      </c>
      <c r="D298" s="6">
        <v>27000</v>
      </c>
      <c r="E298" s="8">
        <v>45979.01</v>
      </c>
      <c r="F298" t="s">
        <v>8218</v>
      </c>
      <c r="G298" t="s">
        <v>8223</v>
      </c>
      <c r="H298" t="s">
        <v>8245</v>
      </c>
      <c r="I298">
        <v>1366635575</v>
      </c>
      <c r="J298">
        <v>1363611575</v>
      </c>
      <c r="K298" t="b">
        <v>0</v>
      </c>
      <c r="L298">
        <v>682</v>
      </c>
      <c r="M298" t="b">
        <v>1</v>
      </c>
      <c r="N298" t="s">
        <v>8293</v>
      </c>
      <c r="O298" s="10" t="s">
        <v>8335</v>
      </c>
      <c r="P298" t="s">
        <v>8365</v>
      </c>
      <c r="Q298" s="12">
        <f t="shared" si="6"/>
        <v>41351.541377314818</v>
      </c>
    </row>
    <row r="299" spans="1:17" ht="48" hidden="1" x14ac:dyDescent="0.2">
      <c r="A299">
        <v>1217</v>
      </c>
      <c r="B299" s="3" t="s">
        <v>1218</v>
      </c>
      <c r="C299" s="3" t="s">
        <v>5327</v>
      </c>
      <c r="D299" s="6">
        <v>26500</v>
      </c>
      <c r="E299" s="8">
        <v>27189</v>
      </c>
      <c r="F299" t="s">
        <v>8218</v>
      </c>
      <c r="G299" t="s">
        <v>8223</v>
      </c>
      <c r="H299" t="s">
        <v>8245</v>
      </c>
      <c r="I299">
        <v>1468524340</v>
      </c>
      <c r="J299">
        <v>1465932340</v>
      </c>
      <c r="K299" t="b">
        <v>0</v>
      </c>
      <c r="L299">
        <v>183</v>
      </c>
      <c r="M299" t="b">
        <v>1</v>
      </c>
      <c r="N299" t="s">
        <v>8283</v>
      </c>
      <c r="O299" s="10" t="s">
        <v>8354</v>
      </c>
      <c r="P299" t="s">
        <v>8355</v>
      </c>
      <c r="Q299" s="12">
        <f t="shared" si="6"/>
        <v>42535.809490740736</v>
      </c>
    </row>
    <row r="300" spans="1:17" ht="48" hidden="1" x14ac:dyDescent="0.2">
      <c r="A300">
        <v>293</v>
      </c>
      <c r="B300" s="3" t="s">
        <v>294</v>
      </c>
      <c r="C300" s="3" t="s">
        <v>4403</v>
      </c>
      <c r="D300" s="6">
        <v>26000</v>
      </c>
      <c r="E300" s="8">
        <v>26360</v>
      </c>
      <c r="F300" t="s">
        <v>8218</v>
      </c>
      <c r="G300" t="s">
        <v>8223</v>
      </c>
      <c r="H300" t="s">
        <v>8245</v>
      </c>
      <c r="I300">
        <v>1398009714</v>
      </c>
      <c r="J300">
        <v>1395417714</v>
      </c>
      <c r="K300" t="b">
        <v>1</v>
      </c>
      <c r="L300">
        <v>131</v>
      </c>
      <c r="M300" t="b">
        <v>1</v>
      </c>
      <c r="N300" t="s">
        <v>8267</v>
      </c>
      <c r="O300" s="10" t="s">
        <v>8326</v>
      </c>
      <c r="P300" t="s">
        <v>8331</v>
      </c>
      <c r="Q300" s="12">
        <f t="shared" si="6"/>
        <v>41719.667986111112</v>
      </c>
    </row>
    <row r="301" spans="1:17" ht="48" hidden="1" x14ac:dyDescent="0.2">
      <c r="A301">
        <v>39</v>
      </c>
      <c r="B301" s="3" t="s">
        <v>41</v>
      </c>
      <c r="C301" s="3" t="s">
        <v>4150</v>
      </c>
      <c r="D301" s="6">
        <v>25000</v>
      </c>
      <c r="E301" s="8">
        <v>32745</v>
      </c>
      <c r="F301" t="s">
        <v>8218</v>
      </c>
      <c r="G301" t="s">
        <v>8224</v>
      </c>
      <c r="H301" t="s">
        <v>8246</v>
      </c>
      <c r="I301">
        <v>1401058740</v>
      </c>
      <c r="J301">
        <v>1398388068</v>
      </c>
      <c r="K301" t="b">
        <v>0</v>
      </c>
      <c r="L301">
        <v>217</v>
      </c>
      <c r="M301" t="b">
        <v>1</v>
      </c>
      <c r="N301" t="s">
        <v>8263</v>
      </c>
      <c r="O301" s="10" t="s">
        <v>8326</v>
      </c>
      <c r="P301" t="s">
        <v>8327</v>
      </c>
      <c r="Q301" s="12">
        <f t="shared" si="6"/>
        <v>41754.047083333331</v>
      </c>
    </row>
    <row r="302" spans="1:17" ht="48" hidden="1" x14ac:dyDescent="0.2">
      <c r="A302">
        <v>243</v>
      </c>
      <c r="B302" s="3" t="s">
        <v>245</v>
      </c>
      <c r="C302" s="3" t="s">
        <v>4353</v>
      </c>
      <c r="D302" s="6">
        <v>25000</v>
      </c>
      <c r="E302" s="8">
        <v>25648</v>
      </c>
      <c r="F302" t="s">
        <v>8218</v>
      </c>
      <c r="G302" t="s">
        <v>8223</v>
      </c>
      <c r="H302" t="s">
        <v>8245</v>
      </c>
      <c r="I302">
        <v>1393031304</v>
      </c>
      <c r="J302">
        <v>1390439304</v>
      </c>
      <c r="K302" t="b">
        <v>1</v>
      </c>
      <c r="L302">
        <v>328</v>
      </c>
      <c r="M302" t="b">
        <v>1</v>
      </c>
      <c r="N302" t="s">
        <v>8267</v>
      </c>
      <c r="O302" s="10" t="s">
        <v>8326</v>
      </c>
      <c r="P302" t="s">
        <v>8331</v>
      </c>
      <c r="Q302" s="12">
        <f t="shared" si="6"/>
        <v>41662.047500000001</v>
      </c>
    </row>
    <row r="303" spans="1:17" ht="64" hidden="1" x14ac:dyDescent="0.2">
      <c r="A303">
        <v>263</v>
      </c>
      <c r="B303" s="3" t="s">
        <v>264</v>
      </c>
      <c r="C303" s="3" t="s">
        <v>4373</v>
      </c>
      <c r="D303" s="6">
        <v>25000</v>
      </c>
      <c r="E303" s="8">
        <v>29520.27</v>
      </c>
      <c r="F303" t="s">
        <v>8218</v>
      </c>
      <c r="G303" t="s">
        <v>8223</v>
      </c>
      <c r="H303" t="s">
        <v>8245</v>
      </c>
      <c r="I303">
        <v>1348786494</v>
      </c>
      <c r="J303">
        <v>1346194494</v>
      </c>
      <c r="K303" t="b">
        <v>1</v>
      </c>
      <c r="L303">
        <v>963</v>
      </c>
      <c r="M303" t="b">
        <v>1</v>
      </c>
      <c r="N303" t="s">
        <v>8267</v>
      </c>
      <c r="O303" s="10" t="s">
        <v>8326</v>
      </c>
      <c r="P303" t="s">
        <v>8331</v>
      </c>
      <c r="Q303" s="12">
        <f t="shared" si="6"/>
        <v>41149.954791666663</v>
      </c>
    </row>
    <row r="304" spans="1:17" ht="48" hidden="1" x14ac:dyDescent="0.2">
      <c r="A304">
        <v>296</v>
      </c>
      <c r="B304" s="3" t="s">
        <v>297</v>
      </c>
      <c r="C304" s="3" t="s">
        <v>4406</v>
      </c>
      <c r="D304" s="6">
        <v>25000</v>
      </c>
      <c r="E304" s="8">
        <v>29681.55</v>
      </c>
      <c r="F304" t="s">
        <v>8218</v>
      </c>
      <c r="G304" t="s">
        <v>8223</v>
      </c>
      <c r="H304" t="s">
        <v>8245</v>
      </c>
      <c r="I304">
        <v>1347017083</v>
      </c>
      <c r="J304">
        <v>1344857083</v>
      </c>
      <c r="K304" t="b">
        <v>1</v>
      </c>
      <c r="L304">
        <v>129</v>
      </c>
      <c r="M304" t="b">
        <v>1</v>
      </c>
      <c r="N304" t="s">
        <v>8267</v>
      </c>
      <c r="O304" s="10" t="s">
        <v>8326</v>
      </c>
      <c r="P304" t="s">
        <v>8331</v>
      </c>
      <c r="Q304" s="12">
        <f t="shared" si="6"/>
        <v>41134.475497685184</v>
      </c>
    </row>
    <row r="305" spans="1:17" ht="48" hidden="1" x14ac:dyDescent="0.2">
      <c r="A305">
        <v>300</v>
      </c>
      <c r="B305" s="3" t="s">
        <v>301</v>
      </c>
      <c r="C305" s="3" t="s">
        <v>4410</v>
      </c>
      <c r="D305" s="6">
        <v>25000</v>
      </c>
      <c r="E305" s="8">
        <v>25430.66</v>
      </c>
      <c r="F305" t="s">
        <v>8218</v>
      </c>
      <c r="G305" t="s">
        <v>8223</v>
      </c>
      <c r="H305" t="s">
        <v>8245</v>
      </c>
      <c r="I305">
        <v>1303686138</v>
      </c>
      <c r="J305">
        <v>1301007738</v>
      </c>
      <c r="K305" t="b">
        <v>1</v>
      </c>
      <c r="L305">
        <v>298</v>
      </c>
      <c r="M305" t="b">
        <v>1</v>
      </c>
      <c r="N305" t="s">
        <v>8267</v>
      </c>
      <c r="O305" s="10" t="s">
        <v>8326</v>
      </c>
      <c r="P305" t="s">
        <v>8331</v>
      </c>
      <c r="Q305" s="12">
        <f t="shared" si="6"/>
        <v>40626.959930555553</v>
      </c>
    </row>
    <row r="306" spans="1:17" ht="48" hidden="1" x14ac:dyDescent="0.2">
      <c r="A306">
        <v>315</v>
      </c>
      <c r="B306" s="3" t="s">
        <v>316</v>
      </c>
      <c r="C306" s="3" t="s">
        <v>4425</v>
      </c>
      <c r="D306" s="6">
        <v>25000</v>
      </c>
      <c r="E306" s="8">
        <v>25312</v>
      </c>
      <c r="F306" t="s">
        <v>8218</v>
      </c>
      <c r="G306" t="s">
        <v>8223</v>
      </c>
      <c r="H306" t="s">
        <v>8245</v>
      </c>
      <c r="I306">
        <v>1345660334</v>
      </c>
      <c r="J306">
        <v>1343068334</v>
      </c>
      <c r="K306" t="b">
        <v>1</v>
      </c>
      <c r="L306">
        <v>126</v>
      </c>
      <c r="M306" t="b">
        <v>1</v>
      </c>
      <c r="N306" t="s">
        <v>8267</v>
      </c>
      <c r="O306" s="10" t="s">
        <v>8326</v>
      </c>
      <c r="P306" t="s">
        <v>8331</v>
      </c>
      <c r="Q306" s="12">
        <f t="shared" ref="Q306:Q337" si="7">(((J306/60)/60)/24)+DATE(1970,1,1)</f>
        <v>41113.77238425926</v>
      </c>
    </row>
    <row r="307" spans="1:17" ht="48" hidden="1" x14ac:dyDescent="0.2">
      <c r="A307">
        <v>322</v>
      </c>
      <c r="B307" s="3" t="s">
        <v>323</v>
      </c>
      <c r="C307" s="3" t="s">
        <v>4432</v>
      </c>
      <c r="D307" s="6">
        <v>25000</v>
      </c>
      <c r="E307" s="8">
        <v>26978</v>
      </c>
      <c r="F307" t="s">
        <v>8218</v>
      </c>
      <c r="G307" t="s">
        <v>8223</v>
      </c>
      <c r="H307" t="s">
        <v>8245</v>
      </c>
      <c r="I307">
        <v>1463146848</v>
      </c>
      <c r="J307">
        <v>1460554848</v>
      </c>
      <c r="K307" t="b">
        <v>1</v>
      </c>
      <c r="L307">
        <v>186</v>
      </c>
      <c r="M307" t="b">
        <v>1</v>
      </c>
      <c r="N307" t="s">
        <v>8267</v>
      </c>
      <c r="O307" s="10" t="s">
        <v>8326</v>
      </c>
      <c r="P307" t="s">
        <v>8331</v>
      </c>
      <c r="Q307" s="12">
        <f t="shared" si="7"/>
        <v>42473.57</v>
      </c>
    </row>
    <row r="308" spans="1:17" ht="48" hidden="1" x14ac:dyDescent="0.2">
      <c r="A308">
        <v>336</v>
      </c>
      <c r="B308" s="3" t="s">
        <v>337</v>
      </c>
      <c r="C308" s="3" t="s">
        <v>4446</v>
      </c>
      <c r="D308" s="6">
        <v>25000</v>
      </c>
      <c r="E308" s="8">
        <v>29209.78</v>
      </c>
      <c r="F308" t="s">
        <v>8218</v>
      </c>
      <c r="G308" t="s">
        <v>8223</v>
      </c>
      <c r="H308" t="s">
        <v>8245</v>
      </c>
      <c r="I308">
        <v>1447427918</v>
      </c>
      <c r="J308">
        <v>1444832318</v>
      </c>
      <c r="K308" t="b">
        <v>1</v>
      </c>
      <c r="L308">
        <v>493</v>
      </c>
      <c r="M308" t="b">
        <v>1</v>
      </c>
      <c r="N308" t="s">
        <v>8267</v>
      </c>
      <c r="O308" s="10" t="s">
        <v>8326</v>
      </c>
      <c r="P308" t="s">
        <v>8331</v>
      </c>
      <c r="Q308" s="12">
        <f t="shared" si="7"/>
        <v>42291.596273148149</v>
      </c>
    </row>
    <row r="309" spans="1:17" ht="48" hidden="1" x14ac:dyDescent="0.2">
      <c r="A309">
        <v>350</v>
      </c>
      <c r="B309" s="3" t="s">
        <v>351</v>
      </c>
      <c r="C309" s="3" t="s">
        <v>4460</v>
      </c>
      <c r="D309" s="6">
        <v>25000</v>
      </c>
      <c r="E309" s="8">
        <v>28690</v>
      </c>
      <c r="F309" t="s">
        <v>8218</v>
      </c>
      <c r="G309" t="s">
        <v>8223</v>
      </c>
      <c r="H309" t="s">
        <v>8245</v>
      </c>
      <c r="I309">
        <v>1473566340</v>
      </c>
      <c r="J309">
        <v>1470274509</v>
      </c>
      <c r="K309" t="b">
        <v>1</v>
      </c>
      <c r="L309">
        <v>221</v>
      </c>
      <c r="M309" t="b">
        <v>1</v>
      </c>
      <c r="N309" t="s">
        <v>8267</v>
      </c>
      <c r="O309" s="10" t="s">
        <v>8326</v>
      </c>
      <c r="P309" t="s">
        <v>8331</v>
      </c>
      <c r="Q309" s="12">
        <f t="shared" si="7"/>
        <v>42586.066076388888</v>
      </c>
    </row>
    <row r="310" spans="1:17" ht="48" hidden="1" x14ac:dyDescent="0.2">
      <c r="A310">
        <v>370</v>
      </c>
      <c r="B310" s="3" t="s">
        <v>371</v>
      </c>
      <c r="C310" s="3" t="s">
        <v>4480</v>
      </c>
      <c r="D310" s="6">
        <v>25000</v>
      </c>
      <c r="E310" s="8">
        <v>30505</v>
      </c>
      <c r="F310" t="s">
        <v>8218</v>
      </c>
      <c r="G310" t="s">
        <v>8223</v>
      </c>
      <c r="H310" t="s">
        <v>8245</v>
      </c>
      <c r="I310">
        <v>1483729500</v>
      </c>
      <c r="J310">
        <v>1481137500</v>
      </c>
      <c r="K310" t="b">
        <v>0</v>
      </c>
      <c r="L310">
        <v>43</v>
      </c>
      <c r="M310" t="b">
        <v>1</v>
      </c>
      <c r="N310" t="s">
        <v>8267</v>
      </c>
      <c r="O310" s="10" t="s">
        <v>8326</v>
      </c>
      <c r="P310" t="s">
        <v>8331</v>
      </c>
      <c r="Q310" s="12">
        <f t="shared" si="7"/>
        <v>42711.795138888891</v>
      </c>
    </row>
    <row r="311" spans="1:17" ht="48" hidden="1" x14ac:dyDescent="0.2">
      <c r="A311">
        <v>381</v>
      </c>
      <c r="B311" s="3" t="s">
        <v>382</v>
      </c>
      <c r="C311" s="3" t="s">
        <v>4491</v>
      </c>
      <c r="D311" s="6">
        <v>25000</v>
      </c>
      <c r="E311" s="8">
        <v>26182.5</v>
      </c>
      <c r="F311" t="s">
        <v>8218</v>
      </c>
      <c r="G311" t="s">
        <v>8223</v>
      </c>
      <c r="H311" t="s">
        <v>8245</v>
      </c>
      <c r="I311">
        <v>1343624400</v>
      </c>
      <c r="J311">
        <v>1340642717</v>
      </c>
      <c r="K311" t="b">
        <v>0</v>
      </c>
      <c r="L311">
        <v>251</v>
      </c>
      <c r="M311" t="b">
        <v>1</v>
      </c>
      <c r="N311" t="s">
        <v>8267</v>
      </c>
      <c r="O311" s="10" t="s">
        <v>8326</v>
      </c>
      <c r="P311" t="s">
        <v>8331</v>
      </c>
      <c r="Q311" s="12">
        <f t="shared" si="7"/>
        <v>41085.698113425926</v>
      </c>
    </row>
    <row r="312" spans="1:17" ht="48" hidden="1" x14ac:dyDescent="0.2">
      <c r="A312">
        <v>385</v>
      </c>
      <c r="B312" s="3" t="s">
        <v>386</v>
      </c>
      <c r="C312" s="3" t="s">
        <v>4495</v>
      </c>
      <c r="D312" s="6">
        <v>25000</v>
      </c>
      <c r="E312" s="8">
        <v>26495.5</v>
      </c>
      <c r="F312" t="s">
        <v>8218</v>
      </c>
      <c r="G312" t="s">
        <v>8223</v>
      </c>
      <c r="H312" t="s">
        <v>8245</v>
      </c>
      <c r="I312">
        <v>1416582101</v>
      </c>
      <c r="J312">
        <v>1413986501</v>
      </c>
      <c r="K312" t="b">
        <v>0</v>
      </c>
      <c r="L312">
        <v>237</v>
      </c>
      <c r="M312" t="b">
        <v>1</v>
      </c>
      <c r="N312" t="s">
        <v>8267</v>
      </c>
      <c r="O312" s="10" t="s">
        <v>8326</v>
      </c>
      <c r="P312" t="s">
        <v>8331</v>
      </c>
      <c r="Q312" s="12">
        <f t="shared" si="7"/>
        <v>41934.584502314814</v>
      </c>
    </row>
    <row r="313" spans="1:17" ht="32" hidden="1" x14ac:dyDescent="0.2">
      <c r="A313">
        <v>643</v>
      </c>
      <c r="B313" s="3" t="s">
        <v>644</v>
      </c>
      <c r="C313" s="3" t="s">
        <v>4753</v>
      </c>
      <c r="D313" s="6">
        <v>25000</v>
      </c>
      <c r="E313" s="8">
        <v>26452</v>
      </c>
      <c r="F313" t="s">
        <v>8218</v>
      </c>
      <c r="G313" t="s">
        <v>8223</v>
      </c>
      <c r="H313" t="s">
        <v>8245</v>
      </c>
      <c r="I313">
        <v>1433085875</v>
      </c>
      <c r="J313">
        <v>1428333875</v>
      </c>
      <c r="K313" t="b">
        <v>0</v>
      </c>
      <c r="L313">
        <v>152</v>
      </c>
      <c r="M313" t="b">
        <v>1</v>
      </c>
      <c r="N313" t="s">
        <v>8271</v>
      </c>
      <c r="O313" s="10" t="s">
        <v>8335</v>
      </c>
      <c r="P313" t="s">
        <v>8337</v>
      </c>
      <c r="Q313" s="12">
        <f t="shared" si="7"/>
        <v>42100.642071759255</v>
      </c>
    </row>
    <row r="314" spans="1:17" ht="48" hidden="1" x14ac:dyDescent="0.2">
      <c r="A314">
        <v>644</v>
      </c>
      <c r="B314" s="3" t="s">
        <v>645</v>
      </c>
      <c r="C314" s="3" t="s">
        <v>4754</v>
      </c>
      <c r="D314" s="6">
        <v>25000</v>
      </c>
      <c r="E314" s="8">
        <v>75029.48</v>
      </c>
      <c r="F314" t="s">
        <v>8218</v>
      </c>
      <c r="G314" t="s">
        <v>8223</v>
      </c>
      <c r="H314" t="s">
        <v>8245</v>
      </c>
      <c r="I314">
        <v>1414544400</v>
      </c>
      <c r="J314">
        <v>1410883139</v>
      </c>
      <c r="K314" t="b">
        <v>0</v>
      </c>
      <c r="L314">
        <v>1021</v>
      </c>
      <c r="M314" t="b">
        <v>1</v>
      </c>
      <c r="N314" t="s">
        <v>8271</v>
      </c>
      <c r="O314" s="10" t="s">
        <v>8335</v>
      </c>
      <c r="P314" t="s">
        <v>8337</v>
      </c>
      <c r="Q314" s="12">
        <f t="shared" si="7"/>
        <v>41898.665960648148</v>
      </c>
    </row>
    <row r="315" spans="1:17" ht="48" hidden="1" x14ac:dyDescent="0.2">
      <c r="A315">
        <v>651</v>
      </c>
      <c r="B315" s="3" t="s">
        <v>652</v>
      </c>
      <c r="C315" s="3" t="s">
        <v>4761</v>
      </c>
      <c r="D315" s="6">
        <v>25000</v>
      </c>
      <c r="E315" s="8">
        <v>25132</v>
      </c>
      <c r="F315" t="s">
        <v>8218</v>
      </c>
      <c r="G315" t="s">
        <v>8223</v>
      </c>
      <c r="H315" t="s">
        <v>8245</v>
      </c>
      <c r="I315">
        <v>1418430311</v>
      </c>
      <c r="J315">
        <v>1415838311</v>
      </c>
      <c r="K315" t="b">
        <v>0</v>
      </c>
      <c r="L315">
        <v>105</v>
      </c>
      <c r="M315" t="b">
        <v>1</v>
      </c>
      <c r="N315" t="s">
        <v>8271</v>
      </c>
      <c r="O315" s="10" t="s">
        <v>8335</v>
      </c>
      <c r="P315" t="s">
        <v>8337</v>
      </c>
      <c r="Q315" s="12">
        <f t="shared" si="7"/>
        <v>41956.017488425925</v>
      </c>
    </row>
    <row r="316" spans="1:17" ht="48" hidden="1" x14ac:dyDescent="0.2">
      <c r="A316">
        <v>722</v>
      </c>
      <c r="B316" s="3" t="s">
        <v>723</v>
      </c>
      <c r="C316" s="3" t="s">
        <v>4832</v>
      </c>
      <c r="D316" s="6">
        <v>25000</v>
      </c>
      <c r="E316" s="8">
        <v>33006</v>
      </c>
      <c r="F316" t="s">
        <v>8218</v>
      </c>
      <c r="G316" t="s">
        <v>8223</v>
      </c>
      <c r="H316" t="s">
        <v>8245</v>
      </c>
      <c r="I316">
        <v>1333909178</v>
      </c>
      <c r="J316">
        <v>1331320778</v>
      </c>
      <c r="K316" t="b">
        <v>0</v>
      </c>
      <c r="L316">
        <v>153</v>
      </c>
      <c r="M316" t="b">
        <v>1</v>
      </c>
      <c r="N316" t="s">
        <v>8272</v>
      </c>
      <c r="O316" s="10" t="s">
        <v>8338</v>
      </c>
      <c r="P316" t="s">
        <v>8339</v>
      </c>
      <c r="Q316" s="12">
        <f t="shared" si="7"/>
        <v>40977.805300925924</v>
      </c>
    </row>
    <row r="317" spans="1:17" ht="48" hidden="1" x14ac:dyDescent="0.2">
      <c r="A317">
        <v>1202</v>
      </c>
      <c r="B317" s="3" t="s">
        <v>1203</v>
      </c>
      <c r="C317" s="3" t="s">
        <v>5312</v>
      </c>
      <c r="D317" s="6">
        <v>25000</v>
      </c>
      <c r="E317" s="8">
        <v>49811</v>
      </c>
      <c r="F317" t="s">
        <v>8218</v>
      </c>
      <c r="G317" t="s">
        <v>8225</v>
      </c>
      <c r="H317" t="s">
        <v>8247</v>
      </c>
      <c r="I317">
        <v>1435388154</v>
      </c>
      <c r="J317">
        <v>1432796154</v>
      </c>
      <c r="K317" t="b">
        <v>0</v>
      </c>
      <c r="L317">
        <v>271</v>
      </c>
      <c r="M317" t="b">
        <v>1</v>
      </c>
      <c r="N317" t="s">
        <v>8283</v>
      </c>
      <c r="O317" s="10" t="s">
        <v>8354</v>
      </c>
      <c r="P317" t="s">
        <v>8355</v>
      </c>
      <c r="Q317" s="12">
        <f t="shared" si="7"/>
        <v>42152.288819444439</v>
      </c>
    </row>
    <row r="318" spans="1:17" ht="48" hidden="1" x14ac:dyDescent="0.2">
      <c r="A318">
        <v>1274</v>
      </c>
      <c r="B318" s="3" t="s">
        <v>1275</v>
      </c>
      <c r="C318" s="3" t="s">
        <v>5384</v>
      </c>
      <c r="D318" s="6">
        <v>25000</v>
      </c>
      <c r="E318" s="8">
        <v>38743.839999999997</v>
      </c>
      <c r="F318" t="s">
        <v>8218</v>
      </c>
      <c r="G318" t="s">
        <v>8223</v>
      </c>
      <c r="H318" t="s">
        <v>8245</v>
      </c>
      <c r="I318">
        <v>1346344425</v>
      </c>
      <c r="J318">
        <v>1343320425</v>
      </c>
      <c r="K318" t="b">
        <v>1</v>
      </c>
      <c r="L318">
        <v>467</v>
      </c>
      <c r="M318" t="b">
        <v>1</v>
      </c>
      <c r="N318" t="s">
        <v>8274</v>
      </c>
      <c r="O318" s="10" t="s">
        <v>8341</v>
      </c>
      <c r="P318" t="s">
        <v>8342</v>
      </c>
      <c r="Q318" s="12">
        <f t="shared" si="7"/>
        <v>41116.690104166664</v>
      </c>
    </row>
    <row r="319" spans="1:17" ht="48" hidden="1" x14ac:dyDescent="0.2">
      <c r="A319">
        <v>1472</v>
      </c>
      <c r="B319" s="3" t="s">
        <v>1473</v>
      </c>
      <c r="C319" s="3" t="s">
        <v>5582</v>
      </c>
      <c r="D319" s="6">
        <v>25000</v>
      </c>
      <c r="E319" s="8">
        <v>34676</v>
      </c>
      <c r="F319" t="s">
        <v>8218</v>
      </c>
      <c r="G319" t="s">
        <v>8223</v>
      </c>
      <c r="H319" t="s">
        <v>8245</v>
      </c>
      <c r="I319">
        <v>1381928503</v>
      </c>
      <c r="J319">
        <v>1379336503</v>
      </c>
      <c r="K319" t="b">
        <v>1</v>
      </c>
      <c r="L319">
        <v>336</v>
      </c>
      <c r="M319" t="b">
        <v>1</v>
      </c>
      <c r="N319" t="s">
        <v>8286</v>
      </c>
      <c r="O319" s="10" t="s">
        <v>8338</v>
      </c>
      <c r="P319" t="s">
        <v>8358</v>
      </c>
      <c r="Q319" s="12">
        <f t="shared" si="7"/>
        <v>41533.542858796296</v>
      </c>
    </row>
    <row r="320" spans="1:17" ht="48" hidden="1" x14ac:dyDescent="0.2">
      <c r="A320">
        <v>1514</v>
      </c>
      <c r="B320" s="3" t="s">
        <v>1515</v>
      </c>
      <c r="C320" s="3" t="s">
        <v>5624</v>
      </c>
      <c r="D320" s="6">
        <v>25000</v>
      </c>
      <c r="E320" s="8">
        <v>26619</v>
      </c>
      <c r="F320" t="s">
        <v>8218</v>
      </c>
      <c r="G320" t="s">
        <v>8223</v>
      </c>
      <c r="H320" t="s">
        <v>8245</v>
      </c>
      <c r="I320">
        <v>1443363640</v>
      </c>
      <c r="J320">
        <v>1439907640</v>
      </c>
      <c r="K320" t="b">
        <v>1</v>
      </c>
      <c r="L320">
        <v>176</v>
      </c>
      <c r="M320" t="b">
        <v>1</v>
      </c>
      <c r="N320" t="s">
        <v>8283</v>
      </c>
      <c r="O320" s="10" t="s">
        <v>8354</v>
      </c>
      <c r="P320" t="s">
        <v>8355</v>
      </c>
      <c r="Q320" s="12">
        <f t="shared" si="7"/>
        <v>42234.597685185188</v>
      </c>
    </row>
    <row r="321" spans="1:17" ht="48" hidden="1" x14ac:dyDescent="0.2">
      <c r="A321">
        <v>1657</v>
      </c>
      <c r="B321" s="3" t="s">
        <v>1658</v>
      </c>
      <c r="C321" s="3" t="s">
        <v>5767</v>
      </c>
      <c r="D321" s="6">
        <v>25000</v>
      </c>
      <c r="E321" s="8">
        <v>26233.45</v>
      </c>
      <c r="F321" t="s">
        <v>8218</v>
      </c>
      <c r="G321" t="s">
        <v>8223</v>
      </c>
      <c r="H321" t="s">
        <v>8245</v>
      </c>
      <c r="I321">
        <v>1337885168</v>
      </c>
      <c r="J321">
        <v>1335293168</v>
      </c>
      <c r="K321" t="b">
        <v>0</v>
      </c>
      <c r="L321">
        <v>221</v>
      </c>
      <c r="M321" t="b">
        <v>1</v>
      </c>
      <c r="N321" t="s">
        <v>8290</v>
      </c>
      <c r="O321" s="10" t="s">
        <v>8341</v>
      </c>
      <c r="P321" t="s">
        <v>8362</v>
      </c>
      <c r="Q321" s="12">
        <f t="shared" si="7"/>
        <v>41023.782037037039</v>
      </c>
    </row>
    <row r="322" spans="1:17" ht="48" hidden="1" x14ac:dyDescent="0.2">
      <c r="A322">
        <v>2017</v>
      </c>
      <c r="B322" s="3" t="s">
        <v>2018</v>
      </c>
      <c r="C322" s="3" t="s">
        <v>6127</v>
      </c>
      <c r="D322" s="6">
        <v>25000</v>
      </c>
      <c r="E322" s="8">
        <v>31275.599999999999</v>
      </c>
      <c r="F322" t="s">
        <v>8218</v>
      </c>
      <c r="G322" t="s">
        <v>8223</v>
      </c>
      <c r="H322" t="s">
        <v>8245</v>
      </c>
      <c r="I322">
        <v>1332561600</v>
      </c>
      <c r="J322">
        <v>1329873755</v>
      </c>
      <c r="K322" t="b">
        <v>1</v>
      </c>
      <c r="L322">
        <v>426</v>
      </c>
      <c r="M322" t="b">
        <v>1</v>
      </c>
      <c r="N322" t="s">
        <v>8293</v>
      </c>
      <c r="O322" s="10" t="s">
        <v>8335</v>
      </c>
      <c r="P322" t="s">
        <v>8365</v>
      </c>
      <c r="Q322" s="12">
        <f t="shared" si="7"/>
        <v>40961.057349537034</v>
      </c>
    </row>
    <row r="323" spans="1:17" ht="32" hidden="1" x14ac:dyDescent="0.2">
      <c r="A323">
        <v>2026</v>
      </c>
      <c r="B323" s="3" t="s">
        <v>2027</v>
      </c>
      <c r="C323" s="3" t="s">
        <v>6136</v>
      </c>
      <c r="D323" s="6">
        <v>25000</v>
      </c>
      <c r="E323" s="8">
        <v>33370.769999999997</v>
      </c>
      <c r="F323" t="s">
        <v>8218</v>
      </c>
      <c r="G323" t="s">
        <v>8223</v>
      </c>
      <c r="H323" t="s">
        <v>8245</v>
      </c>
      <c r="I323">
        <v>1398052740</v>
      </c>
      <c r="J323">
        <v>1394127585</v>
      </c>
      <c r="K323" t="b">
        <v>1</v>
      </c>
      <c r="L323">
        <v>454</v>
      </c>
      <c r="M323" t="b">
        <v>1</v>
      </c>
      <c r="N323" t="s">
        <v>8293</v>
      </c>
      <c r="O323" s="10" t="s">
        <v>8335</v>
      </c>
      <c r="P323" t="s">
        <v>8365</v>
      </c>
      <c r="Q323" s="12">
        <f t="shared" si="7"/>
        <v>41704.735937500001</v>
      </c>
    </row>
    <row r="324" spans="1:17" ht="48" hidden="1" x14ac:dyDescent="0.2">
      <c r="A324">
        <v>2032</v>
      </c>
      <c r="B324" s="3" t="s">
        <v>2033</v>
      </c>
      <c r="C324" s="3" t="s">
        <v>6142</v>
      </c>
      <c r="D324" s="6">
        <v>25000</v>
      </c>
      <c r="E324" s="8">
        <v>76047</v>
      </c>
      <c r="F324" t="s">
        <v>8218</v>
      </c>
      <c r="G324" t="s">
        <v>8223</v>
      </c>
      <c r="H324" t="s">
        <v>8245</v>
      </c>
      <c r="I324">
        <v>1481778000</v>
      </c>
      <c r="J324">
        <v>1479216874</v>
      </c>
      <c r="K324" t="b">
        <v>1</v>
      </c>
      <c r="L324">
        <v>531</v>
      </c>
      <c r="M324" t="b">
        <v>1</v>
      </c>
      <c r="N324" t="s">
        <v>8293</v>
      </c>
      <c r="O324" s="10" t="s">
        <v>8335</v>
      </c>
      <c r="P324" t="s">
        <v>8365</v>
      </c>
      <c r="Q324" s="12">
        <f t="shared" si="7"/>
        <v>42689.565671296295</v>
      </c>
    </row>
    <row r="325" spans="1:17" ht="48" hidden="1" x14ac:dyDescent="0.2">
      <c r="A325">
        <v>2033</v>
      </c>
      <c r="B325" s="3" t="s">
        <v>2034</v>
      </c>
      <c r="C325" s="3" t="s">
        <v>6143</v>
      </c>
      <c r="D325" s="6">
        <v>25000</v>
      </c>
      <c r="E325" s="8">
        <v>44669</v>
      </c>
      <c r="F325" t="s">
        <v>8218</v>
      </c>
      <c r="G325" t="s">
        <v>8223</v>
      </c>
      <c r="H325" t="s">
        <v>8245</v>
      </c>
      <c r="I325">
        <v>1398477518</v>
      </c>
      <c r="J325">
        <v>1395885518</v>
      </c>
      <c r="K325" t="b">
        <v>1</v>
      </c>
      <c r="L325">
        <v>158</v>
      </c>
      <c r="M325" t="b">
        <v>1</v>
      </c>
      <c r="N325" t="s">
        <v>8293</v>
      </c>
      <c r="O325" s="10" t="s">
        <v>8335</v>
      </c>
      <c r="P325" t="s">
        <v>8365</v>
      </c>
      <c r="Q325" s="12">
        <f t="shared" si="7"/>
        <v>41725.082384259258</v>
      </c>
    </row>
    <row r="326" spans="1:17" ht="48" hidden="1" x14ac:dyDescent="0.2">
      <c r="A326">
        <v>2060</v>
      </c>
      <c r="B326" s="3" t="s">
        <v>2061</v>
      </c>
      <c r="C326" s="3" t="s">
        <v>6170</v>
      </c>
      <c r="D326" s="6">
        <v>25000</v>
      </c>
      <c r="E326" s="8">
        <v>49100</v>
      </c>
      <c r="F326" t="s">
        <v>8218</v>
      </c>
      <c r="G326" t="s">
        <v>8223</v>
      </c>
      <c r="H326" t="s">
        <v>8245</v>
      </c>
      <c r="I326">
        <v>1406129150</v>
      </c>
      <c r="J326">
        <v>1400945150</v>
      </c>
      <c r="K326" t="b">
        <v>0</v>
      </c>
      <c r="L326">
        <v>1364</v>
      </c>
      <c r="M326" t="b">
        <v>1</v>
      </c>
      <c r="N326" t="s">
        <v>8293</v>
      </c>
      <c r="O326" s="10" t="s">
        <v>8335</v>
      </c>
      <c r="P326" t="s">
        <v>8365</v>
      </c>
      <c r="Q326" s="12">
        <f t="shared" si="7"/>
        <v>41783.642939814818</v>
      </c>
    </row>
    <row r="327" spans="1:17" ht="48" hidden="1" x14ac:dyDescent="0.2">
      <c r="A327">
        <v>2068</v>
      </c>
      <c r="B327" s="3" t="s">
        <v>2069</v>
      </c>
      <c r="C327" s="3" t="s">
        <v>6178</v>
      </c>
      <c r="D327" s="6">
        <v>25000</v>
      </c>
      <c r="E327" s="8">
        <v>26305.97</v>
      </c>
      <c r="F327" t="s">
        <v>8218</v>
      </c>
      <c r="G327" t="s">
        <v>8223</v>
      </c>
      <c r="H327" t="s">
        <v>8245</v>
      </c>
      <c r="I327">
        <v>1476994315</v>
      </c>
      <c r="J327">
        <v>1474402315</v>
      </c>
      <c r="K327" t="b">
        <v>0</v>
      </c>
      <c r="L327">
        <v>76</v>
      </c>
      <c r="M327" t="b">
        <v>1</v>
      </c>
      <c r="N327" t="s">
        <v>8293</v>
      </c>
      <c r="O327" s="10" t="s">
        <v>8335</v>
      </c>
      <c r="P327" t="s">
        <v>8365</v>
      </c>
      <c r="Q327" s="12">
        <f t="shared" si="7"/>
        <v>42633.841608796298</v>
      </c>
    </row>
    <row r="328" spans="1:17" ht="48" hidden="1" x14ac:dyDescent="0.2">
      <c r="A328">
        <v>2178</v>
      </c>
      <c r="B328" s="3" t="s">
        <v>2179</v>
      </c>
      <c r="C328" s="3" t="s">
        <v>6288</v>
      </c>
      <c r="D328" s="6">
        <v>25000</v>
      </c>
      <c r="E328" s="8">
        <v>34660</v>
      </c>
      <c r="F328" t="s">
        <v>8218</v>
      </c>
      <c r="G328" t="s">
        <v>8223</v>
      </c>
      <c r="H328" t="s">
        <v>8245</v>
      </c>
      <c r="I328">
        <v>1484752597</v>
      </c>
      <c r="J328">
        <v>1482160597</v>
      </c>
      <c r="K328" t="b">
        <v>0</v>
      </c>
      <c r="L328">
        <v>859</v>
      </c>
      <c r="M328" t="b">
        <v>1</v>
      </c>
      <c r="N328" t="s">
        <v>8274</v>
      </c>
      <c r="O328" s="10" t="s">
        <v>8341</v>
      </c>
      <c r="P328" t="s">
        <v>8342</v>
      </c>
      <c r="Q328" s="12">
        <f t="shared" si="7"/>
        <v>42723.63653935185</v>
      </c>
    </row>
    <row r="329" spans="1:17" ht="32" hidden="1" x14ac:dyDescent="0.2">
      <c r="A329">
        <v>2239</v>
      </c>
      <c r="B329" s="3" t="s">
        <v>2240</v>
      </c>
      <c r="C329" s="3" t="s">
        <v>6349</v>
      </c>
      <c r="D329" s="6">
        <v>25000</v>
      </c>
      <c r="E329" s="8">
        <v>32006.67</v>
      </c>
      <c r="F329" t="s">
        <v>8218</v>
      </c>
      <c r="G329" t="s">
        <v>8223</v>
      </c>
      <c r="H329" t="s">
        <v>8245</v>
      </c>
      <c r="I329">
        <v>1385870520</v>
      </c>
      <c r="J329">
        <v>1382742014</v>
      </c>
      <c r="K329" t="b">
        <v>0</v>
      </c>
      <c r="L329">
        <v>426</v>
      </c>
      <c r="M329" t="b">
        <v>1</v>
      </c>
      <c r="N329" t="s">
        <v>8295</v>
      </c>
      <c r="O329" s="10" t="s">
        <v>8349</v>
      </c>
      <c r="P329" t="s">
        <v>8367</v>
      </c>
      <c r="Q329" s="12">
        <f t="shared" si="7"/>
        <v>41572.958495370374</v>
      </c>
    </row>
    <row r="330" spans="1:17" ht="48" hidden="1" x14ac:dyDescent="0.2">
      <c r="A330">
        <v>2250</v>
      </c>
      <c r="B330" s="3" t="s">
        <v>2251</v>
      </c>
      <c r="C330" s="3" t="s">
        <v>6360</v>
      </c>
      <c r="D330" s="6">
        <v>25000</v>
      </c>
      <c r="E330" s="8">
        <v>243778</v>
      </c>
      <c r="F330" t="s">
        <v>8218</v>
      </c>
      <c r="G330" t="s">
        <v>8223</v>
      </c>
      <c r="H330" t="s">
        <v>8245</v>
      </c>
      <c r="I330">
        <v>1480727273</v>
      </c>
      <c r="J330">
        <v>1478131673</v>
      </c>
      <c r="K330" t="b">
        <v>0</v>
      </c>
      <c r="L330">
        <v>571</v>
      </c>
      <c r="M330" t="b">
        <v>1</v>
      </c>
      <c r="N330" t="s">
        <v>8295</v>
      </c>
      <c r="O330" s="10" t="s">
        <v>8349</v>
      </c>
      <c r="P330" t="s">
        <v>8367</v>
      </c>
      <c r="Q330" s="12">
        <f t="shared" si="7"/>
        <v>42677.005474537036</v>
      </c>
    </row>
    <row r="331" spans="1:17" ht="48" hidden="1" x14ac:dyDescent="0.2">
      <c r="A331">
        <v>2270</v>
      </c>
      <c r="B331" s="3" t="s">
        <v>2271</v>
      </c>
      <c r="C331" s="3" t="s">
        <v>6380</v>
      </c>
      <c r="D331" s="6">
        <v>25000</v>
      </c>
      <c r="E331" s="8">
        <v>180062</v>
      </c>
      <c r="F331" t="s">
        <v>8218</v>
      </c>
      <c r="G331" t="s">
        <v>8223</v>
      </c>
      <c r="H331" t="s">
        <v>8245</v>
      </c>
      <c r="I331">
        <v>1484085540</v>
      </c>
      <c r="J331">
        <v>1482353513</v>
      </c>
      <c r="K331" t="b">
        <v>0</v>
      </c>
      <c r="L331">
        <v>1670</v>
      </c>
      <c r="M331" t="b">
        <v>1</v>
      </c>
      <c r="N331" t="s">
        <v>8295</v>
      </c>
      <c r="O331" s="10" t="s">
        <v>8349</v>
      </c>
      <c r="P331" t="s">
        <v>8367</v>
      </c>
      <c r="Q331" s="12">
        <f t="shared" si="7"/>
        <v>42725.869363425925</v>
      </c>
    </row>
    <row r="332" spans="1:17" ht="48" hidden="1" x14ac:dyDescent="0.2">
      <c r="A332">
        <v>2329</v>
      </c>
      <c r="B332" s="3" t="s">
        <v>2330</v>
      </c>
      <c r="C332" s="3" t="s">
        <v>6439</v>
      </c>
      <c r="D332" s="6">
        <v>25000</v>
      </c>
      <c r="E332" s="8">
        <v>26480</v>
      </c>
      <c r="F332" t="s">
        <v>8218</v>
      </c>
      <c r="G332" t="s">
        <v>8223</v>
      </c>
      <c r="H332" t="s">
        <v>8245</v>
      </c>
      <c r="I332">
        <v>1405609146</v>
      </c>
      <c r="J332">
        <v>1403017146</v>
      </c>
      <c r="K332" t="b">
        <v>1</v>
      </c>
      <c r="L332">
        <v>125</v>
      </c>
      <c r="M332" t="b">
        <v>1</v>
      </c>
      <c r="N332" t="s">
        <v>8296</v>
      </c>
      <c r="O332" s="10" t="s">
        <v>8352</v>
      </c>
      <c r="P332" t="s">
        <v>8368</v>
      </c>
      <c r="Q332" s="12">
        <f t="shared" si="7"/>
        <v>41807.624374999999</v>
      </c>
    </row>
    <row r="333" spans="1:17" ht="48" hidden="1" x14ac:dyDescent="0.2">
      <c r="A333">
        <v>2332</v>
      </c>
      <c r="B333" s="3" t="s">
        <v>2333</v>
      </c>
      <c r="C333" s="3" t="s">
        <v>6442</v>
      </c>
      <c r="D333" s="6">
        <v>25000</v>
      </c>
      <c r="E333" s="8">
        <v>26577</v>
      </c>
      <c r="F333" t="s">
        <v>8218</v>
      </c>
      <c r="G333" t="s">
        <v>8223</v>
      </c>
      <c r="H333" t="s">
        <v>8245</v>
      </c>
      <c r="I333">
        <v>1423235071</v>
      </c>
      <c r="J333">
        <v>1420643071</v>
      </c>
      <c r="K333" t="b">
        <v>1</v>
      </c>
      <c r="L333">
        <v>352</v>
      </c>
      <c r="M333" t="b">
        <v>1</v>
      </c>
      <c r="N333" t="s">
        <v>8296</v>
      </c>
      <c r="O333" s="10" t="s">
        <v>8352</v>
      </c>
      <c r="P333" t="s">
        <v>8368</v>
      </c>
      <c r="Q333" s="12">
        <f t="shared" si="7"/>
        <v>42011.628136574072</v>
      </c>
    </row>
    <row r="334" spans="1:17" ht="48" hidden="1" x14ac:dyDescent="0.2">
      <c r="A334">
        <v>2335</v>
      </c>
      <c r="B334" s="3" t="s">
        <v>2336</v>
      </c>
      <c r="C334" s="3" t="s">
        <v>6445</v>
      </c>
      <c r="D334" s="6">
        <v>25000</v>
      </c>
      <c r="E334" s="8">
        <v>25568</v>
      </c>
      <c r="F334" t="s">
        <v>8218</v>
      </c>
      <c r="G334" t="s">
        <v>8223</v>
      </c>
      <c r="H334" t="s">
        <v>8245</v>
      </c>
      <c r="I334">
        <v>1402494243</v>
      </c>
      <c r="J334">
        <v>1399902243</v>
      </c>
      <c r="K334" t="b">
        <v>1</v>
      </c>
      <c r="L334">
        <v>221</v>
      </c>
      <c r="M334" t="b">
        <v>1</v>
      </c>
      <c r="N334" t="s">
        <v>8296</v>
      </c>
      <c r="O334" s="10" t="s">
        <v>8352</v>
      </c>
      <c r="P334" t="s">
        <v>8368</v>
      </c>
      <c r="Q334" s="12">
        <f t="shared" si="7"/>
        <v>41771.572256944448</v>
      </c>
    </row>
    <row r="335" spans="1:17" ht="48" hidden="1" x14ac:dyDescent="0.2">
      <c r="A335">
        <v>2339</v>
      </c>
      <c r="B335" s="3" t="s">
        <v>2340</v>
      </c>
      <c r="C335" s="3" t="s">
        <v>6449</v>
      </c>
      <c r="D335" s="6">
        <v>25000</v>
      </c>
      <c r="E335" s="8">
        <v>73552</v>
      </c>
      <c r="F335" t="s">
        <v>8218</v>
      </c>
      <c r="G335" t="s">
        <v>8223</v>
      </c>
      <c r="H335" t="s">
        <v>8245</v>
      </c>
      <c r="I335">
        <v>1482134340</v>
      </c>
      <c r="J335">
        <v>1479496309</v>
      </c>
      <c r="K335" t="b">
        <v>1</v>
      </c>
      <c r="L335">
        <v>1104</v>
      </c>
      <c r="M335" t="b">
        <v>1</v>
      </c>
      <c r="N335" t="s">
        <v>8296</v>
      </c>
      <c r="O335" s="10" t="s">
        <v>8352</v>
      </c>
      <c r="P335" t="s">
        <v>8368</v>
      </c>
      <c r="Q335" s="12">
        <f t="shared" si="7"/>
        <v>42692.79987268518</v>
      </c>
    </row>
    <row r="336" spans="1:17" ht="48" hidden="1" x14ac:dyDescent="0.2">
      <c r="A336">
        <v>2616</v>
      </c>
      <c r="B336" s="3" t="s">
        <v>2616</v>
      </c>
      <c r="C336" s="3" t="s">
        <v>6726</v>
      </c>
      <c r="D336" s="6">
        <v>25000</v>
      </c>
      <c r="E336" s="8">
        <v>28633.5</v>
      </c>
      <c r="F336" t="s">
        <v>8218</v>
      </c>
      <c r="G336" t="s">
        <v>8223</v>
      </c>
      <c r="H336" t="s">
        <v>8245</v>
      </c>
      <c r="I336">
        <v>1440546729</v>
      </c>
      <c r="J336">
        <v>1437954729</v>
      </c>
      <c r="K336" t="b">
        <v>1</v>
      </c>
      <c r="L336">
        <v>238</v>
      </c>
      <c r="M336" t="b">
        <v>1</v>
      </c>
      <c r="N336" t="s">
        <v>8299</v>
      </c>
      <c r="O336" s="10" t="s">
        <v>8335</v>
      </c>
      <c r="P336" t="s">
        <v>8371</v>
      </c>
      <c r="Q336" s="12">
        <f t="shared" si="7"/>
        <v>42211.99454861111</v>
      </c>
    </row>
    <row r="337" spans="1:17" ht="48" x14ac:dyDescent="0.2">
      <c r="A337">
        <v>3152</v>
      </c>
      <c r="B337" s="3" t="s">
        <v>3152</v>
      </c>
      <c r="C337" s="3" t="s">
        <v>7262</v>
      </c>
      <c r="D337" s="6">
        <v>2200</v>
      </c>
      <c r="E337" s="8">
        <v>2331</v>
      </c>
      <c r="F337" t="s">
        <v>8218</v>
      </c>
      <c r="G337" t="s">
        <v>8224</v>
      </c>
      <c r="H337" t="s">
        <v>8246</v>
      </c>
      <c r="I337">
        <v>1383425367</v>
      </c>
      <c r="J337">
        <v>1380833367</v>
      </c>
      <c r="K337" t="b">
        <v>1</v>
      </c>
      <c r="L337">
        <v>67</v>
      </c>
      <c r="M337" t="b">
        <v>1</v>
      </c>
      <c r="N337" t="s">
        <v>8269</v>
      </c>
      <c r="O337" s="10" t="s">
        <v>8333</v>
      </c>
      <c r="P337" t="s">
        <v>8334</v>
      </c>
      <c r="Q337" s="12">
        <f t="shared" si="7"/>
        <v>41550.867673611108</v>
      </c>
    </row>
    <row r="338" spans="1:17" ht="32" x14ac:dyDescent="0.2">
      <c r="A338">
        <v>3169</v>
      </c>
      <c r="B338" s="3" t="s">
        <v>3169</v>
      </c>
      <c r="C338" s="3" t="s">
        <v>7279</v>
      </c>
      <c r="D338" s="6">
        <v>8000</v>
      </c>
      <c r="E338" s="8">
        <v>8241</v>
      </c>
      <c r="F338" t="s">
        <v>8218</v>
      </c>
      <c r="G338" t="s">
        <v>8223</v>
      </c>
      <c r="H338" t="s">
        <v>8245</v>
      </c>
      <c r="I338">
        <v>1386910740</v>
      </c>
      <c r="J338">
        <v>1384364561</v>
      </c>
      <c r="K338" t="b">
        <v>1</v>
      </c>
      <c r="L338">
        <v>82</v>
      </c>
      <c r="M338" t="b">
        <v>1</v>
      </c>
      <c r="N338" t="s">
        <v>8269</v>
      </c>
      <c r="O338" s="10" t="s">
        <v>8333</v>
      </c>
      <c r="P338" t="s">
        <v>8334</v>
      </c>
      <c r="Q338" s="12">
        <f t="shared" ref="Q338:Q369" si="8">(((J338/60)/60)/24)+DATE(1970,1,1)</f>
        <v>41591.737974537034</v>
      </c>
    </row>
    <row r="339" spans="1:17" ht="48" x14ac:dyDescent="0.2">
      <c r="A339">
        <v>3039</v>
      </c>
      <c r="B339" s="3" t="s">
        <v>3039</v>
      </c>
      <c r="C339" s="3" t="s">
        <v>7149</v>
      </c>
      <c r="D339" s="6">
        <v>20000</v>
      </c>
      <c r="E339" s="8">
        <v>21742.78</v>
      </c>
      <c r="F339" t="s">
        <v>8218</v>
      </c>
      <c r="G339" t="s">
        <v>8223</v>
      </c>
      <c r="H339" t="s">
        <v>8245</v>
      </c>
      <c r="I339">
        <v>1388303940</v>
      </c>
      <c r="J339">
        <v>1386011038</v>
      </c>
      <c r="K339" t="b">
        <v>0</v>
      </c>
      <c r="L339">
        <v>236</v>
      </c>
      <c r="M339" t="b">
        <v>1</v>
      </c>
      <c r="N339" t="s">
        <v>8301</v>
      </c>
      <c r="O339" s="10" t="s">
        <v>8333</v>
      </c>
      <c r="P339" t="s">
        <v>8373</v>
      </c>
      <c r="Q339" s="12">
        <f t="shared" si="8"/>
        <v>41610.794421296298</v>
      </c>
    </row>
    <row r="340" spans="1:17" ht="48" x14ac:dyDescent="0.2">
      <c r="A340">
        <v>3557</v>
      </c>
      <c r="B340" s="3" t="s">
        <v>3556</v>
      </c>
      <c r="C340" s="3" t="s">
        <v>7667</v>
      </c>
      <c r="D340" s="6">
        <v>100000</v>
      </c>
      <c r="E340" s="8">
        <v>100036</v>
      </c>
      <c r="F340" t="s">
        <v>8218</v>
      </c>
      <c r="G340" t="s">
        <v>8223</v>
      </c>
      <c r="H340" t="s">
        <v>8245</v>
      </c>
      <c r="I340">
        <v>1399271911</v>
      </c>
      <c r="J340">
        <v>1396334311</v>
      </c>
      <c r="K340" t="b">
        <v>0</v>
      </c>
      <c r="L340">
        <v>558</v>
      </c>
      <c r="M340" t="b">
        <v>1</v>
      </c>
      <c r="N340" t="s">
        <v>8269</v>
      </c>
      <c r="O340" s="10" t="s">
        <v>8333</v>
      </c>
      <c r="P340" t="s">
        <v>8334</v>
      </c>
      <c r="Q340" s="12">
        <f t="shared" si="8"/>
        <v>41730.276747685188</v>
      </c>
    </row>
    <row r="341" spans="1:17" ht="48" x14ac:dyDescent="0.2">
      <c r="A341">
        <v>3760</v>
      </c>
      <c r="B341" s="3" t="s">
        <v>3757</v>
      </c>
      <c r="C341" s="3" t="s">
        <v>7870</v>
      </c>
      <c r="D341" s="6">
        <v>5000</v>
      </c>
      <c r="E341" s="8">
        <v>5050.7700000000004</v>
      </c>
      <c r="F341" t="s">
        <v>8218</v>
      </c>
      <c r="G341" t="s">
        <v>8223</v>
      </c>
      <c r="H341" t="s">
        <v>8245</v>
      </c>
      <c r="I341">
        <v>1399293386</v>
      </c>
      <c r="J341">
        <v>1397133386</v>
      </c>
      <c r="K341" t="b">
        <v>0</v>
      </c>
      <c r="L341">
        <v>91</v>
      </c>
      <c r="M341" t="b">
        <v>1</v>
      </c>
      <c r="N341" t="s">
        <v>8303</v>
      </c>
      <c r="O341" s="10" t="s">
        <v>8333</v>
      </c>
      <c r="P341" t="s">
        <v>8375</v>
      </c>
      <c r="Q341" s="12">
        <f t="shared" si="8"/>
        <v>41739.525300925925</v>
      </c>
    </row>
    <row r="342" spans="1:17" ht="48" x14ac:dyDescent="0.2">
      <c r="A342">
        <v>3842</v>
      </c>
      <c r="B342" s="3" t="s">
        <v>3839</v>
      </c>
      <c r="C342" s="3" t="s">
        <v>7951</v>
      </c>
      <c r="D342" s="6">
        <v>5000</v>
      </c>
      <c r="E342" s="8">
        <v>1097</v>
      </c>
      <c r="F342" t="s">
        <v>8220</v>
      </c>
      <c r="G342" t="s">
        <v>8224</v>
      </c>
      <c r="H342" t="s">
        <v>8246</v>
      </c>
      <c r="I342">
        <v>1399809052</v>
      </c>
      <c r="J342">
        <v>1397217052</v>
      </c>
      <c r="K342" t="b">
        <v>1</v>
      </c>
      <c r="L342">
        <v>23</v>
      </c>
      <c r="M342" t="b">
        <v>0</v>
      </c>
      <c r="N342" t="s">
        <v>8269</v>
      </c>
      <c r="O342" s="10" t="s">
        <v>8333</v>
      </c>
      <c r="P342" t="s">
        <v>8334</v>
      </c>
      <c r="Q342" s="12">
        <f t="shared" si="8"/>
        <v>41740.493657407409</v>
      </c>
    </row>
    <row r="343" spans="1:17" ht="48" x14ac:dyDescent="0.2">
      <c r="A343">
        <v>3961</v>
      </c>
      <c r="B343" s="3" t="s">
        <v>3958</v>
      </c>
      <c r="C343" s="3" t="s">
        <v>8068</v>
      </c>
      <c r="D343" s="6">
        <v>5000</v>
      </c>
      <c r="E343" s="8">
        <v>21</v>
      </c>
      <c r="F343" t="s">
        <v>8220</v>
      </c>
      <c r="G343" t="s">
        <v>8224</v>
      </c>
      <c r="H343" t="s">
        <v>8246</v>
      </c>
      <c r="I343">
        <v>1399584210</v>
      </c>
      <c r="J343">
        <v>1397683410</v>
      </c>
      <c r="K343" t="b">
        <v>0</v>
      </c>
      <c r="L343">
        <v>2</v>
      </c>
      <c r="M343" t="b">
        <v>0</v>
      </c>
      <c r="N343" t="s">
        <v>8269</v>
      </c>
      <c r="O343" s="10" t="s">
        <v>8333</v>
      </c>
      <c r="P343" t="s">
        <v>8334</v>
      </c>
      <c r="Q343" s="12">
        <f t="shared" si="8"/>
        <v>41745.891319444447</v>
      </c>
    </row>
    <row r="344" spans="1:17" ht="48" x14ac:dyDescent="0.2">
      <c r="A344">
        <v>2870</v>
      </c>
      <c r="B344" s="3" t="s">
        <v>2870</v>
      </c>
      <c r="C344" s="3" t="s">
        <v>6980</v>
      </c>
      <c r="D344" s="6">
        <v>5000</v>
      </c>
      <c r="E344" s="8">
        <v>750</v>
      </c>
      <c r="F344" t="s">
        <v>8220</v>
      </c>
      <c r="G344" t="s">
        <v>8223</v>
      </c>
      <c r="H344" t="s">
        <v>8245</v>
      </c>
      <c r="I344">
        <v>1400301165</v>
      </c>
      <c r="J344">
        <v>1397709165</v>
      </c>
      <c r="K344" t="b">
        <v>0</v>
      </c>
      <c r="L344">
        <v>9</v>
      </c>
      <c r="M344" t="b">
        <v>0</v>
      </c>
      <c r="N344" t="s">
        <v>8269</v>
      </c>
      <c r="O344" s="10" t="s">
        <v>8333</v>
      </c>
      <c r="P344" t="s">
        <v>8334</v>
      </c>
      <c r="Q344" s="12">
        <f t="shared" si="8"/>
        <v>41746.189409722225</v>
      </c>
    </row>
    <row r="345" spans="1:17" ht="32" x14ac:dyDescent="0.2">
      <c r="A345">
        <v>3758</v>
      </c>
      <c r="B345" s="3" t="s">
        <v>3755</v>
      </c>
      <c r="C345" s="3" t="s">
        <v>7868</v>
      </c>
      <c r="D345" s="6">
        <v>1500</v>
      </c>
      <c r="E345" s="8">
        <v>1535</v>
      </c>
      <c r="F345" t="s">
        <v>8218</v>
      </c>
      <c r="G345" t="s">
        <v>8223</v>
      </c>
      <c r="H345" t="s">
        <v>8245</v>
      </c>
      <c r="I345">
        <v>1400475600</v>
      </c>
      <c r="J345">
        <v>1397819938</v>
      </c>
      <c r="K345" t="b">
        <v>0</v>
      </c>
      <c r="L345">
        <v>26</v>
      </c>
      <c r="M345" t="b">
        <v>1</v>
      </c>
      <c r="N345" t="s">
        <v>8303</v>
      </c>
      <c r="O345" s="10" t="s">
        <v>8333</v>
      </c>
      <c r="P345" t="s">
        <v>8375</v>
      </c>
      <c r="Q345" s="12">
        <f t="shared" si="8"/>
        <v>41747.471504629626</v>
      </c>
    </row>
    <row r="346" spans="1:17" ht="48" x14ac:dyDescent="0.2">
      <c r="A346">
        <v>3983</v>
      </c>
      <c r="B346" s="3" t="s">
        <v>3979</v>
      </c>
      <c r="C346" s="3" t="s">
        <v>8089</v>
      </c>
      <c r="D346" s="6">
        <v>11140</v>
      </c>
      <c r="E346" s="8">
        <v>3877</v>
      </c>
      <c r="F346" t="s">
        <v>8220</v>
      </c>
      <c r="G346" t="s">
        <v>8223</v>
      </c>
      <c r="H346" t="s">
        <v>8245</v>
      </c>
      <c r="I346">
        <v>1400569140</v>
      </c>
      <c r="J346">
        <v>1397854356</v>
      </c>
      <c r="K346" t="b">
        <v>0</v>
      </c>
      <c r="L346">
        <v>46</v>
      </c>
      <c r="M346" t="b">
        <v>0</v>
      </c>
      <c r="N346" t="s">
        <v>8269</v>
      </c>
      <c r="O346" s="10" t="s">
        <v>8333</v>
      </c>
      <c r="P346" t="s">
        <v>8334</v>
      </c>
      <c r="Q346" s="12">
        <f t="shared" si="8"/>
        <v>41747.86986111111</v>
      </c>
    </row>
    <row r="347" spans="1:17" ht="48" x14ac:dyDescent="0.2">
      <c r="A347">
        <v>3418</v>
      </c>
      <c r="B347" s="3" t="s">
        <v>3417</v>
      </c>
      <c r="C347" s="3" t="s">
        <v>7528</v>
      </c>
      <c r="D347" s="6">
        <v>4000</v>
      </c>
      <c r="E347" s="8">
        <v>4035</v>
      </c>
      <c r="F347" t="s">
        <v>8218</v>
      </c>
      <c r="G347" t="s">
        <v>8223</v>
      </c>
      <c r="H347" t="s">
        <v>8245</v>
      </c>
      <c r="I347">
        <v>1400875307</v>
      </c>
      <c r="J347">
        <v>1398283307</v>
      </c>
      <c r="K347" t="b">
        <v>0</v>
      </c>
      <c r="L347">
        <v>56</v>
      </c>
      <c r="M347" t="b">
        <v>1</v>
      </c>
      <c r="N347" t="s">
        <v>8269</v>
      </c>
      <c r="O347" s="10" t="s">
        <v>8333</v>
      </c>
      <c r="P347" t="s">
        <v>8334</v>
      </c>
      <c r="Q347" s="12">
        <f t="shared" si="8"/>
        <v>41752.83457175926</v>
      </c>
    </row>
    <row r="348" spans="1:17" ht="48" hidden="1" x14ac:dyDescent="0.2">
      <c r="A348">
        <v>359</v>
      </c>
      <c r="B348" s="3" t="s">
        <v>360</v>
      </c>
      <c r="C348" s="3" t="s">
        <v>4469</v>
      </c>
      <c r="D348" s="6">
        <v>24200</v>
      </c>
      <c r="E348" s="8">
        <v>25375</v>
      </c>
      <c r="F348" t="s">
        <v>8218</v>
      </c>
      <c r="G348" t="s">
        <v>8223</v>
      </c>
      <c r="H348" t="s">
        <v>8245</v>
      </c>
      <c r="I348">
        <v>1415941920</v>
      </c>
      <c r="J348">
        <v>1414028490</v>
      </c>
      <c r="K348" t="b">
        <v>1</v>
      </c>
      <c r="L348">
        <v>302</v>
      </c>
      <c r="M348" t="b">
        <v>1</v>
      </c>
      <c r="N348" t="s">
        <v>8267</v>
      </c>
      <c r="O348" s="10" t="s">
        <v>8326</v>
      </c>
      <c r="P348" t="s">
        <v>8331</v>
      </c>
      <c r="Q348" s="12">
        <f t="shared" si="8"/>
        <v>41935.070486111108</v>
      </c>
    </row>
    <row r="349" spans="1:17" ht="48" hidden="1" x14ac:dyDescent="0.2">
      <c r="A349">
        <v>254</v>
      </c>
      <c r="B349" s="3" t="s">
        <v>255</v>
      </c>
      <c r="C349" s="3" t="s">
        <v>4364</v>
      </c>
      <c r="D349" s="6">
        <v>24000</v>
      </c>
      <c r="E349" s="8">
        <v>28067.34</v>
      </c>
      <c r="F349" t="s">
        <v>8218</v>
      </c>
      <c r="G349" t="s">
        <v>8223</v>
      </c>
      <c r="H349" t="s">
        <v>8245</v>
      </c>
      <c r="I349">
        <v>1445047200</v>
      </c>
      <c r="J349">
        <v>1442443910</v>
      </c>
      <c r="K349" t="b">
        <v>1</v>
      </c>
      <c r="L349">
        <v>314</v>
      </c>
      <c r="M349" t="b">
        <v>1</v>
      </c>
      <c r="N349" t="s">
        <v>8267</v>
      </c>
      <c r="O349" s="10" t="s">
        <v>8326</v>
      </c>
      <c r="P349" t="s">
        <v>8331</v>
      </c>
      <c r="Q349" s="12">
        <f t="shared" si="8"/>
        <v>42263.952662037031</v>
      </c>
    </row>
    <row r="350" spans="1:17" ht="32" hidden="1" x14ac:dyDescent="0.2">
      <c r="A350">
        <v>2442</v>
      </c>
      <c r="B350" s="3" t="s">
        <v>2443</v>
      </c>
      <c r="C350" s="3" t="s">
        <v>6552</v>
      </c>
      <c r="D350" s="6">
        <v>24000</v>
      </c>
      <c r="E350" s="8">
        <v>30226</v>
      </c>
      <c r="F350" t="s">
        <v>8218</v>
      </c>
      <c r="G350" t="s">
        <v>8223</v>
      </c>
      <c r="H350" t="s">
        <v>8245</v>
      </c>
      <c r="I350">
        <v>1426777228</v>
      </c>
      <c r="J350">
        <v>1424188828</v>
      </c>
      <c r="K350" t="b">
        <v>0</v>
      </c>
      <c r="L350">
        <v>372</v>
      </c>
      <c r="M350" t="b">
        <v>1</v>
      </c>
      <c r="N350" t="s">
        <v>8296</v>
      </c>
      <c r="O350" s="10" t="s">
        <v>8352</v>
      </c>
      <c r="P350" t="s">
        <v>8368</v>
      </c>
      <c r="Q350" s="12">
        <f t="shared" si="8"/>
        <v>42052.666990740734</v>
      </c>
    </row>
    <row r="351" spans="1:17" ht="48" hidden="1" x14ac:dyDescent="0.2">
      <c r="A351">
        <v>1526</v>
      </c>
      <c r="B351" s="3" t="s">
        <v>1527</v>
      </c>
      <c r="C351" s="3" t="s">
        <v>5636</v>
      </c>
      <c r="D351" s="6">
        <v>23000</v>
      </c>
      <c r="E351" s="8">
        <v>27675</v>
      </c>
      <c r="F351" t="s">
        <v>8218</v>
      </c>
      <c r="G351" t="s">
        <v>8223</v>
      </c>
      <c r="H351" t="s">
        <v>8245</v>
      </c>
      <c r="I351">
        <v>1453185447</v>
      </c>
      <c r="J351">
        <v>1448951847</v>
      </c>
      <c r="K351" t="b">
        <v>1</v>
      </c>
      <c r="L351">
        <v>280</v>
      </c>
      <c r="M351" t="b">
        <v>1</v>
      </c>
      <c r="N351" t="s">
        <v>8283</v>
      </c>
      <c r="O351" s="10" t="s">
        <v>8354</v>
      </c>
      <c r="P351" t="s">
        <v>8355</v>
      </c>
      <c r="Q351" s="12">
        <f t="shared" si="8"/>
        <v>42339.276006944448</v>
      </c>
    </row>
    <row r="352" spans="1:17" ht="48" hidden="1" x14ac:dyDescent="0.2">
      <c r="A352">
        <v>2457</v>
      </c>
      <c r="B352" s="3" t="s">
        <v>2458</v>
      </c>
      <c r="C352" s="3" t="s">
        <v>6567</v>
      </c>
      <c r="D352" s="6">
        <v>23000</v>
      </c>
      <c r="E352" s="8">
        <v>23530</v>
      </c>
      <c r="F352" t="s">
        <v>8218</v>
      </c>
      <c r="G352" t="s">
        <v>8223</v>
      </c>
      <c r="H352" t="s">
        <v>8245</v>
      </c>
      <c r="I352">
        <v>1458826056</v>
      </c>
      <c r="J352">
        <v>1456237656</v>
      </c>
      <c r="K352" t="b">
        <v>0</v>
      </c>
      <c r="L352">
        <v>124</v>
      </c>
      <c r="M352" t="b">
        <v>1</v>
      </c>
      <c r="N352" t="s">
        <v>8296</v>
      </c>
      <c r="O352" s="10" t="s">
        <v>8352</v>
      </c>
      <c r="P352" t="s">
        <v>8368</v>
      </c>
      <c r="Q352" s="12">
        <f t="shared" si="8"/>
        <v>42423.602500000001</v>
      </c>
    </row>
    <row r="353" spans="1:17" ht="48" x14ac:dyDescent="0.2">
      <c r="A353">
        <v>3551</v>
      </c>
      <c r="B353" s="3" t="s">
        <v>3550</v>
      </c>
      <c r="C353" s="3" t="s">
        <v>7661</v>
      </c>
      <c r="D353" s="6">
        <v>1500</v>
      </c>
      <c r="E353" s="8">
        <v>1527.5</v>
      </c>
      <c r="F353" t="s">
        <v>8218</v>
      </c>
      <c r="G353" t="s">
        <v>8223</v>
      </c>
      <c r="H353" t="s">
        <v>8245</v>
      </c>
      <c r="I353">
        <v>1400796420</v>
      </c>
      <c r="J353">
        <v>1398342170</v>
      </c>
      <c r="K353" t="b">
        <v>0</v>
      </c>
      <c r="L353">
        <v>25</v>
      </c>
      <c r="M353" t="b">
        <v>1</v>
      </c>
      <c r="N353" t="s">
        <v>8269</v>
      </c>
      <c r="O353" s="10" t="s">
        <v>8333</v>
      </c>
      <c r="P353" t="s">
        <v>8334</v>
      </c>
      <c r="Q353" s="12">
        <f t="shared" si="8"/>
        <v>41753.515856481477</v>
      </c>
    </row>
    <row r="354" spans="1:17" ht="48" x14ac:dyDescent="0.2">
      <c r="A354">
        <v>3685</v>
      </c>
      <c r="B354" s="3" t="s">
        <v>3682</v>
      </c>
      <c r="C354" s="3" t="s">
        <v>7795</v>
      </c>
      <c r="D354" s="6">
        <v>5000</v>
      </c>
      <c r="E354" s="8">
        <v>5285</v>
      </c>
      <c r="F354" t="s">
        <v>8218</v>
      </c>
      <c r="G354" t="s">
        <v>8223</v>
      </c>
      <c r="H354" t="s">
        <v>8245</v>
      </c>
      <c r="I354">
        <v>1400533200</v>
      </c>
      <c r="J354">
        <v>1398348859</v>
      </c>
      <c r="K354" t="b">
        <v>0</v>
      </c>
      <c r="L354">
        <v>126</v>
      </c>
      <c r="M354" t="b">
        <v>1</v>
      </c>
      <c r="N354" t="s">
        <v>8269</v>
      </c>
      <c r="O354" s="10" t="s">
        <v>8333</v>
      </c>
      <c r="P354" t="s">
        <v>8334</v>
      </c>
      <c r="Q354" s="12">
        <f t="shared" si="8"/>
        <v>41753.593275462961</v>
      </c>
    </row>
    <row r="355" spans="1:17" ht="32" hidden="1" x14ac:dyDescent="0.2">
      <c r="A355">
        <v>2610</v>
      </c>
      <c r="B355" s="3" t="s">
        <v>2610</v>
      </c>
      <c r="C355" s="3" t="s">
        <v>6720</v>
      </c>
      <c r="D355" s="6">
        <v>22765</v>
      </c>
      <c r="E355" s="8">
        <v>32172.66</v>
      </c>
      <c r="F355" t="s">
        <v>8218</v>
      </c>
      <c r="G355" t="s">
        <v>8223</v>
      </c>
      <c r="H355" t="s">
        <v>8245</v>
      </c>
      <c r="I355">
        <v>1471849140</v>
      </c>
      <c r="J355">
        <v>1468444125</v>
      </c>
      <c r="K355" t="b">
        <v>1</v>
      </c>
      <c r="L355">
        <v>577</v>
      </c>
      <c r="M355" t="b">
        <v>1</v>
      </c>
      <c r="N355" t="s">
        <v>8299</v>
      </c>
      <c r="O355" s="10" t="s">
        <v>8335</v>
      </c>
      <c r="P355" t="s">
        <v>8371</v>
      </c>
      <c r="Q355" s="12">
        <f t="shared" si="8"/>
        <v>42564.881076388891</v>
      </c>
    </row>
    <row r="356" spans="1:17" ht="48" hidden="1" x14ac:dyDescent="0.2">
      <c r="A356">
        <v>418</v>
      </c>
      <c r="B356" s="3" t="s">
        <v>419</v>
      </c>
      <c r="C356" s="3" t="s">
        <v>4528</v>
      </c>
      <c r="D356" s="6">
        <v>22400</v>
      </c>
      <c r="E356" s="8">
        <v>22542</v>
      </c>
      <c r="F356" t="s">
        <v>8218</v>
      </c>
      <c r="G356" t="s">
        <v>8223</v>
      </c>
      <c r="H356" t="s">
        <v>8245</v>
      </c>
      <c r="I356">
        <v>1437633997</v>
      </c>
      <c r="J356">
        <v>1435041997</v>
      </c>
      <c r="K356" t="b">
        <v>0</v>
      </c>
      <c r="L356">
        <v>104</v>
      </c>
      <c r="M356" t="b">
        <v>1</v>
      </c>
      <c r="N356" t="s">
        <v>8267</v>
      </c>
      <c r="O356" s="10" t="s">
        <v>8326</v>
      </c>
      <c r="P356" t="s">
        <v>8331</v>
      </c>
      <c r="Q356" s="12">
        <f t="shared" si="8"/>
        <v>42178.282372685186</v>
      </c>
    </row>
    <row r="357" spans="1:17" ht="48" hidden="1" x14ac:dyDescent="0.2">
      <c r="A357">
        <v>37</v>
      </c>
      <c r="B357" s="3" t="s">
        <v>39</v>
      </c>
      <c r="C357" s="3" t="s">
        <v>4148</v>
      </c>
      <c r="D357" s="6">
        <v>22000</v>
      </c>
      <c r="E357" s="8">
        <v>40357</v>
      </c>
      <c r="F357" t="s">
        <v>8218</v>
      </c>
      <c r="G357" t="s">
        <v>8223</v>
      </c>
      <c r="H357" t="s">
        <v>8245</v>
      </c>
      <c r="I357">
        <v>1425055079</v>
      </c>
      <c r="J357">
        <v>1422463079</v>
      </c>
      <c r="K357" t="b">
        <v>0</v>
      </c>
      <c r="L357">
        <v>253</v>
      </c>
      <c r="M357" t="b">
        <v>1</v>
      </c>
      <c r="N357" t="s">
        <v>8263</v>
      </c>
      <c r="O357" s="10" t="s">
        <v>8326</v>
      </c>
      <c r="P357" t="s">
        <v>8327</v>
      </c>
      <c r="Q357" s="12">
        <f t="shared" si="8"/>
        <v>42032.693043981482</v>
      </c>
    </row>
    <row r="358" spans="1:17" ht="16" hidden="1" x14ac:dyDescent="0.2">
      <c r="A358">
        <v>307</v>
      </c>
      <c r="B358" s="3" t="s">
        <v>308</v>
      </c>
      <c r="C358" s="3" t="s">
        <v>4417</v>
      </c>
      <c r="D358" s="6">
        <v>22000</v>
      </c>
      <c r="E358" s="8">
        <v>24490</v>
      </c>
      <c r="F358" t="s">
        <v>8218</v>
      </c>
      <c r="G358" t="s">
        <v>8223</v>
      </c>
      <c r="H358" t="s">
        <v>8245</v>
      </c>
      <c r="I358">
        <v>1360276801</v>
      </c>
      <c r="J358">
        <v>1357684801</v>
      </c>
      <c r="K358" t="b">
        <v>1</v>
      </c>
      <c r="L358">
        <v>576</v>
      </c>
      <c r="M358" t="b">
        <v>1</v>
      </c>
      <c r="N358" t="s">
        <v>8267</v>
      </c>
      <c r="O358" s="10" t="s">
        <v>8326</v>
      </c>
      <c r="P358" t="s">
        <v>8331</v>
      </c>
      <c r="Q358" s="12">
        <f t="shared" si="8"/>
        <v>41282.944456018515</v>
      </c>
    </row>
    <row r="359" spans="1:17" ht="48" hidden="1" x14ac:dyDescent="0.2">
      <c r="A359">
        <v>1184</v>
      </c>
      <c r="B359" s="3" t="s">
        <v>1185</v>
      </c>
      <c r="C359" s="3" t="s">
        <v>5294</v>
      </c>
      <c r="D359" s="6">
        <v>22000</v>
      </c>
      <c r="E359" s="8">
        <v>23086</v>
      </c>
      <c r="F359" t="s">
        <v>8218</v>
      </c>
      <c r="G359" t="s">
        <v>8224</v>
      </c>
      <c r="H359" t="s">
        <v>8246</v>
      </c>
      <c r="I359">
        <v>1486391011</v>
      </c>
      <c r="J359">
        <v>1483712611</v>
      </c>
      <c r="K359" t="b">
        <v>0</v>
      </c>
      <c r="L359">
        <v>375</v>
      </c>
      <c r="M359" t="b">
        <v>1</v>
      </c>
      <c r="N359" t="s">
        <v>8283</v>
      </c>
      <c r="O359" s="10" t="s">
        <v>8354</v>
      </c>
      <c r="P359" t="s">
        <v>8355</v>
      </c>
      <c r="Q359" s="12">
        <f t="shared" si="8"/>
        <v>42741.599664351852</v>
      </c>
    </row>
    <row r="360" spans="1:17" ht="48" hidden="1" x14ac:dyDescent="0.2">
      <c r="A360">
        <v>1267</v>
      </c>
      <c r="B360" s="3" t="s">
        <v>1268</v>
      </c>
      <c r="C360" s="3" t="s">
        <v>5377</v>
      </c>
      <c r="D360" s="6">
        <v>22000</v>
      </c>
      <c r="E360" s="8">
        <v>22396</v>
      </c>
      <c r="F360" t="s">
        <v>8218</v>
      </c>
      <c r="G360" t="s">
        <v>8223</v>
      </c>
      <c r="H360" t="s">
        <v>8245</v>
      </c>
      <c r="I360">
        <v>1374674558</v>
      </c>
      <c r="J360">
        <v>1372082558</v>
      </c>
      <c r="K360" t="b">
        <v>1</v>
      </c>
      <c r="L360">
        <v>159</v>
      </c>
      <c r="M360" t="b">
        <v>1</v>
      </c>
      <c r="N360" t="s">
        <v>8274</v>
      </c>
      <c r="O360" s="10" t="s">
        <v>8341</v>
      </c>
      <c r="P360" t="s">
        <v>8342</v>
      </c>
      <c r="Q360" s="12">
        <f t="shared" si="8"/>
        <v>41449.585162037038</v>
      </c>
    </row>
    <row r="361" spans="1:17" ht="48" hidden="1" x14ac:dyDescent="0.2">
      <c r="A361">
        <v>1502</v>
      </c>
      <c r="B361" s="3" t="s">
        <v>1503</v>
      </c>
      <c r="C361" s="3" t="s">
        <v>5612</v>
      </c>
      <c r="D361" s="6">
        <v>22000</v>
      </c>
      <c r="E361" s="8">
        <v>22318</v>
      </c>
      <c r="F361" t="s">
        <v>8218</v>
      </c>
      <c r="G361" t="s">
        <v>8224</v>
      </c>
      <c r="H361" t="s">
        <v>8246</v>
      </c>
      <c r="I361">
        <v>1458943200</v>
      </c>
      <c r="J361">
        <v>1456491680</v>
      </c>
      <c r="K361" t="b">
        <v>1</v>
      </c>
      <c r="L361">
        <v>329</v>
      </c>
      <c r="M361" t="b">
        <v>1</v>
      </c>
      <c r="N361" t="s">
        <v>8283</v>
      </c>
      <c r="O361" s="10" t="s">
        <v>8354</v>
      </c>
      <c r="P361" t="s">
        <v>8355</v>
      </c>
      <c r="Q361" s="12">
        <f t="shared" si="8"/>
        <v>42426.542592592596</v>
      </c>
    </row>
    <row r="362" spans="1:17" ht="48" x14ac:dyDescent="0.2">
      <c r="A362">
        <v>3489</v>
      </c>
      <c r="B362" s="3" t="s">
        <v>3488</v>
      </c>
      <c r="C362" s="3" t="s">
        <v>7599</v>
      </c>
      <c r="D362" s="6">
        <v>5000</v>
      </c>
      <c r="E362" s="8">
        <v>5635</v>
      </c>
      <c r="F362" t="s">
        <v>8218</v>
      </c>
      <c r="G362" t="s">
        <v>8224</v>
      </c>
      <c r="H362" t="s">
        <v>8246</v>
      </c>
      <c r="I362">
        <v>1400965200</v>
      </c>
      <c r="J362">
        <v>1398352531</v>
      </c>
      <c r="K362" t="b">
        <v>0</v>
      </c>
      <c r="L362">
        <v>72</v>
      </c>
      <c r="M362" t="b">
        <v>1</v>
      </c>
      <c r="N362" t="s">
        <v>8269</v>
      </c>
      <c r="O362" s="10" t="s">
        <v>8333</v>
      </c>
      <c r="P362" t="s">
        <v>8334</v>
      </c>
      <c r="Q362" s="12">
        <f t="shared" si="8"/>
        <v>41753.635775462964</v>
      </c>
    </row>
    <row r="363" spans="1:17" ht="48" hidden="1" x14ac:dyDescent="0.2">
      <c r="A363">
        <v>1193</v>
      </c>
      <c r="B363" s="3" t="s">
        <v>1194</v>
      </c>
      <c r="C363" s="3" t="s">
        <v>5303</v>
      </c>
      <c r="D363" s="6">
        <v>21000</v>
      </c>
      <c r="E363" s="8">
        <v>21831</v>
      </c>
      <c r="F363" t="s">
        <v>8218</v>
      </c>
      <c r="G363" t="s">
        <v>8223</v>
      </c>
      <c r="H363" t="s">
        <v>8245</v>
      </c>
      <c r="I363">
        <v>1460223453</v>
      </c>
      <c r="J363">
        <v>1455043053</v>
      </c>
      <c r="K363" t="b">
        <v>0</v>
      </c>
      <c r="L363">
        <v>273</v>
      </c>
      <c r="M363" t="b">
        <v>1</v>
      </c>
      <c r="N363" t="s">
        <v>8283</v>
      </c>
      <c r="O363" s="10" t="s">
        <v>8354</v>
      </c>
      <c r="P363" t="s">
        <v>8355</v>
      </c>
      <c r="Q363" s="12">
        <f t="shared" si="8"/>
        <v>42409.776076388895</v>
      </c>
    </row>
    <row r="364" spans="1:17" ht="48" hidden="1" x14ac:dyDescent="0.2">
      <c r="A364">
        <v>2225</v>
      </c>
      <c r="B364" s="3" t="s">
        <v>2226</v>
      </c>
      <c r="C364" s="3" t="s">
        <v>6335</v>
      </c>
      <c r="D364" s="6">
        <v>21000</v>
      </c>
      <c r="E364" s="8">
        <v>198415.01</v>
      </c>
      <c r="F364" t="s">
        <v>8218</v>
      </c>
      <c r="G364" t="s">
        <v>8224</v>
      </c>
      <c r="H364" t="s">
        <v>8246</v>
      </c>
      <c r="I364">
        <v>1411326015</v>
      </c>
      <c r="J364">
        <v>1408734015</v>
      </c>
      <c r="K364" t="b">
        <v>0</v>
      </c>
      <c r="L364">
        <v>1204</v>
      </c>
      <c r="M364" t="b">
        <v>1</v>
      </c>
      <c r="N364" t="s">
        <v>8295</v>
      </c>
      <c r="O364" s="10" t="s">
        <v>8349</v>
      </c>
      <c r="P364" t="s">
        <v>8367</v>
      </c>
      <c r="Q364" s="12">
        <f t="shared" si="8"/>
        <v>41873.79184027778</v>
      </c>
    </row>
    <row r="365" spans="1:17" ht="48" x14ac:dyDescent="0.2">
      <c r="A365">
        <v>2929</v>
      </c>
      <c r="B365" s="3" t="s">
        <v>2929</v>
      </c>
      <c r="C365" s="3" t="s">
        <v>7039</v>
      </c>
      <c r="D365" s="6">
        <v>8000</v>
      </c>
      <c r="E365" s="8">
        <v>8165.55</v>
      </c>
      <c r="F365" t="s">
        <v>8218</v>
      </c>
      <c r="G365" t="s">
        <v>8223</v>
      </c>
      <c r="H365" t="s">
        <v>8245</v>
      </c>
      <c r="I365">
        <v>1401024758</v>
      </c>
      <c r="J365">
        <v>1398432758</v>
      </c>
      <c r="K365" t="b">
        <v>0</v>
      </c>
      <c r="L365">
        <v>32</v>
      </c>
      <c r="M365" t="b">
        <v>1</v>
      </c>
      <c r="N365" t="s">
        <v>8303</v>
      </c>
      <c r="O365" s="10" t="s">
        <v>8333</v>
      </c>
      <c r="P365" t="s">
        <v>8375</v>
      </c>
      <c r="Q365" s="12">
        <f t="shared" si="8"/>
        <v>41754.564328703702</v>
      </c>
    </row>
    <row r="366" spans="1:17" ht="48" hidden="1" x14ac:dyDescent="0.2">
      <c r="A366">
        <v>27</v>
      </c>
      <c r="B366" s="3" t="s">
        <v>29</v>
      </c>
      <c r="C366" s="3" t="s">
        <v>4138</v>
      </c>
      <c r="D366" s="6">
        <v>20000</v>
      </c>
      <c r="E366" s="8">
        <v>22345</v>
      </c>
      <c r="F366" t="s">
        <v>8218</v>
      </c>
      <c r="G366" t="s">
        <v>8227</v>
      </c>
      <c r="H366" t="s">
        <v>8249</v>
      </c>
      <c r="I366">
        <v>1416113833</v>
      </c>
      <c r="J366">
        <v>1413518233</v>
      </c>
      <c r="K366" t="b">
        <v>0</v>
      </c>
      <c r="L366">
        <v>150</v>
      </c>
      <c r="M366" t="b">
        <v>1</v>
      </c>
      <c r="N366" t="s">
        <v>8263</v>
      </c>
      <c r="O366" s="10" t="s">
        <v>8326</v>
      </c>
      <c r="P366" t="s">
        <v>8327</v>
      </c>
      <c r="Q366" s="12">
        <f t="shared" si="8"/>
        <v>41929.164733796293</v>
      </c>
    </row>
    <row r="367" spans="1:17" ht="48" hidden="1" x14ac:dyDescent="0.2">
      <c r="A367">
        <v>59</v>
      </c>
      <c r="B367" s="3" t="s">
        <v>61</v>
      </c>
      <c r="C367" s="3" t="s">
        <v>4170</v>
      </c>
      <c r="D367" s="6">
        <v>20000</v>
      </c>
      <c r="E367" s="8">
        <v>20025.14</v>
      </c>
      <c r="F367" t="s">
        <v>8218</v>
      </c>
      <c r="G367" t="s">
        <v>8223</v>
      </c>
      <c r="H367" t="s">
        <v>8245</v>
      </c>
      <c r="I367">
        <v>1442264400</v>
      </c>
      <c r="J367">
        <v>1439530776</v>
      </c>
      <c r="K367" t="b">
        <v>0</v>
      </c>
      <c r="L367">
        <v>33</v>
      </c>
      <c r="M367" t="b">
        <v>1</v>
      </c>
      <c r="N367" t="s">
        <v>8263</v>
      </c>
      <c r="O367" s="10" t="s">
        <v>8326</v>
      </c>
      <c r="P367" t="s">
        <v>8327</v>
      </c>
      <c r="Q367" s="12">
        <f t="shared" si="8"/>
        <v>42230.23583333334</v>
      </c>
    </row>
    <row r="368" spans="1:17" ht="32" hidden="1" x14ac:dyDescent="0.2">
      <c r="A368">
        <v>261</v>
      </c>
      <c r="B368" s="3" t="s">
        <v>262</v>
      </c>
      <c r="C368" s="3" t="s">
        <v>4371</v>
      </c>
      <c r="D368" s="6">
        <v>20000</v>
      </c>
      <c r="E368" s="8">
        <v>21480</v>
      </c>
      <c r="F368" t="s">
        <v>8218</v>
      </c>
      <c r="G368" t="s">
        <v>8223</v>
      </c>
      <c r="H368" t="s">
        <v>8245</v>
      </c>
      <c r="I368">
        <v>1339080900</v>
      </c>
      <c r="J368">
        <v>1334783704</v>
      </c>
      <c r="K368" t="b">
        <v>1</v>
      </c>
      <c r="L368">
        <v>220</v>
      </c>
      <c r="M368" t="b">
        <v>1</v>
      </c>
      <c r="N368" t="s">
        <v>8267</v>
      </c>
      <c r="O368" s="10" t="s">
        <v>8326</v>
      </c>
      <c r="P368" t="s">
        <v>8331</v>
      </c>
      <c r="Q368" s="12">
        <f t="shared" si="8"/>
        <v>41017.885462962964</v>
      </c>
    </row>
    <row r="369" spans="1:17" ht="48" hidden="1" x14ac:dyDescent="0.2">
      <c r="A369">
        <v>275</v>
      </c>
      <c r="B369" s="3" t="s">
        <v>276</v>
      </c>
      <c r="C369" s="3" t="s">
        <v>4385</v>
      </c>
      <c r="D369" s="6">
        <v>20000</v>
      </c>
      <c r="E369" s="8">
        <v>21679</v>
      </c>
      <c r="F369" t="s">
        <v>8218</v>
      </c>
      <c r="G369" t="s">
        <v>8223</v>
      </c>
      <c r="H369" t="s">
        <v>8245</v>
      </c>
      <c r="I369">
        <v>1352511966</v>
      </c>
      <c r="J369">
        <v>1349916366</v>
      </c>
      <c r="K369" t="b">
        <v>1</v>
      </c>
      <c r="L369">
        <v>332</v>
      </c>
      <c r="M369" t="b">
        <v>1</v>
      </c>
      <c r="N369" t="s">
        <v>8267</v>
      </c>
      <c r="O369" s="10" t="s">
        <v>8326</v>
      </c>
      <c r="P369" t="s">
        <v>8331</v>
      </c>
      <c r="Q369" s="12">
        <f t="shared" si="8"/>
        <v>41193.032013888893</v>
      </c>
    </row>
    <row r="370" spans="1:17" ht="48" hidden="1" x14ac:dyDescent="0.2">
      <c r="A370">
        <v>297</v>
      </c>
      <c r="B370" s="3" t="s">
        <v>298</v>
      </c>
      <c r="C370" s="3" t="s">
        <v>4407</v>
      </c>
      <c r="D370" s="6">
        <v>20000</v>
      </c>
      <c r="E370" s="8">
        <v>20128</v>
      </c>
      <c r="F370" t="s">
        <v>8218</v>
      </c>
      <c r="G370" t="s">
        <v>8223</v>
      </c>
      <c r="H370" t="s">
        <v>8245</v>
      </c>
      <c r="I370">
        <v>1430452740</v>
      </c>
      <c r="J370">
        <v>1427390901</v>
      </c>
      <c r="K370" t="b">
        <v>1</v>
      </c>
      <c r="L370">
        <v>142</v>
      </c>
      <c r="M370" t="b">
        <v>1</v>
      </c>
      <c r="N370" t="s">
        <v>8267</v>
      </c>
      <c r="O370" s="10" t="s">
        <v>8326</v>
      </c>
      <c r="P370" t="s">
        <v>8331</v>
      </c>
      <c r="Q370" s="12">
        <f t="shared" ref="Q370:Q401" si="9">(((J370/60)/60)/24)+DATE(1970,1,1)</f>
        <v>42089.72802083334</v>
      </c>
    </row>
    <row r="371" spans="1:17" ht="48" hidden="1" x14ac:dyDescent="0.2">
      <c r="A371">
        <v>311</v>
      </c>
      <c r="B371" s="3" t="s">
        <v>312</v>
      </c>
      <c r="C371" s="3" t="s">
        <v>4421</v>
      </c>
      <c r="D371" s="6">
        <v>20000</v>
      </c>
      <c r="E371" s="8">
        <v>20820.330000000002</v>
      </c>
      <c r="F371" t="s">
        <v>8218</v>
      </c>
      <c r="G371" t="s">
        <v>8223</v>
      </c>
      <c r="H371" t="s">
        <v>8245</v>
      </c>
      <c r="I371">
        <v>1325404740</v>
      </c>
      <c r="J371">
        <v>1321852592</v>
      </c>
      <c r="K371" t="b">
        <v>1</v>
      </c>
      <c r="L371">
        <v>150</v>
      </c>
      <c r="M371" t="b">
        <v>1</v>
      </c>
      <c r="N371" t="s">
        <v>8267</v>
      </c>
      <c r="O371" s="10" t="s">
        <v>8326</v>
      </c>
      <c r="P371" t="s">
        <v>8331</v>
      </c>
      <c r="Q371" s="12">
        <f t="shared" si="9"/>
        <v>40868.219814814816</v>
      </c>
    </row>
    <row r="372" spans="1:17" ht="48" hidden="1" x14ac:dyDescent="0.2">
      <c r="A372">
        <v>320</v>
      </c>
      <c r="B372" s="3" t="s">
        <v>321</v>
      </c>
      <c r="C372" s="3" t="s">
        <v>4430</v>
      </c>
      <c r="D372" s="6">
        <v>20000</v>
      </c>
      <c r="E372" s="8">
        <v>21316</v>
      </c>
      <c r="F372" t="s">
        <v>8218</v>
      </c>
      <c r="G372" t="s">
        <v>8224</v>
      </c>
      <c r="H372" t="s">
        <v>8246</v>
      </c>
      <c r="I372">
        <v>1450825200</v>
      </c>
      <c r="J372">
        <v>1448284433</v>
      </c>
      <c r="K372" t="b">
        <v>1</v>
      </c>
      <c r="L372">
        <v>158</v>
      </c>
      <c r="M372" t="b">
        <v>1</v>
      </c>
      <c r="N372" t="s">
        <v>8267</v>
      </c>
      <c r="O372" s="10" t="s">
        <v>8326</v>
      </c>
      <c r="P372" t="s">
        <v>8331</v>
      </c>
      <c r="Q372" s="12">
        <f t="shared" si="9"/>
        <v>42331.551307870366</v>
      </c>
    </row>
    <row r="373" spans="1:17" ht="48" hidden="1" x14ac:dyDescent="0.2">
      <c r="A373">
        <v>384</v>
      </c>
      <c r="B373" s="3" t="s">
        <v>385</v>
      </c>
      <c r="C373" s="3" t="s">
        <v>4494</v>
      </c>
      <c r="D373" s="6">
        <v>20000</v>
      </c>
      <c r="E373" s="8">
        <v>22421</v>
      </c>
      <c r="F373" t="s">
        <v>8218</v>
      </c>
      <c r="G373" t="s">
        <v>8223</v>
      </c>
      <c r="H373" t="s">
        <v>8245</v>
      </c>
      <c r="I373">
        <v>1420569947</v>
      </c>
      <c r="J373">
        <v>1417977947</v>
      </c>
      <c r="K373" t="b">
        <v>0</v>
      </c>
      <c r="L373">
        <v>383</v>
      </c>
      <c r="M373" t="b">
        <v>1</v>
      </c>
      <c r="N373" t="s">
        <v>8267</v>
      </c>
      <c r="O373" s="10" t="s">
        <v>8326</v>
      </c>
      <c r="P373" t="s">
        <v>8331</v>
      </c>
      <c r="Q373" s="12">
        <f t="shared" si="9"/>
        <v>41980.781793981485</v>
      </c>
    </row>
    <row r="374" spans="1:17" ht="48" hidden="1" x14ac:dyDescent="0.2">
      <c r="A374">
        <v>391</v>
      </c>
      <c r="B374" s="3" t="s">
        <v>392</v>
      </c>
      <c r="C374" s="3" t="s">
        <v>4501</v>
      </c>
      <c r="D374" s="6">
        <v>20000</v>
      </c>
      <c r="E374" s="8">
        <v>20122</v>
      </c>
      <c r="F374" t="s">
        <v>8218</v>
      </c>
      <c r="G374" t="s">
        <v>8223</v>
      </c>
      <c r="H374" t="s">
        <v>8245</v>
      </c>
      <c r="I374">
        <v>1324169940</v>
      </c>
      <c r="J374">
        <v>1321578051</v>
      </c>
      <c r="K374" t="b">
        <v>0</v>
      </c>
      <c r="L374">
        <v>193</v>
      </c>
      <c r="M374" t="b">
        <v>1</v>
      </c>
      <c r="N374" t="s">
        <v>8267</v>
      </c>
      <c r="O374" s="10" t="s">
        <v>8326</v>
      </c>
      <c r="P374" t="s">
        <v>8331</v>
      </c>
      <c r="Q374" s="12">
        <f t="shared" si="9"/>
        <v>40865.042256944449</v>
      </c>
    </row>
    <row r="375" spans="1:17" ht="48" hidden="1" x14ac:dyDescent="0.2">
      <c r="A375">
        <v>399</v>
      </c>
      <c r="B375" s="3" t="s">
        <v>400</v>
      </c>
      <c r="C375" s="3" t="s">
        <v>4509</v>
      </c>
      <c r="D375" s="6">
        <v>20000</v>
      </c>
      <c r="E375" s="8">
        <v>21361</v>
      </c>
      <c r="F375" t="s">
        <v>8218</v>
      </c>
      <c r="G375" t="s">
        <v>8224</v>
      </c>
      <c r="H375" t="s">
        <v>8246</v>
      </c>
      <c r="I375">
        <v>1481716800</v>
      </c>
      <c r="J375">
        <v>1479070867</v>
      </c>
      <c r="K375" t="b">
        <v>0</v>
      </c>
      <c r="L375">
        <v>95</v>
      </c>
      <c r="M375" t="b">
        <v>1</v>
      </c>
      <c r="N375" t="s">
        <v>8267</v>
      </c>
      <c r="O375" s="10" t="s">
        <v>8326</v>
      </c>
      <c r="P375" t="s">
        <v>8331</v>
      </c>
      <c r="Q375" s="12">
        <f t="shared" si="9"/>
        <v>42687.875775462962</v>
      </c>
    </row>
    <row r="376" spans="1:17" ht="48" hidden="1" x14ac:dyDescent="0.2">
      <c r="A376">
        <v>642</v>
      </c>
      <c r="B376" s="3" t="s">
        <v>643</v>
      </c>
      <c r="C376" s="3" t="s">
        <v>4752</v>
      </c>
      <c r="D376" s="6">
        <v>20000</v>
      </c>
      <c r="E376" s="8">
        <v>292097</v>
      </c>
      <c r="F376" t="s">
        <v>8218</v>
      </c>
      <c r="G376" t="s">
        <v>8235</v>
      </c>
      <c r="H376" t="s">
        <v>8248</v>
      </c>
      <c r="I376">
        <v>1439998674</v>
      </c>
      <c r="J376">
        <v>1436888274</v>
      </c>
      <c r="K376" t="b">
        <v>0</v>
      </c>
      <c r="L376">
        <v>2174</v>
      </c>
      <c r="M376" t="b">
        <v>1</v>
      </c>
      <c r="N376" t="s">
        <v>8271</v>
      </c>
      <c r="O376" s="10" t="s">
        <v>8335</v>
      </c>
      <c r="P376" t="s">
        <v>8337</v>
      </c>
      <c r="Q376" s="12">
        <f t="shared" si="9"/>
        <v>42199.651319444441</v>
      </c>
    </row>
    <row r="377" spans="1:17" ht="48" hidden="1" x14ac:dyDescent="0.2">
      <c r="A377">
        <v>725</v>
      </c>
      <c r="B377" s="3" t="s">
        <v>726</v>
      </c>
      <c r="C377" s="3" t="s">
        <v>4835</v>
      </c>
      <c r="D377" s="6">
        <v>20000</v>
      </c>
      <c r="E377" s="8">
        <v>20070</v>
      </c>
      <c r="F377" t="s">
        <v>8218</v>
      </c>
      <c r="G377" t="s">
        <v>8223</v>
      </c>
      <c r="H377" t="s">
        <v>8245</v>
      </c>
      <c r="I377">
        <v>1450018912</v>
      </c>
      <c r="J377">
        <v>1447426912</v>
      </c>
      <c r="K377" t="b">
        <v>0</v>
      </c>
      <c r="L377">
        <v>140</v>
      </c>
      <c r="M377" t="b">
        <v>1</v>
      </c>
      <c r="N377" t="s">
        <v>8272</v>
      </c>
      <c r="O377" s="10" t="s">
        <v>8338</v>
      </c>
      <c r="P377" t="s">
        <v>8339</v>
      </c>
      <c r="Q377" s="12">
        <f t="shared" si="9"/>
        <v>42321.626296296294</v>
      </c>
    </row>
    <row r="378" spans="1:17" ht="32" hidden="1" x14ac:dyDescent="0.2">
      <c r="A378">
        <v>730</v>
      </c>
      <c r="B378" s="3" t="s">
        <v>731</v>
      </c>
      <c r="C378" s="3" t="s">
        <v>4840</v>
      </c>
      <c r="D378" s="6">
        <v>20000</v>
      </c>
      <c r="E378" s="8">
        <v>26438</v>
      </c>
      <c r="F378" t="s">
        <v>8218</v>
      </c>
      <c r="G378" t="s">
        <v>8223</v>
      </c>
      <c r="H378" t="s">
        <v>8245</v>
      </c>
      <c r="I378">
        <v>1323280391</v>
      </c>
      <c r="J378">
        <v>1320688391</v>
      </c>
      <c r="K378" t="b">
        <v>0</v>
      </c>
      <c r="L378">
        <v>265</v>
      </c>
      <c r="M378" t="b">
        <v>1</v>
      </c>
      <c r="N378" t="s">
        <v>8272</v>
      </c>
      <c r="O378" s="10" t="s">
        <v>8338</v>
      </c>
      <c r="P378" t="s">
        <v>8339</v>
      </c>
      <c r="Q378" s="12">
        <f t="shared" si="9"/>
        <v>40854.745266203703</v>
      </c>
    </row>
    <row r="379" spans="1:17" ht="48" hidden="1" x14ac:dyDescent="0.2">
      <c r="A379">
        <v>1024</v>
      </c>
      <c r="B379" s="3" t="s">
        <v>1025</v>
      </c>
      <c r="C379" s="3" t="s">
        <v>5134</v>
      </c>
      <c r="D379" s="6">
        <v>20000</v>
      </c>
      <c r="E379" s="8">
        <v>23727.55</v>
      </c>
      <c r="F379" t="s">
        <v>8218</v>
      </c>
      <c r="G379" t="s">
        <v>8234</v>
      </c>
      <c r="H379" t="s">
        <v>8254</v>
      </c>
      <c r="I379">
        <v>1454248563</v>
      </c>
      <c r="J379">
        <v>1451656563</v>
      </c>
      <c r="K379" t="b">
        <v>1</v>
      </c>
      <c r="L379">
        <v>61</v>
      </c>
      <c r="M379" t="b">
        <v>1</v>
      </c>
      <c r="N379" t="s">
        <v>8278</v>
      </c>
      <c r="O379" s="10" t="s">
        <v>8341</v>
      </c>
      <c r="P379" t="s">
        <v>8346</v>
      </c>
      <c r="Q379" s="12">
        <f t="shared" si="9"/>
        <v>42370.580590277779</v>
      </c>
    </row>
    <row r="380" spans="1:17" ht="32" hidden="1" x14ac:dyDescent="0.2">
      <c r="A380">
        <v>1210</v>
      </c>
      <c r="B380" s="3" t="s">
        <v>1211</v>
      </c>
      <c r="C380" s="3" t="s">
        <v>5320</v>
      </c>
      <c r="D380" s="6">
        <v>20000</v>
      </c>
      <c r="E380" s="8">
        <v>50863</v>
      </c>
      <c r="F380" t="s">
        <v>8218</v>
      </c>
      <c r="G380" t="s">
        <v>8234</v>
      </c>
      <c r="H380" t="s">
        <v>8254</v>
      </c>
      <c r="I380">
        <v>1433106000</v>
      </c>
      <c r="J380">
        <v>1431124572</v>
      </c>
      <c r="K380" t="b">
        <v>0</v>
      </c>
      <c r="L380">
        <v>103</v>
      </c>
      <c r="M380" t="b">
        <v>1</v>
      </c>
      <c r="N380" t="s">
        <v>8283</v>
      </c>
      <c r="O380" s="10" t="s">
        <v>8354</v>
      </c>
      <c r="P380" t="s">
        <v>8355</v>
      </c>
      <c r="Q380" s="12">
        <f t="shared" si="9"/>
        <v>42132.941805555558</v>
      </c>
    </row>
    <row r="381" spans="1:17" ht="32" hidden="1" x14ac:dyDescent="0.2">
      <c r="A381">
        <v>1351</v>
      </c>
      <c r="B381" s="3" t="s">
        <v>1352</v>
      </c>
      <c r="C381" s="3" t="s">
        <v>5461</v>
      </c>
      <c r="D381" s="6">
        <v>20000</v>
      </c>
      <c r="E381" s="8">
        <v>20253</v>
      </c>
      <c r="F381" t="s">
        <v>8218</v>
      </c>
      <c r="G381" t="s">
        <v>8223</v>
      </c>
      <c r="H381" t="s">
        <v>8245</v>
      </c>
      <c r="I381">
        <v>1455299144</v>
      </c>
      <c r="J381">
        <v>1452707144</v>
      </c>
      <c r="K381" t="b">
        <v>0</v>
      </c>
      <c r="L381">
        <v>120</v>
      </c>
      <c r="M381" t="b">
        <v>1</v>
      </c>
      <c r="N381" t="s">
        <v>8272</v>
      </c>
      <c r="O381" s="10" t="s">
        <v>8338</v>
      </c>
      <c r="P381" t="s">
        <v>8339</v>
      </c>
      <c r="Q381" s="12">
        <f t="shared" si="9"/>
        <v>42382.74009259259</v>
      </c>
    </row>
    <row r="382" spans="1:17" ht="48" hidden="1" x14ac:dyDescent="0.2">
      <c r="A382">
        <v>1539</v>
      </c>
      <c r="B382" s="3" t="s">
        <v>1540</v>
      </c>
      <c r="C382" s="3" t="s">
        <v>5649</v>
      </c>
      <c r="D382" s="6">
        <v>20000</v>
      </c>
      <c r="E382" s="8">
        <v>27197.22</v>
      </c>
      <c r="F382" t="s">
        <v>8218</v>
      </c>
      <c r="G382" t="s">
        <v>8223</v>
      </c>
      <c r="H382" t="s">
        <v>8245</v>
      </c>
      <c r="I382">
        <v>1483481019</v>
      </c>
      <c r="J382">
        <v>1480629819</v>
      </c>
      <c r="K382" t="b">
        <v>0</v>
      </c>
      <c r="L382">
        <v>284</v>
      </c>
      <c r="M382" t="b">
        <v>1</v>
      </c>
      <c r="N382" t="s">
        <v>8283</v>
      </c>
      <c r="O382" s="10" t="s">
        <v>8354</v>
      </c>
      <c r="P382" t="s">
        <v>8355</v>
      </c>
      <c r="Q382" s="12">
        <f t="shared" si="9"/>
        <v>42705.919201388882</v>
      </c>
    </row>
    <row r="383" spans="1:17" ht="48" hidden="1" x14ac:dyDescent="0.2">
      <c r="A383">
        <v>1828</v>
      </c>
      <c r="B383" s="3" t="s">
        <v>1829</v>
      </c>
      <c r="C383" s="3" t="s">
        <v>5938</v>
      </c>
      <c r="D383" s="6">
        <v>20000</v>
      </c>
      <c r="E383" s="8">
        <v>20032</v>
      </c>
      <c r="F383" t="s">
        <v>8218</v>
      </c>
      <c r="G383" t="s">
        <v>8223</v>
      </c>
      <c r="H383" t="s">
        <v>8245</v>
      </c>
      <c r="I383">
        <v>1399672800</v>
      </c>
      <c r="J383">
        <v>1396906530</v>
      </c>
      <c r="K383" t="b">
        <v>0</v>
      </c>
      <c r="L383">
        <v>48</v>
      </c>
      <c r="M383" t="b">
        <v>1</v>
      </c>
      <c r="N383" t="s">
        <v>8274</v>
      </c>
      <c r="O383" s="10" t="s">
        <v>8341</v>
      </c>
      <c r="P383" t="s">
        <v>8342</v>
      </c>
      <c r="Q383" s="12">
        <f t="shared" si="9"/>
        <v>41736.899652777778</v>
      </c>
    </row>
    <row r="384" spans="1:17" ht="48" hidden="1" x14ac:dyDescent="0.2">
      <c r="A384">
        <v>1967</v>
      </c>
      <c r="B384" s="3" t="s">
        <v>1968</v>
      </c>
      <c r="C384" s="3" t="s">
        <v>6077</v>
      </c>
      <c r="D384" s="6">
        <v>20000</v>
      </c>
      <c r="E384" s="8">
        <v>74026</v>
      </c>
      <c r="F384" t="s">
        <v>8218</v>
      </c>
      <c r="G384" t="s">
        <v>8223</v>
      </c>
      <c r="H384" t="s">
        <v>8245</v>
      </c>
      <c r="I384">
        <v>1398959729</v>
      </c>
      <c r="J384">
        <v>1396367729</v>
      </c>
      <c r="K384" t="b">
        <v>1</v>
      </c>
      <c r="L384">
        <v>405</v>
      </c>
      <c r="M384" t="b">
        <v>1</v>
      </c>
      <c r="N384" t="s">
        <v>8293</v>
      </c>
      <c r="O384" s="10" t="s">
        <v>8335</v>
      </c>
      <c r="P384" t="s">
        <v>8365</v>
      </c>
      <c r="Q384" s="12">
        <f t="shared" si="9"/>
        <v>41730.663530092592</v>
      </c>
    </row>
    <row r="385" spans="1:17" ht="48" hidden="1" x14ac:dyDescent="0.2">
      <c r="A385">
        <v>1969</v>
      </c>
      <c r="B385" s="3" t="s">
        <v>1970</v>
      </c>
      <c r="C385" s="3" t="s">
        <v>6079</v>
      </c>
      <c r="D385" s="6">
        <v>20000</v>
      </c>
      <c r="E385" s="8">
        <v>115816</v>
      </c>
      <c r="F385" t="s">
        <v>8218</v>
      </c>
      <c r="G385" t="s">
        <v>8224</v>
      </c>
      <c r="H385" t="s">
        <v>8246</v>
      </c>
      <c r="I385">
        <v>1470423668</v>
      </c>
      <c r="J385">
        <v>1467831668</v>
      </c>
      <c r="K385" t="b">
        <v>1</v>
      </c>
      <c r="L385">
        <v>1887</v>
      </c>
      <c r="M385" t="b">
        <v>1</v>
      </c>
      <c r="N385" t="s">
        <v>8293</v>
      </c>
      <c r="O385" s="10" t="s">
        <v>8335</v>
      </c>
      <c r="P385" t="s">
        <v>8365</v>
      </c>
      <c r="Q385" s="12">
        <f t="shared" si="9"/>
        <v>42557.792453703703</v>
      </c>
    </row>
    <row r="386" spans="1:17" ht="48" hidden="1" x14ac:dyDescent="0.2">
      <c r="A386">
        <v>1974</v>
      </c>
      <c r="B386" s="3" t="s">
        <v>1975</v>
      </c>
      <c r="C386" s="3" t="s">
        <v>6084</v>
      </c>
      <c r="D386" s="6">
        <v>20000</v>
      </c>
      <c r="E386" s="8">
        <v>75099.199999999997</v>
      </c>
      <c r="F386" t="s">
        <v>8218</v>
      </c>
      <c r="G386" t="s">
        <v>8224</v>
      </c>
      <c r="H386" t="s">
        <v>8246</v>
      </c>
      <c r="I386">
        <v>1376899269</v>
      </c>
      <c r="J386">
        <v>1371715269</v>
      </c>
      <c r="K386" t="b">
        <v>1</v>
      </c>
      <c r="L386">
        <v>402</v>
      </c>
      <c r="M386" t="b">
        <v>1</v>
      </c>
      <c r="N386" t="s">
        <v>8293</v>
      </c>
      <c r="O386" s="10" t="s">
        <v>8335</v>
      </c>
      <c r="P386" t="s">
        <v>8365</v>
      </c>
      <c r="Q386" s="12">
        <f t="shared" si="9"/>
        <v>41445.334131944444</v>
      </c>
    </row>
    <row r="387" spans="1:17" ht="48" hidden="1" x14ac:dyDescent="0.2">
      <c r="A387">
        <v>2071</v>
      </c>
      <c r="B387" s="3" t="s">
        <v>2072</v>
      </c>
      <c r="C387" s="3" t="s">
        <v>6181</v>
      </c>
      <c r="D387" s="6">
        <v>20000</v>
      </c>
      <c r="E387" s="8">
        <v>56146</v>
      </c>
      <c r="F387" t="s">
        <v>8218</v>
      </c>
      <c r="G387" t="s">
        <v>8223</v>
      </c>
      <c r="H387" t="s">
        <v>8245</v>
      </c>
      <c r="I387">
        <v>1475390484</v>
      </c>
      <c r="J387">
        <v>1471502484</v>
      </c>
      <c r="K387" t="b">
        <v>0</v>
      </c>
      <c r="L387">
        <v>278</v>
      </c>
      <c r="M387" t="b">
        <v>1</v>
      </c>
      <c r="N387" t="s">
        <v>8293</v>
      </c>
      <c r="O387" s="10" t="s">
        <v>8335</v>
      </c>
      <c r="P387" t="s">
        <v>8365</v>
      </c>
      <c r="Q387" s="12">
        <f t="shared" si="9"/>
        <v>42600.278749999998</v>
      </c>
    </row>
    <row r="388" spans="1:17" ht="48" hidden="1" x14ac:dyDescent="0.2">
      <c r="A388">
        <v>2078</v>
      </c>
      <c r="B388" s="3" t="s">
        <v>2079</v>
      </c>
      <c r="C388" s="3" t="s">
        <v>6188</v>
      </c>
      <c r="D388" s="6">
        <v>20000</v>
      </c>
      <c r="E388" s="8">
        <v>26241</v>
      </c>
      <c r="F388" t="s">
        <v>8218</v>
      </c>
      <c r="G388" t="s">
        <v>8226</v>
      </c>
      <c r="H388" t="s">
        <v>8248</v>
      </c>
      <c r="I388">
        <v>1482085857</v>
      </c>
      <c r="J388">
        <v>1479493857</v>
      </c>
      <c r="K388" t="b">
        <v>0</v>
      </c>
      <c r="L388">
        <v>48</v>
      </c>
      <c r="M388" t="b">
        <v>1</v>
      </c>
      <c r="N388" t="s">
        <v>8293</v>
      </c>
      <c r="O388" s="10" t="s">
        <v>8335</v>
      </c>
      <c r="P388" t="s">
        <v>8365</v>
      </c>
      <c r="Q388" s="12">
        <f t="shared" si="9"/>
        <v>42692.771493055552</v>
      </c>
    </row>
    <row r="389" spans="1:17" ht="32" hidden="1" x14ac:dyDescent="0.2">
      <c r="A389">
        <v>2186</v>
      </c>
      <c r="B389" s="3" t="s">
        <v>2187</v>
      </c>
      <c r="C389" s="3" t="s">
        <v>6296</v>
      </c>
      <c r="D389" s="6">
        <v>20000</v>
      </c>
      <c r="E389" s="8">
        <v>21935</v>
      </c>
      <c r="F389" t="s">
        <v>8218</v>
      </c>
      <c r="G389" t="s">
        <v>8223</v>
      </c>
      <c r="H389" t="s">
        <v>8245</v>
      </c>
      <c r="I389">
        <v>1473213600</v>
      </c>
      <c r="J389">
        <v>1470062743</v>
      </c>
      <c r="K389" t="b">
        <v>0</v>
      </c>
      <c r="L389">
        <v>392</v>
      </c>
      <c r="M389" t="b">
        <v>1</v>
      </c>
      <c r="N389" t="s">
        <v>8295</v>
      </c>
      <c r="O389" s="10" t="s">
        <v>8349</v>
      </c>
      <c r="P389" t="s">
        <v>8367</v>
      </c>
      <c r="Q389" s="12">
        <f t="shared" si="9"/>
        <v>42583.615081018521</v>
      </c>
    </row>
    <row r="390" spans="1:17" ht="48" hidden="1" x14ac:dyDescent="0.2">
      <c r="A390">
        <v>2187</v>
      </c>
      <c r="B390" s="3" t="s">
        <v>2188</v>
      </c>
      <c r="C390" s="3" t="s">
        <v>6297</v>
      </c>
      <c r="D390" s="6">
        <v>20000</v>
      </c>
      <c r="E390" s="8">
        <v>202928.5</v>
      </c>
      <c r="F390" t="s">
        <v>8218</v>
      </c>
      <c r="G390" t="s">
        <v>8223</v>
      </c>
      <c r="H390" t="s">
        <v>8245</v>
      </c>
      <c r="I390">
        <v>1428033540</v>
      </c>
      <c r="J390">
        <v>1425531666</v>
      </c>
      <c r="K390" t="b">
        <v>1</v>
      </c>
      <c r="L390">
        <v>3562</v>
      </c>
      <c r="M390" t="b">
        <v>1</v>
      </c>
      <c r="N390" t="s">
        <v>8295</v>
      </c>
      <c r="O390" s="10" t="s">
        <v>8349</v>
      </c>
      <c r="P390" t="s">
        <v>8367</v>
      </c>
      <c r="Q390" s="12">
        <f t="shared" si="9"/>
        <v>42068.209097222221</v>
      </c>
    </row>
    <row r="391" spans="1:17" ht="48" hidden="1" x14ac:dyDescent="0.2">
      <c r="A391">
        <v>2267</v>
      </c>
      <c r="B391" s="3" t="s">
        <v>2268</v>
      </c>
      <c r="C391" s="3" t="s">
        <v>6377</v>
      </c>
      <c r="D391" s="6">
        <v>20000</v>
      </c>
      <c r="E391" s="8">
        <v>76105</v>
      </c>
      <c r="F391" t="s">
        <v>8218</v>
      </c>
      <c r="G391" t="s">
        <v>8223</v>
      </c>
      <c r="H391" t="s">
        <v>8245</v>
      </c>
      <c r="I391">
        <v>1419123600</v>
      </c>
      <c r="J391">
        <v>1416945297</v>
      </c>
      <c r="K391" t="b">
        <v>0</v>
      </c>
      <c r="L391">
        <v>404</v>
      </c>
      <c r="M391" t="b">
        <v>1</v>
      </c>
      <c r="N391" t="s">
        <v>8295</v>
      </c>
      <c r="O391" s="10" t="s">
        <v>8349</v>
      </c>
      <c r="P391" t="s">
        <v>8367</v>
      </c>
      <c r="Q391" s="12">
        <f t="shared" si="9"/>
        <v>41968.829826388886</v>
      </c>
    </row>
    <row r="392" spans="1:17" ht="48" hidden="1" x14ac:dyDescent="0.2">
      <c r="A392">
        <v>2271</v>
      </c>
      <c r="B392" s="3" t="s">
        <v>2272</v>
      </c>
      <c r="C392" s="3" t="s">
        <v>6381</v>
      </c>
      <c r="D392" s="6">
        <v>20000</v>
      </c>
      <c r="E392" s="8">
        <v>56618</v>
      </c>
      <c r="F392" t="s">
        <v>8218</v>
      </c>
      <c r="G392" t="s">
        <v>8223</v>
      </c>
      <c r="H392" t="s">
        <v>8245</v>
      </c>
      <c r="I392">
        <v>1481328004</v>
      </c>
      <c r="J392">
        <v>1478736004</v>
      </c>
      <c r="K392" t="b">
        <v>0</v>
      </c>
      <c r="L392">
        <v>1328</v>
      </c>
      <c r="M392" t="b">
        <v>1</v>
      </c>
      <c r="N392" t="s">
        <v>8295</v>
      </c>
      <c r="O392" s="10" t="s">
        <v>8349</v>
      </c>
      <c r="P392" t="s">
        <v>8367</v>
      </c>
      <c r="Q392" s="12">
        <f t="shared" si="9"/>
        <v>42684.000046296293</v>
      </c>
    </row>
    <row r="393" spans="1:17" ht="48" hidden="1" x14ac:dyDescent="0.2">
      <c r="A393">
        <v>2336</v>
      </c>
      <c r="B393" s="3" t="s">
        <v>2337</v>
      </c>
      <c r="C393" s="3" t="s">
        <v>6446</v>
      </c>
      <c r="D393" s="6">
        <v>20000</v>
      </c>
      <c r="E393" s="8">
        <v>104146.51</v>
      </c>
      <c r="F393" t="s">
        <v>8218</v>
      </c>
      <c r="G393" t="s">
        <v>8223</v>
      </c>
      <c r="H393" t="s">
        <v>8245</v>
      </c>
      <c r="I393">
        <v>1394316695</v>
      </c>
      <c r="J393">
        <v>1390860695</v>
      </c>
      <c r="K393" t="b">
        <v>1</v>
      </c>
      <c r="L393">
        <v>2165</v>
      </c>
      <c r="M393" t="b">
        <v>1</v>
      </c>
      <c r="N393" t="s">
        <v>8296</v>
      </c>
      <c r="O393" s="10" t="s">
        <v>8352</v>
      </c>
      <c r="P393" t="s">
        <v>8368</v>
      </c>
      <c r="Q393" s="12">
        <f t="shared" si="9"/>
        <v>41666.924710648149</v>
      </c>
    </row>
    <row r="394" spans="1:17" ht="48" hidden="1" x14ac:dyDescent="0.2">
      <c r="A394">
        <v>2443</v>
      </c>
      <c r="B394" s="3" t="s">
        <v>2444</v>
      </c>
      <c r="C394" s="3" t="s">
        <v>6553</v>
      </c>
      <c r="D394" s="6">
        <v>20000</v>
      </c>
      <c r="E394" s="8">
        <v>40502.99</v>
      </c>
      <c r="F394" t="s">
        <v>8218</v>
      </c>
      <c r="G394" t="s">
        <v>8223</v>
      </c>
      <c r="H394" t="s">
        <v>8245</v>
      </c>
      <c r="I394">
        <v>1408114822</v>
      </c>
      <c r="J394">
        <v>1405522822</v>
      </c>
      <c r="K394" t="b">
        <v>0</v>
      </c>
      <c r="L394">
        <v>311</v>
      </c>
      <c r="M394" t="b">
        <v>1</v>
      </c>
      <c r="N394" t="s">
        <v>8296</v>
      </c>
      <c r="O394" s="10" t="s">
        <v>8352</v>
      </c>
      <c r="P394" t="s">
        <v>8368</v>
      </c>
      <c r="Q394" s="12">
        <f t="shared" si="9"/>
        <v>41836.625254629631</v>
      </c>
    </row>
    <row r="395" spans="1:17" ht="48" hidden="1" x14ac:dyDescent="0.2">
      <c r="A395">
        <v>2493</v>
      </c>
      <c r="B395" s="3" t="s">
        <v>2493</v>
      </c>
      <c r="C395" s="3" t="s">
        <v>6603</v>
      </c>
      <c r="D395" s="6">
        <v>20000</v>
      </c>
      <c r="E395" s="8">
        <v>25740</v>
      </c>
      <c r="F395" t="s">
        <v>8218</v>
      </c>
      <c r="G395" t="s">
        <v>8223</v>
      </c>
      <c r="H395" t="s">
        <v>8245</v>
      </c>
      <c r="I395">
        <v>1367208140</v>
      </c>
      <c r="J395">
        <v>1363320140</v>
      </c>
      <c r="K395" t="b">
        <v>0</v>
      </c>
      <c r="L395">
        <v>259</v>
      </c>
      <c r="M395" t="b">
        <v>1</v>
      </c>
      <c r="N395" t="s">
        <v>8277</v>
      </c>
      <c r="O395" s="10" t="s">
        <v>8341</v>
      </c>
      <c r="P395" t="s">
        <v>8345</v>
      </c>
      <c r="Q395" s="12">
        <f t="shared" si="9"/>
        <v>41348.168287037035</v>
      </c>
    </row>
    <row r="396" spans="1:17" ht="16" hidden="1" x14ac:dyDescent="0.2">
      <c r="A396">
        <v>2535</v>
      </c>
      <c r="B396" s="3" t="s">
        <v>2535</v>
      </c>
      <c r="C396" s="3" t="s">
        <v>6645</v>
      </c>
      <c r="D396" s="6">
        <v>20000</v>
      </c>
      <c r="E396" s="8">
        <v>20755</v>
      </c>
      <c r="F396" t="s">
        <v>8218</v>
      </c>
      <c r="G396" t="s">
        <v>8223</v>
      </c>
      <c r="H396" t="s">
        <v>8245</v>
      </c>
      <c r="I396">
        <v>1417463945</v>
      </c>
      <c r="J396">
        <v>1414781945</v>
      </c>
      <c r="K396" t="b">
        <v>0</v>
      </c>
      <c r="L396">
        <v>78</v>
      </c>
      <c r="M396" t="b">
        <v>1</v>
      </c>
      <c r="N396" t="s">
        <v>8298</v>
      </c>
      <c r="O396" s="10" t="s">
        <v>8341</v>
      </c>
      <c r="P396" t="s">
        <v>8370</v>
      </c>
      <c r="Q396" s="12">
        <f t="shared" si="9"/>
        <v>41943.791030092594</v>
      </c>
    </row>
    <row r="397" spans="1:17" ht="48" hidden="1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0" t="s">
        <v>8335</v>
      </c>
      <c r="P397" t="s">
        <v>8371</v>
      </c>
      <c r="Q397" s="12">
        <f t="shared" si="9"/>
        <v>40998.051192129627</v>
      </c>
    </row>
    <row r="398" spans="1:17" ht="48" hidden="1" x14ac:dyDescent="0.2">
      <c r="A398">
        <v>2631</v>
      </c>
      <c r="B398" s="3" t="s">
        <v>2631</v>
      </c>
      <c r="C398" s="3" t="s">
        <v>6741</v>
      </c>
      <c r="D398" s="6">
        <v>20000</v>
      </c>
      <c r="E398" s="8">
        <v>22933.05</v>
      </c>
      <c r="F398" t="s">
        <v>8218</v>
      </c>
      <c r="G398" t="s">
        <v>8223</v>
      </c>
      <c r="H398" t="s">
        <v>8245</v>
      </c>
      <c r="I398">
        <v>1440907427</v>
      </c>
      <c r="J398">
        <v>1438488227</v>
      </c>
      <c r="K398" t="b">
        <v>0</v>
      </c>
      <c r="L398">
        <v>286</v>
      </c>
      <c r="M398" t="b">
        <v>1</v>
      </c>
      <c r="N398" t="s">
        <v>8299</v>
      </c>
      <c r="O398" s="10" t="s">
        <v>8335</v>
      </c>
      <c r="P398" t="s">
        <v>8371</v>
      </c>
      <c r="Q398" s="12">
        <f t="shared" si="9"/>
        <v>42218.169293981482</v>
      </c>
    </row>
    <row r="399" spans="1:17" ht="48" hidden="1" x14ac:dyDescent="0.2">
      <c r="A399">
        <v>2662</v>
      </c>
      <c r="B399" s="3" t="s">
        <v>2662</v>
      </c>
      <c r="C399" s="3" t="s">
        <v>6772</v>
      </c>
      <c r="D399" s="6">
        <v>20000</v>
      </c>
      <c r="E399" s="8">
        <v>21360</v>
      </c>
      <c r="F399" t="s">
        <v>8218</v>
      </c>
      <c r="G399" t="s">
        <v>8223</v>
      </c>
      <c r="H399" t="s">
        <v>8245</v>
      </c>
      <c r="I399">
        <v>1440179713</v>
      </c>
      <c r="J399">
        <v>1437587713</v>
      </c>
      <c r="K399" t="b">
        <v>0</v>
      </c>
      <c r="L399">
        <v>80</v>
      </c>
      <c r="M399" t="b">
        <v>1</v>
      </c>
      <c r="N399" t="s">
        <v>8300</v>
      </c>
      <c r="O399" s="10" t="s">
        <v>8335</v>
      </c>
      <c r="P399" t="s">
        <v>8372</v>
      </c>
      <c r="Q399" s="12">
        <f t="shared" si="9"/>
        <v>42207.746678240743</v>
      </c>
    </row>
    <row r="400" spans="1:17" ht="48" hidden="1" x14ac:dyDescent="0.2">
      <c r="A400">
        <v>2663</v>
      </c>
      <c r="B400" s="3" t="s">
        <v>2663</v>
      </c>
      <c r="C400" s="3" t="s">
        <v>6773</v>
      </c>
      <c r="D400" s="6">
        <v>20000</v>
      </c>
      <c r="E400" s="8">
        <v>20919.25</v>
      </c>
      <c r="F400" t="s">
        <v>8218</v>
      </c>
      <c r="G400" t="s">
        <v>8228</v>
      </c>
      <c r="H400" t="s">
        <v>8250</v>
      </c>
      <c r="I400">
        <v>1441378800</v>
      </c>
      <c r="J400">
        <v>1438873007</v>
      </c>
      <c r="K400" t="b">
        <v>0</v>
      </c>
      <c r="L400">
        <v>56</v>
      </c>
      <c r="M400" t="b">
        <v>1</v>
      </c>
      <c r="N400" t="s">
        <v>8300</v>
      </c>
      <c r="O400" s="10" t="s">
        <v>8335</v>
      </c>
      <c r="P400" t="s">
        <v>8372</v>
      </c>
      <c r="Q400" s="12">
        <f t="shared" si="9"/>
        <v>42222.622766203705</v>
      </c>
    </row>
    <row r="401" spans="1:17" ht="32" x14ac:dyDescent="0.2">
      <c r="A401">
        <v>2916</v>
      </c>
      <c r="B401" s="3" t="s">
        <v>2916</v>
      </c>
      <c r="C401" s="3" t="s">
        <v>7026</v>
      </c>
      <c r="D401" s="6">
        <v>1850</v>
      </c>
      <c r="E401" s="8">
        <v>145</v>
      </c>
      <c r="F401" t="s">
        <v>8220</v>
      </c>
      <c r="G401" t="s">
        <v>8224</v>
      </c>
      <c r="H401" t="s">
        <v>8246</v>
      </c>
      <c r="I401">
        <v>1400498789</v>
      </c>
      <c r="J401">
        <v>1398511589</v>
      </c>
      <c r="K401" t="b">
        <v>0</v>
      </c>
      <c r="L401">
        <v>7</v>
      </c>
      <c r="M401" t="b">
        <v>0</v>
      </c>
      <c r="N401" t="s">
        <v>8269</v>
      </c>
      <c r="O401" s="10" t="s">
        <v>8333</v>
      </c>
      <c r="P401" t="s">
        <v>8334</v>
      </c>
      <c r="Q401" s="12">
        <f t="shared" si="9"/>
        <v>41755.476724537039</v>
      </c>
    </row>
    <row r="402" spans="1:17" ht="48" x14ac:dyDescent="0.2">
      <c r="A402">
        <v>3019</v>
      </c>
      <c r="B402" s="3" t="s">
        <v>3019</v>
      </c>
      <c r="C402" s="3" t="s">
        <v>7129</v>
      </c>
      <c r="D402" s="6">
        <v>15000</v>
      </c>
      <c r="E402" s="8">
        <v>18185</v>
      </c>
      <c r="F402" t="s">
        <v>8218</v>
      </c>
      <c r="G402" t="s">
        <v>8223</v>
      </c>
      <c r="H402" t="s">
        <v>8245</v>
      </c>
      <c r="I402">
        <v>1401159600</v>
      </c>
      <c r="J402">
        <v>1398801620</v>
      </c>
      <c r="K402" t="b">
        <v>0</v>
      </c>
      <c r="L402">
        <v>226</v>
      </c>
      <c r="M402" t="b">
        <v>1</v>
      </c>
      <c r="N402" t="s">
        <v>8301</v>
      </c>
      <c r="O402" s="10" t="s">
        <v>8333</v>
      </c>
      <c r="P402" t="s">
        <v>8373</v>
      </c>
      <c r="Q402" s="12">
        <f t="shared" ref="Q402:Q421" si="10">(((J402/60)/60)/24)+DATE(1970,1,1)</f>
        <v>41758.833564814813</v>
      </c>
    </row>
    <row r="403" spans="1:17" ht="32" x14ac:dyDescent="0.2">
      <c r="A403">
        <v>2830</v>
      </c>
      <c r="B403" s="3" t="s">
        <v>2830</v>
      </c>
      <c r="C403" s="3" t="s">
        <v>6940</v>
      </c>
      <c r="D403" s="6">
        <v>3000</v>
      </c>
      <c r="E403" s="8">
        <v>3000</v>
      </c>
      <c r="F403" t="s">
        <v>8218</v>
      </c>
      <c r="G403" t="s">
        <v>8223</v>
      </c>
      <c r="H403" t="s">
        <v>8245</v>
      </c>
      <c r="I403">
        <v>1399867140</v>
      </c>
      <c r="J403">
        <v>1398802148</v>
      </c>
      <c r="K403" t="b">
        <v>0</v>
      </c>
      <c r="L403">
        <v>11</v>
      </c>
      <c r="M403" t="b">
        <v>1</v>
      </c>
      <c r="N403" t="s">
        <v>8269</v>
      </c>
      <c r="O403" s="10" t="s">
        <v>8333</v>
      </c>
      <c r="P403" t="s">
        <v>8334</v>
      </c>
      <c r="Q403" s="12">
        <f t="shared" si="10"/>
        <v>41758.839675925927</v>
      </c>
    </row>
    <row r="404" spans="1:17" ht="48" x14ac:dyDescent="0.2">
      <c r="A404">
        <v>2810</v>
      </c>
      <c r="B404" s="3" t="s">
        <v>2810</v>
      </c>
      <c r="C404" s="3" t="s">
        <v>6920</v>
      </c>
      <c r="D404" s="6">
        <v>2500</v>
      </c>
      <c r="E404" s="8">
        <v>2705</v>
      </c>
      <c r="F404" t="s">
        <v>8218</v>
      </c>
      <c r="G404" t="s">
        <v>8223</v>
      </c>
      <c r="H404" t="s">
        <v>8245</v>
      </c>
      <c r="I404">
        <v>1401595140</v>
      </c>
      <c r="J404">
        <v>1398828064</v>
      </c>
      <c r="K404" t="b">
        <v>0</v>
      </c>
      <c r="L404">
        <v>57</v>
      </c>
      <c r="M404" t="b">
        <v>1</v>
      </c>
      <c r="N404" t="s">
        <v>8269</v>
      </c>
      <c r="O404" s="10" t="s">
        <v>8333</v>
      </c>
      <c r="P404" t="s">
        <v>8334</v>
      </c>
      <c r="Q404" s="12">
        <f t="shared" si="10"/>
        <v>41759.13962962963</v>
      </c>
    </row>
    <row r="405" spans="1:17" ht="48" x14ac:dyDescent="0.2">
      <c r="A405">
        <v>3093</v>
      </c>
      <c r="B405" s="3" t="s">
        <v>3093</v>
      </c>
      <c r="C405" s="3" t="s">
        <v>7203</v>
      </c>
      <c r="D405" s="6">
        <v>4000</v>
      </c>
      <c r="E405" s="8">
        <v>910</v>
      </c>
      <c r="F405" t="s">
        <v>8220</v>
      </c>
      <c r="G405" t="s">
        <v>8228</v>
      </c>
      <c r="H405" t="s">
        <v>8250</v>
      </c>
      <c r="I405">
        <v>1401595140</v>
      </c>
      <c r="J405">
        <v>1398980941</v>
      </c>
      <c r="K405" t="b">
        <v>0</v>
      </c>
      <c r="L405">
        <v>17</v>
      </c>
      <c r="M405" t="b">
        <v>0</v>
      </c>
      <c r="N405" t="s">
        <v>8301</v>
      </c>
      <c r="O405" s="10" t="s">
        <v>8333</v>
      </c>
      <c r="P405" t="s">
        <v>8373</v>
      </c>
      <c r="Q405" s="12">
        <f t="shared" si="10"/>
        <v>41760.909039351849</v>
      </c>
    </row>
    <row r="406" spans="1:17" ht="96" x14ac:dyDescent="0.2">
      <c r="A406">
        <v>3505</v>
      </c>
      <c r="B406" s="3" t="s">
        <v>3504</v>
      </c>
      <c r="C406" s="3" t="s">
        <v>7615</v>
      </c>
      <c r="D406" s="6">
        <v>2500</v>
      </c>
      <c r="E406" s="8">
        <v>2594</v>
      </c>
      <c r="F406" t="s">
        <v>8218</v>
      </c>
      <c r="G406" t="s">
        <v>8223</v>
      </c>
      <c r="H406" t="s">
        <v>8245</v>
      </c>
      <c r="I406">
        <v>1399953600</v>
      </c>
      <c r="J406">
        <v>1398983245</v>
      </c>
      <c r="K406" t="b">
        <v>0</v>
      </c>
      <c r="L406">
        <v>39</v>
      </c>
      <c r="M406" t="b">
        <v>1</v>
      </c>
      <c r="N406" t="s">
        <v>8269</v>
      </c>
      <c r="O406" s="10" t="s">
        <v>8333</v>
      </c>
      <c r="P406" t="s">
        <v>8334</v>
      </c>
      <c r="Q406" s="12">
        <f t="shared" si="10"/>
        <v>41760.935706018521</v>
      </c>
    </row>
    <row r="407" spans="1:17" ht="48" x14ac:dyDescent="0.2">
      <c r="A407">
        <v>3025</v>
      </c>
      <c r="B407" s="3" t="s">
        <v>3025</v>
      </c>
      <c r="C407" s="3" t="s">
        <v>7135</v>
      </c>
      <c r="D407" s="6">
        <v>2500</v>
      </c>
      <c r="E407" s="8">
        <v>7555</v>
      </c>
      <c r="F407" t="s">
        <v>8218</v>
      </c>
      <c r="G407" t="s">
        <v>8224</v>
      </c>
      <c r="H407" t="s">
        <v>8246</v>
      </c>
      <c r="I407">
        <v>1401465600</v>
      </c>
      <c r="J407">
        <v>1399032813</v>
      </c>
      <c r="K407" t="b">
        <v>0</v>
      </c>
      <c r="L407">
        <v>145</v>
      </c>
      <c r="M407" t="b">
        <v>1</v>
      </c>
      <c r="N407" t="s">
        <v>8301</v>
      </c>
      <c r="O407" s="10" t="s">
        <v>8333</v>
      </c>
      <c r="P407" t="s">
        <v>8373</v>
      </c>
      <c r="Q407" s="12">
        <f t="shared" si="10"/>
        <v>41761.509409722225</v>
      </c>
    </row>
    <row r="408" spans="1:17" ht="48" x14ac:dyDescent="0.2">
      <c r="A408">
        <v>4051</v>
      </c>
      <c r="B408" s="3" t="s">
        <v>4047</v>
      </c>
      <c r="C408" s="3" t="s">
        <v>8155</v>
      </c>
      <c r="D408" s="6">
        <v>500</v>
      </c>
      <c r="E408" s="8">
        <v>0</v>
      </c>
      <c r="F408" t="s">
        <v>8220</v>
      </c>
      <c r="G408" t="s">
        <v>8223</v>
      </c>
      <c r="H408" t="s">
        <v>8245</v>
      </c>
      <c r="I408">
        <v>1399618380</v>
      </c>
      <c r="J408">
        <v>1399058797</v>
      </c>
      <c r="K408" t="b">
        <v>0</v>
      </c>
      <c r="L408">
        <v>0</v>
      </c>
      <c r="M408" t="b">
        <v>0</v>
      </c>
      <c r="N408" t="s">
        <v>8269</v>
      </c>
      <c r="O408" s="10" t="s">
        <v>8333</v>
      </c>
      <c r="P408" t="s">
        <v>8334</v>
      </c>
      <c r="Q408" s="12">
        <f t="shared" si="10"/>
        <v>41761.810150462967</v>
      </c>
    </row>
    <row r="409" spans="1:17" ht="48" x14ac:dyDescent="0.2">
      <c r="A409">
        <v>3396</v>
      </c>
      <c r="B409" s="3" t="s">
        <v>3395</v>
      </c>
      <c r="C409" s="3" t="s">
        <v>7506</v>
      </c>
      <c r="D409" s="6">
        <v>1500</v>
      </c>
      <c r="E409" s="8">
        <v>1565</v>
      </c>
      <c r="F409" t="s">
        <v>8218</v>
      </c>
      <c r="G409" t="s">
        <v>8223</v>
      </c>
      <c r="H409" t="s">
        <v>8245</v>
      </c>
      <c r="I409">
        <v>1401595140</v>
      </c>
      <c r="J409">
        <v>1399286589</v>
      </c>
      <c r="K409" t="b">
        <v>0</v>
      </c>
      <c r="L409">
        <v>28</v>
      </c>
      <c r="M409" t="b">
        <v>1</v>
      </c>
      <c r="N409" t="s">
        <v>8269</v>
      </c>
      <c r="O409" s="10" t="s">
        <v>8333</v>
      </c>
      <c r="P409" t="s">
        <v>8334</v>
      </c>
      <c r="Q409" s="12">
        <f t="shared" si="10"/>
        <v>41764.44663194444</v>
      </c>
    </row>
    <row r="410" spans="1:17" ht="32" hidden="1" x14ac:dyDescent="0.2">
      <c r="A410">
        <v>1223</v>
      </c>
      <c r="B410" s="3" t="s">
        <v>1224</v>
      </c>
      <c r="C410" s="3" t="s">
        <v>5333</v>
      </c>
      <c r="D410" s="6">
        <v>19800</v>
      </c>
      <c r="E410" s="8">
        <v>22197</v>
      </c>
      <c r="F410" t="s">
        <v>8218</v>
      </c>
      <c r="G410" t="s">
        <v>8223</v>
      </c>
      <c r="H410" t="s">
        <v>8245</v>
      </c>
      <c r="I410">
        <v>1478754909</v>
      </c>
      <c r="J410">
        <v>1476159309</v>
      </c>
      <c r="K410" t="b">
        <v>0</v>
      </c>
      <c r="L410">
        <v>191</v>
      </c>
      <c r="M410" t="b">
        <v>1</v>
      </c>
      <c r="N410" t="s">
        <v>8283</v>
      </c>
      <c r="O410" s="10" t="s">
        <v>8354</v>
      </c>
      <c r="P410" t="s">
        <v>8355</v>
      </c>
      <c r="Q410" s="12">
        <f t="shared" si="10"/>
        <v>42654.177187499998</v>
      </c>
    </row>
    <row r="411" spans="1:17" ht="48" hidden="1" x14ac:dyDescent="0.2">
      <c r="A411">
        <v>2223</v>
      </c>
      <c r="B411" s="3" t="s">
        <v>2224</v>
      </c>
      <c r="C411" s="3" t="s">
        <v>6333</v>
      </c>
      <c r="D411" s="6">
        <v>19500</v>
      </c>
      <c r="E411" s="8">
        <v>20631</v>
      </c>
      <c r="F411" t="s">
        <v>8218</v>
      </c>
      <c r="G411" t="s">
        <v>8228</v>
      </c>
      <c r="H411" t="s">
        <v>8250</v>
      </c>
      <c r="I411">
        <v>1435418568</v>
      </c>
      <c r="J411">
        <v>1432826568</v>
      </c>
      <c r="K411" t="b">
        <v>0</v>
      </c>
      <c r="L411">
        <v>100</v>
      </c>
      <c r="M411" t="b">
        <v>1</v>
      </c>
      <c r="N411" t="s">
        <v>8295</v>
      </c>
      <c r="O411" s="10" t="s">
        <v>8349</v>
      </c>
      <c r="P411" t="s">
        <v>8367</v>
      </c>
      <c r="Q411" s="12">
        <f t="shared" si="10"/>
        <v>42152.640833333338</v>
      </c>
    </row>
    <row r="412" spans="1:17" ht="32" hidden="1" x14ac:dyDescent="0.2">
      <c r="A412">
        <v>1529</v>
      </c>
      <c r="B412" s="3" t="s">
        <v>1530</v>
      </c>
      <c r="C412" s="3" t="s">
        <v>5639</v>
      </c>
      <c r="D412" s="6">
        <v>19000</v>
      </c>
      <c r="E412" s="8">
        <v>19129</v>
      </c>
      <c r="F412" t="s">
        <v>8218</v>
      </c>
      <c r="G412" t="s">
        <v>8223</v>
      </c>
      <c r="H412" t="s">
        <v>8245</v>
      </c>
      <c r="I412">
        <v>1426773920</v>
      </c>
      <c r="J412">
        <v>1424185520</v>
      </c>
      <c r="K412" t="b">
        <v>1</v>
      </c>
      <c r="L412">
        <v>141</v>
      </c>
      <c r="M412" t="b">
        <v>1</v>
      </c>
      <c r="N412" t="s">
        <v>8283</v>
      </c>
      <c r="O412" s="10" t="s">
        <v>8354</v>
      </c>
      <c r="P412" t="s">
        <v>8355</v>
      </c>
      <c r="Q412" s="12">
        <f t="shared" si="10"/>
        <v>42052.628703703704</v>
      </c>
    </row>
    <row r="413" spans="1:17" ht="48" hidden="1" x14ac:dyDescent="0.2">
      <c r="A413">
        <v>1963</v>
      </c>
      <c r="B413" s="3" t="s">
        <v>1964</v>
      </c>
      <c r="C413" s="3" t="s">
        <v>6073</v>
      </c>
      <c r="D413" s="6">
        <v>19000</v>
      </c>
      <c r="E413" s="8">
        <v>24108</v>
      </c>
      <c r="F413" t="s">
        <v>8218</v>
      </c>
      <c r="G413" t="s">
        <v>8224</v>
      </c>
      <c r="H413" t="s">
        <v>8246</v>
      </c>
      <c r="I413">
        <v>1410862734</v>
      </c>
      <c r="J413">
        <v>1407838734</v>
      </c>
      <c r="K413" t="b">
        <v>1</v>
      </c>
      <c r="L413">
        <v>205</v>
      </c>
      <c r="M413" t="b">
        <v>1</v>
      </c>
      <c r="N413" t="s">
        <v>8293</v>
      </c>
      <c r="O413" s="10" t="s">
        <v>8335</v>
      </c>
      <c r="P413" t="s">
        <v>8365</v>
      </c>
      <c r="Q413" s="12">
        <f t="shared" si="10"/>
        <v>41863.429791666669</v>
      </c>
    </row>
    <row r="414" spans="1:17" ht="48" hidden="1" x14ac:dyDescent="0.2">
      <c r="A414">
        <v>2190</v>
      </c>
      <c r="B414" s="3" t="s">
        <v>2191</v>
      </c>
      <c r="C414" s="3" t="s">
        <v>6300</v>
      </c>
      <c r="D414" s="6">
        <v>19000</v>
      </c>
      <c r="E414" s="8">
        <v>35076</v>
      </c>
      <c r="F414" t="s">
        <v>8218</v>
      </c>
      <c r="G414" t="s">
        <v>8223</v>
      </c>
      <c r="H414" t="s">
        <v>8245</v>
      </c>
      <c r="I414">
        <v>1458716340</v>
      </c>
      <c r="J414">
        <v>1455721204</v>
      </c>
      <c r="K414" t="b">
        <v>0</v>
      </c>
      <c r="L414">
        <v>537</v>
      </c>
      <c r="M414" t="b">
        <v>1</v>
      </c>
      <c r="N414" t="s">
        <v>8295</v>
      </c>
      <c r="O414" s="10" t="s">
        <v>8349</v>
      </c>
      <c r="P414" t="s">
        <v>8367</v>
      </c>
      <c r="Q414" s="12">
        <f t="shared" si="10"/>
        <v>42417.625046296293</v>
      </c>
    </row>
    <row r="415" spans="1:17" ht="48" hidden="1" x14ac:dyDescent="0.2">
      <c r="A415">
        <v>1269</v>
      </c>
      <c r="B415" s="3" t="s">
        <v>1270</v>
      </c>
      <c r="C415" s="3" t="s">
        <v>5379</v>
      </c>
      <c r="D415" s="6">
        <v>18800</v>
      </c>
      <c r="E415" s="8">
        <v>20426</v>
      </c>
      <c r="F415" t="s">
        <v>8218</v>
      </c>
      <c r="G415" t="s">
        <v>8223</v>
      </c>
      <c r="H415" t="s">
        <v>8245</v>
      </c>
      <c r="I415">
        <v>1460764800</v>
      </c>
      <c r="J415">
        <v>1458157512</v>
      </c>
      <c r="K415" t="b">
        <v>1</v>
      </c>
      <c r="L415">
        <v>206</v>
      </c>
      <c r="M415" t="b">
        <v>1</v>
      </c>
      <c r="N415" t="s">
        <v>8274</v>
      </c>
      <c r="O415" s="10" t="s">
        <v>8341</v>
      </c>
      <c r="P415" t="s">
        <v>8342</v>
      </c>
      <c r="Q415" s="12">
        <f t="shared" si="10"/>
        <v>42445.823055555549</v>
      </c>
    </row>
    <row r="416" spans="1:17" ht="48" hidden="1" x14ac:dyDescent="0.2">
      <c r="A416">
        <v>21</v>
      </c>
      <c r="B416" s="3" t="s">
        <v>23</v>
      </c>
      <c r="C416" s="3" t="s">
        <v>4132</v>
      </c>
      <c r="D416" s="6">
        <v>18500</v>
      </c>
      <c r="E416" s="8">
        <v>20190</v>
      </c>
      <c r="F416" t="s">
        <v>8218</v>
      </c>
      <c r="G416" t="s">
        <v>8223</v>
      </c>
      <c r="H416" t="s">
        <v>8245</v>
      </c>
      <c r="I416">
        <v>1411743789</v>
      </c>
      <c r="J416">
        <v>1409151789</v>
      </c>
      <c r="K416" t="b">
        <v>0</v>
      </c>
      <c r="L416">
        <v>101</v>
      </c>
      <c r="M416" t="b">
        <v>1</v>
      </c>
      <c r="N416" t="s">
        <v>8263</v>
      </c>
      <c r="O416" s="10" t="s">
        <v>8326</v>
      </c>
      <c r="P416" t="s">
        <v>8327</v>
      </c>
      <c r="Q416" s="12">
        <f t="shared" si="10"/>
        <v>41878.627187500002</v>
      </c>
    </row>
    <row r="417" spans="1:17" ht="48" hidden="1" x14ac:dyDescent="0.2">
      <c r="A417">
        <v>392</v>
      </c>
      <c r="B417" s="3" t="s">
        <v>393</v>
      </c>
      <c r="C417" s="3" t="s">
        <v>4502</v>
      </c>
      <c r="D417" s="6">
        <v>18500</v>
      </c>
      <c r="E417" s="8">
        <v>18667</v>
      </c>
      <c r="F417" t="s">
        <v>8218</v>
      </c>
      <c r="G417" t="s">
        <v>8223</v>
      </c>
      <c r="H417" t="s">
        <v>8245</v>
      </c>
      <c r="I417">
        <v>1315450800</v>
      </c>
      <c r="J417">
        <v>1312823571</v>
      </c>
      <c r="K417" t="b">
        <v>0</v>
      </c>
      <c r="L417">
        <v>206</v>
      </c>
      <c r="M417" t="b">
        <v>1</v>
      </c>
      <c r="N417" t="s">
        <v>8267</v>
      </c>
      <c r="O417" s="10" t="s">
        <v>8326</v>
      </c>
      <c r="P417" t="s">
        <v>8331</v>
      </c>
      <c r="Q417" s="12">
        <f t="shared" si="10"/>
        <v>40763.717256944445</v>
      </c>
    </row>
    <row r="418" spans="1:17" ht="48" hidden="1" x14ac:dyDescent="0.2">
      <c r="A418">
        <v>414</v>
      </c>
      <c r="B418" s="3" t="s">
        <v>415</v>
      </c>
      <c r="C418" s="3" t="s">
        <v>4524</v>
      </c>
      <c r="D418" s="6">
        <v>18500</v>
      </c>
      <c r="E418" s="8">
        <v>19028</v>
      </c>
      <c r="F418" t="s">
        <v>8218</v>
      </c>
      <c r="G418" t="s">
        <v>8223</v>
      </c>
      <c r="H418" t="s">
        <v>8245</v>
      </c>
      <c r="I418">
        <v>1381541465</v>
      </c>
      <c r="J418">
        <v>1378949465</v>
      </c>
      <c r="K418" t="b">
        <v>0</v>
      </c>
      <c r="L418">
        <v>208</v>
      </c>
      <c r="M418" t="b">
        <v>1</v>
      </c>
      <c r="N418" t="s">
        <v>8267</v>
      </c>
      <c r="O418" s="10" t="s">
        <v>8326</v>
      </c>
      <c r="P418" t="s">
        <v>8331</v>
      </c>
      <c r="Q418" s="12">
        <f t="shared" si="10"/>
        <v>41529.063252314816</v>
      </c>
    </row>
    <row r="419" spans="1:17" ht="48" hidden="1" x14ac:dyDescent="0.2">
      <c r="A419">
        <v>1508</v>
      </c>
      <c r="B419" s="3" t="s">
        <v>1509</v>
      </c>
      <c r="C419" s="3" t="s">
        <v>5618</v>
      </c>
      <c r="D419" s="6">
        <v>18500</v>
      </c>
      <c r="E419" s="8">
        <v>20491</v>
      </c>
      <c r="F419" t="s">
        <v>8218</v>
      </c>
      <c r="G419" t="s">
        <v>8223</v>
      </c>
      <c r="H419" t="s">
        <v>8245</v>
      </c>
      <c r="I419">
        <v>1403880281</v>
      </c>
      <c r="J419">
        <v>1401201881</v>
      </c>
      <c r="K419" t="b">
        <v>1</v>
      </c>
      <c r="L419">
        <v>211</v>
      </c>
      <c r="M419" t="b">
        <v>1</v>
      </c>
      <c r="N419" t="s">
        <v>8283</v>
      </c>
      <c r="O419" s="10" t="s">
        <v>8354</v>
      </c>
      <c r="P419" t="s">
        <v>8355</v>
      </c>
      <c r="Q419" s="12">
        <f t="shared" si="10"/>
        <v>41786.614363425928</v>
      </c>
    </row>
    <row r="420" spans="1:17" ht="48" hidden="1" x14ac:dyDescent="0.2">
      <c r="A420">
        <v>1523</v>
      </c>
      <c r="B420" s="3" t="s">
        <v>1524</v>
      </c>
      <c r="C420" s="3" t="s">
        <v>5633</v>
      </c>
      <c r="D420" s="6">
        <v>18500</v>
      </c>
      <c r="E420" s="8">
        <v>23096</v>
      </c>
      <c r="F420" t="s">
        <v>8218</v>
      </c>
      <c r="G420" t="s">
        <v>8223</v>
      </c>
      <c r="H420" t="s">
        <v>8245</v>
      </c>
      <c r="I420">
        <v>1419292800</v>
      </c>
      <c r="J420">
        <v>1416592916</v>
      </c>
      <c r="K420" t="b">
        <v>1</v>
      </c>
      <c r="L420">
        <v>241</v>
      </c>
      <c r="M420" t="b">
        <v>1</v>
      </c>
      <c r="N420" t="s">
        <v>8283</v>
      </c>
      <c r="O420" s="10" t="s">
        <v>8354</v>
      </c>
      <c r="P420" t="s">
        <v>8355</v>
      </c>
      <c r="Q420" s="12">
        <f t="shared" si="10"/>
        <v>41964.751342592594</v>
      </c>
    </row>
    <row r="421" spans="1:17" ht="32" hidden="1" x14ac:dyDescent="0.2">
      <c r="A421">
        <v>2247</v>
      </c>
      <c r="B421" s="3" t="s">
        <v>2248</v>
      </c>
      <c r="C421" s="3" t="s">
        <v>6357</v>
      </c>
      <c r="D421" s="6">
        <v>18500</v>
      </c>
      <c r="E421" s="8">
        <v>19324</v>
      </c>
      <c r="F421" t="s">
        <v>8218</v>
      </c>
      <c r="G421" t="s">
        <v>8223</v>
      </c>
      <c r="H421" t="s">
        <v>8245</v>
      </c>
      <c r="I421">
        <v>1438185565</v>
      </c>
      <c r="J421">
        <v>1436975965</v>
      </c>
      <c r="K421" t="b">
        <v>0</v>
      </c>
      <c r="L421">
        <v>380</v>
      </c>
      <c r="M421" t="b">
        <v>1</v>
      </c>
      <c r="N421" t="s">
        <v>8295</v>
      </c>
      <c r="O421" s="10" t="s">
        <v>8349</v>
      </c>
      <c r="P421" t="s">
        <v>8367</v>
      </c>
      <c r="Q421" s="12">
        <f t="shared" si="10"/>
        <v>42200.666261574079</v>
      </c>
    </row>
    <row r="422" spans="1:17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8326</v>
      </c>
      <c r="P422" t="s">
        <v>8332</v>
      </c>
    </row>
    <row r="423" spans="1:17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8326</v>
      </c>
      <c r="P423" t="s">
        <v>8332</v>
      </c>
    </row>
    <row r="424" spans="1:17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8326</v>
      </c>
      <c r="P424" t="s">
        <v>8332</v>
      </c>
    </row>
    <row r="425" spans="1:17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8326</v>
      </c>
      <c r="P425" t="s">
        <v>8332</v>
      </c>
    </row>
    <row r="426" spans="1:17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8326</v>
      </c>
      <c r="P426" t="s">
        <v>8332</v>
      </c>
    </row>
    <row r="427" spans="1:17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8326</v>
      </c>
      <c r="P427" t="s">
        <v>8332</v>
      </c>
    </row>
    <row r="428" spans="1:17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8326</v>
      </c>
      <c r="P428" t="s">
        <v>8332</v>
      </c>
    </row>
    <row r="429" spans="1:17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8326</v>
      </c>
      <c r="P429" t="s">
        <v>8332</v>
      </c>
    </row>
    <row r="430" spans="1:17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8326</v>
      </c>
      <c r="P430" t="s">
        <v>8332</v>
      </c>
    </row>
    <row r="431" spans="1:17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8326</v>
      </c>
      <c r="P431" t="s">
        <v>8332</v>
      </c>
    </row>
    <row r="432" spans="1:17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8326</v>
      </c>
      <c r="P432" t="s">
        <v>8332</v>
      </c>
    </row>
    <row r="433" spans="1:16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8326</v>
      </c>
      <c r="P433" t="s">
        <v>8332</v>
      </c>
    </row>
    <row r="434" spans="1:16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8326</v>
      </c>
      <c r="P434" t="s">
        <v>8332</v>
      </c>
    </row>
    <row r="435" spans="1:16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8326</v>
      </c>
      <c r="P435" t="s">
        <v>8332</v>
      </c>
    </row>
    <row r="436" spans="1:16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8326</v>
      </c>
      <c r="P436" t="s">
        <v>8332</v>
      </c>
    </row>
    <row r="437" spans="1:16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8326</v>
      </c>
      <c r="P437" t="s">
        <v>8332</v>
      </c>
    </row>
    <row r="438" spans="1:16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8326</v>
      </c>
      <c r="P438" t="s">
        <v>8332</v>
      </c>
    </row>
    <row r="439" spans="1:16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8326</v>
      </c>
      <c r="P439" t="s">
        <v>8332</v>
      </c>
    </row>
    <row r="440" spans="1:16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8326</v>
      </c>
      <c r="P440" t="s">
        <v>8332</v>
      </c>
    </row>
    <row r="441" spans="1:16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8326</v>
      </c>
      <c r="P441" t="s">
        <v>8332</v>
      </c>
    </row>
    <row r="442" spans="1:16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8326</v>
      </c>
      <c r="P442" t="s">
        <v>8332</v>
      </c>
    </row>
    <row r="443" spans="1:16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8326</v>
      </c>
      <c r="P443" t="s">
        <v>8332</v>
      </c>
    </row>
    <row r="444" spans="1:16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8326</v>
      </c>
      <c r="P444" t="s">
        <v>8332</v>
      </c>
    </row>
    <row r="445" spans="1:16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8326</v>
      </c>
      <c r="P445" t="s">
        <v>8332</v>
      </c>
    </row>
    <row r="446" spans="1:16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8326</v>
      </c>
      <c r="P446" t="s">
        <v>8332</v>
      </c>
    </row>
    <row r="447" spans="1:16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8326</v>
      </c>
      <c r="P447" t="s">
        <v>8332</v>
      </c>
    </row>
    <row r="448" spans="1:16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8326</v>
      </c>
      <c r="P448" t="s">
        <v>8332</v>
      </c>
    </row>
    <row r="449" spans="1:16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8326</v>
      </c>
      <c r="P449" t="s">
        <v>8332</v>
      </c>
    </row>
    <row r="450" spans="1:16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8326</v>
      </c>
      <c r="P450" t="s">
        <v>8332</v>
      </c>
    </row>
    <row r="451" spans="1:16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8326</v>
      </c>
      <c r="P451" t="s">
        <v>8332</v>
      </c>
    </row>
    <row r="452" spans="1:16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8326</v>
      </c>
      <c r="P452" t="s">
        <v>8332</v>
      </c>
    </row>
    <row r="453" spans="1:16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8326</v>
      </c>
      <c r="P453" t="s">
        <v>8332</v>
      </c>
    </row>
    <row r="454" spans="1:16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8326</v>
      </c>
      <c r="P454" t="s">
        <v>8332</v>
      </c>
    </row>
    <row r="455" spans="1:16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8326</v>
      </c>
      <c r="P455" t="s">
        <v>8332</v>
      </c>
    </row>
    <row r="456" spans="1:16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8326</v>
      </c>
      <c r="P456" t="s">
        <v>8332</v>
      </c>
    </row>
    <row r="457" spans="1:16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8326</v>
      </c>
      <c r="P457" t="s">
        <v>8332</v>
      </c>
    </row>
    <row r="458" spans="1:16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8326</v>
      </c>
      <c r="P458" t="s">
        <v>8332</v>
      </c>
    </row>
    <row r="459" spans="1:16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8326</v>
      </c>
      <c r="P459" t="s">
        <v>8332</v>
      </c>
    </row>
    <row r="460" spans="1:16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8326</v>
      </c>
      <c r="P460" t="s">
        <v>8332</v>
      </c>
    </row>
    <row r="461" spans="1:16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8326</v>
      </c>
      <c r="P461" t="s">
        <v>8332</v>
      </c>
    </row>
    <row r="462" spans="1:16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8326</v>
      </c>
      <c r="P462" t="s">
        <v>8332</v>
      </c>
    </row>
    <row r="463" spans="1:16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8326</v>
      </c>
      <c r="P463" t="s">
        <v>8332</v>
      </c>
    </row>
    <row r="464" spans="1:16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8326</v>
      </c>
      <c r="P464" t="s">
        <v>8332</v>
      </c>
    </row>
    <row r="465" spans="1:16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8326</v>
      </c>
      <c r="P465" t="s">
        <v>8332</v>
      </c>
    </row>
    <row r="466" spans="1:16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8326</v>
      </c>
      <c r="P466" t="s">
        <v>8332</v>
      </c>
    </row>
    <row r="467" spans="1:16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8326</v>
      </c>
      <c r="P467" t="s">
        <v>8332</v>
      </c>
    </row>
    <row r="468" spans="1:16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8326</v>
      </c>
      <c r="P468" t="s">
        <v>8332</v>
      </c>
    </row>
    <row r="469" spans="1:16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8326</v>
      </c>
      <c r="P469" t="s">
        <v>8332</v>
      </c>
    </row>
    <row r="470" spans="1:16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8326</v>
      </c>
      <c r="P470" t="s">
        <v>8332</v>
      </c>
    </row>
    <row r="471" spans="1:16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8326</v>
      </c>
      <c r="P471" t="s">
        <v>8332</v>
      </c>
    </row>
    <row r="472" spans="1:16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8326</v>
      </c>
      <c r="P472" t="s">
        <v>8332</v>
      </c>
    </row>
    <row r="473" spans="1:16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8326</v>
      </c>
      <c r="P473" t="s">
        <v>8332</v>
      </c>
    </row>
    <row r="474" spans="1:16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8326</v>
      </c>
      <c r="P474" t="s">
        <v>8332</v>
      </c>
    </row>
    <row r="475" spans="1:16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8326</v>
      </c>
      <c r="P475" t="s">
        <v>8332</v>
      </c>
    </row>
    <row r="476" spans="1:16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8326</v>
      </c>
      <c r="P476" t="s">
        <v>8332</v>
      </c>
    </row>
    <row r="477" spans="1:16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8326</v>
      </c>
      <c r="P477" t="s">
        <v>8332</v>
      </c>
    </row>
    <row r="478" spans="1:16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8326</v>
      </c>
      <c r="P478" t="s">
        <v>8332</v>
      </c>
    </row>
    <row r="479" spans="1:16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8326</v>
      </c>
      <c r="P479" t="s">
        <v>8332</v>
      </c>
    </row>
    <row r="480" spans="1:16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8326</v>
      </c>
      <c r="P480" t="s">
        <v>8332</v>
      </c>
    </row>
    <row r="481" spans="1:16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8326</v>
      </c>
      <c r="P481" t="s">
        <v>8332</v>
      </c>
    </row>
    <row r="482" spans="1:16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8326</v>
      </c>
      <c r="P482" t="s">
        <v>8332</v>
      </c>
    </row>
    <row r="483" spans="1:16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8326</v>
      </c>
      <c r="P483" t="s">
        <v>8332</v>
      </c>
    </row>
    <row r="484" spans="1:16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8326</v>
      </c>
      <c r="P484" t="s">
        <v>8332</v>
      </c>
    </row>
    <row r="485" spans="1:16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8326</v>
      </c>
      <c r="P485" t="s">
        <v>8332</v>
      </c>
    </row>
    <row r="486" spans="1:16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8326</v>
      </c>
      <c r="P486" t="s">
        <v>8332</v>
      </c>
    </row>
    <row r="487" spans="1:16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8326</v>
      </c>
      <c r="P487" t="s">
        <v>8332</v>
      </c>
    </row>
    <row r="488" spans="1:16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8326</v>
      </c>
      <c r="P488" t="s">
        <v>8332</v>
      </c>
    </row>
    <row r="489" spans="1:16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8326</v>
      </c>
      <c r="P489" t="s">
        <v>8332</v>
      </c>
    </row>
    <row r="490" spans="1:16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8326</v>
      </c>
      <c r="P490" t="s">
        <v>8332</v>
      </c>
    </row>
    <row r="491" spans="1:16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8326</v>
      </c>
      <c r="P491" t="s">
        <v>8332</v>
      </c>
    </row>
    <row r="492" spans="1:16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8326</v>
      </c>
      <c r="P492" t="s">
        <v>8332</v>
      </c>
    </row>
    <row r="493" spans="1:16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8326</v>
      </c>
      <c r="P493" t="s">
        <v>8332</v>
      </c>
    </row>
    <row r="494" spans="1:16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8326</v>
      </c>
      <c r="P494" t="s">
        <v>8332</v>
      </c>
    </row>
    <row r="495" spans="1:16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8326</v>
      </c>
      <c r="P495" t="s">
        <v>8332</v>
      </c>
    </row>
    <row r="496" spans="1:16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8326</v>
      </c>
      <c r="P496" t="s">
        <v>8332</v>
      </c>
    </row>
    <row r="497" spans="1:16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8326</v>
      </c>
      <c r="P497" t="s">
        <v>8332</v>
      </c>
    </row>
    <row r="498" spans="1:16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8326</v>
      </c>
      <c r="P498" t="s">
        <v>8332</v>
      </c>
    </row>
    <row r="499" spans="1:16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8326</v>
      </c>
      <c r="P499" t="s">
        <v>8332</v>
      </c>
    </row>
    <row r="500" spans="1:16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8326</v>
      </c>
      <c r="P500" t="s">
        <v>8332</v>
      </c>
    </row>
    <row r="501" spans="1:16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8326</v>
      </c>
      <c r="P501" t="s">
        <v>8332</v>
      </c>
    </row>
    <row r="502" spans="1:16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8326</v>
      </c>
      <c r="P502" t="s">
        <v>8332</v>
      </c>
    </row>
    <row r="503" spans="1:16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8326</v>
      </c>
      <c r="P503" t="s">
        <v>8332</v>
      </c>
    </row>
    <row r="504" spans="1:16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8326</v>
      </c>
      <c r="P504" t="s">
        <v>8332</v>
      </c>
    </row>
    <row r="505" spans="1:16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8326</v>
      </c>
      <c r="P505" t="s">
        <v>8332</v>
      </c>
    </row>
    <row r="506" spans="1:16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8326</v>
      </c>
      <c r="P506" t="s">
        <v>8332</v>
      </c>
    </row>
    <row r="507" spans="1:16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8326</v>
      </c>
      <c r="P507" t="s">
        <v>8332</v>
      </c>
    </row>
    <row r="508" spans="1:16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8326</v>
      </c>
      <c r="P508" t="s">
        <v>8332</v>
      </c>
    </row>
    <row r="509" spans="1:16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8326</v>
      </c>
      <c r="P509" t="s">
        <v>8332</v>
      </c>
    </row>
    <row r="510" spans="1:16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8326</v>
      </c>
      <c r="P510" t="s">
        <v>8332</v>
      </c>
    </row>
    <row r="511" spans="1:16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8326</v>
      </c>
      <c r="P511" t="s">
        <v>8332</v>
      </c>
    </row>
    <row r="512" spans="1:16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8326</v>
      </c>
      <c r="P512" t="s">
        <v>8332</v>
      </c>
    </row>
    <row r="513" spans="1:17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8326</v>
      </c>
      <c r="P513" t="s">
        <v>8332</v>
      </c>
    </row>
    <row r="514" spans="1:17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8326</v>
      </c>
      <c r="P514" t="s">
        <v>8332</v>
      </c>
    </row>
    <row r="515" spans="1:17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8326</v>
      </c>
      <c r="P515" t="s">
        <v>8332</v>
      </c>
    </row>
    <row r="516" spans="1:17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8326</v>
      </c>
      <c r="P516" t="s">
        <v>8332</v>
      </c>
    </row>
    <row r="517" spans="1:17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8326</v>
      </c>
      <c r="P517" t="s">
        <v>8332</v>
      </c>
    </row>
    <row r="518" spans="1:17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8326</v>
      </c>
      <c r="P518" t="s">
        <v>8332</v>
      </c>
    </row>
    <row r="519" spans="1:17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8326</v>
      </c>
      <c r="P519" t="s">
        <v>8332</v>
      </c>
    </row>
    <row r="520" spans="1:17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8326</v>
      </c>
      <c r="P520" t="s">
        <v>8332</v>
      </c>
    </row>
    <row r="521" spans="1:17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8326</v>
      </c>
      <c r="P521" t="s">
        <v>8332</v>
      </c>
    </row>
    <row r="522" spans="1:17" ht="48" x14ac:dyDescent="0.2">
      <c r="A522">
        <v>3375</v>
      </c>
      <c r="B522" s="3" t="s">
        <v>3374</v>
      </c>
      <c r="C522" s="3" t="s">
        <v>7485</v>
      </c>
      <c r="D522" s="6">
        <v>3000</v>
      </c>
      <c r="E522" s="8">
        <v>3000</v>
      </c>
      <c r="F522" t="s">
        <v>8218</v>
      </c>
      <c r="G522" t="s">
        <v>8224</v>
      </c>
      <c r="H522" t="s">
        <v>8246</v>
      </c>
      <c r="I522">
        <v>1400423973</v>
      </c>
      <c r="J522">
        <v>1399387173</v>
      </c>
      <c r="K522" t="b">
        <v>0</v>
      </c>
      <c r="L522">
        <v>17</v>
      </c>
      <c r="M522" t="b">
        <v>1</v>
      </c>
      <c r="N522" t="s">
        <v>8269</v>
      </c>
      <c r="O522" s="10" t="s">
        <v>8333</v>
      </c>
      <c r="P522" t="s">
        <v>8334</v>
      </c>
      <c r="Q522" s="12">
        <f t="shared" ref="Q522:Q541" si="11">(((J522/60)/60)/24)+DATE(1970,1,1)</f>
        <v>41765.610798611109</v>
      </c>
    </row>
    <row r="523" spans="1:17" ht="48" x14ac:dyDescent="0.2">
      <c r="A523">
        <v>3987</v>
      </c>
      <c r="B523" s="3" t="s">
        <v>3983</v>
      </c>
      <c r="C523" s="3" t="s">
        <v>8093</v>
      </c>
      <c r="D523" s="6">
        <v>400</v>
      </c>
      <c r="E523" s="8">
        <v>151</v>
      </c>
      <c r="F523" t="s">
        <v>8220</v>
      </c>
      <c r="G523" t="s">
        <v>8224</v>
      </c>
      <c r="H523" t="s">
        <v>8246</v>
      </c>
      <c r="I523">
        <v>1400278290</v>
      </c>
      <c r="J523">
        <v>1399414290</v>
      </c>
      <c r="K523" t="b">
        <v>0</v>
      </c>
      <c r="L523">
        <v>13</v>
      </c>
      <c r="M523" t="b">
        <v>0</v>
      </c>
      <c r="N523" t="s">
        <v>8269</v>
      </c>
      <c r="O523" s="10" t="s">
        <v>8333</v>
      </c>
      <c r="P523" t="s">
        <v>8334</v>
      </c>
      <c r="Q523" s="12">
        <f t="shared" si="11"/>
        <v>41765.92465277778</v>
      </c>
    </row>
    <row r="524" spans="1:17" ht="48" x14ac:dyDescent="0.2">
      <c r="A524">
        <v>4028</v>
      </c>
      <c r="B524" s="3" t="s">
        <v>4024</v>
      </c>
      <c r="C524" s="3" t="s">
        <v>8133</v>
      </c>
      <c r="D524" s="6">
        <v>2000</v>
      </c>
      <c r="E524" s="8">
        <v>561</v>
      </c>
      <c r="F524" t="s">
        <v>8220</v>
      </c>
      <c r="G524" t="s">
        <v>8223</v>
      </c>
      <c r="H524" t="s">
        <v>8245</v>
      </c>
      <c r="I524">
        <v>1402007500</v>
      </c>
      <c r="J524">
        <v>1399415500</v>
      </c>
      <c r="K524" t="b">
        <v>0</v>
      </c>
      <c r="L524">
        <v>11</v>
      </c>
      <c r="M524" t="b">
        <v>0</v>
      </c>
      <c r="N524" t="s">
        <v>8269</v>
      </c>
      <c r="O524" s="10" t="s">
        <v>8333</v>
      </c>
      <c r="P524" t="s">
        <v>8334</v>
      </c>
      <c r="Q524" s="12">
        <f t="shared" si="11"/>
        <v>41765.938657407409</v>
      </c>
    </row>
    <row r="525" spans="1:17" ht="48" x14ac:dyDescent="0.2">
      <c r="A525">
        <v>3843</v>
      </c>
      <c r="B525" s="3" t="s">
        <v>3840</v>
      </c>
      <c r="C525" s="3" t="s">
        <v>7952</v>
      </c>
      <c r="D525" s="6">
        <v>5000</v>
      </c>
      <c r="E525" s="8">
        <v>1065</v>
      </c>
      <c r="F525" t="s">
        <v>8220</v>
      </c>
      <c r="G525" t="s">
        <v>8223</v>
      </c>
      <c r="H525" t="s">
        <v>8245</v>
      </c>
      <c r="I525">
        <v>1401587064</v>
      </c>
      <c r="J525">
        <v>1399427064</v>
      </c>
      <c r="K525" t="b">
        <v>1</v>
      </c>
      <c r="L525">
        <v>19</v>
      </c>
      <c r="M525" t="b">
        <v>0</v>
      </c>
      <c r="N525" t="s">
        <v>8269</v>
      </c>
      <c r="O525" s="10" t="s">
        <v>8333</v>
      </c>
      <c r="P525" t="s">
        <v>8334</v>
      </c>
      <c r="Q525" s="12">
        <f t="shared" si="11"/>
        <v>41766.072500000002</v>
      </c>
    </row>
    <row r="526" spans="1:17" ht="48" x14ac:dyDescent="0.2">
      <c r="A526">
        <v>3844</v>
      </c>
      <c r="B526" s="3" t="s">
        <v>3841</v>
      </c>
      <c r="C526" s="3" t="s">
        <v>7953</v>
      </c>
      <c r="D526" s="6">
        <v>9800</v>
      </c>
      <c r="E526" s="8">
        <v>4066</v>
      </c>
      <c r="F526" t="s">
        <v>8220</v>
      </c>
      <c r="G526" t="s">
        <v>8223</v>
      </c>
      <c r="H526" t="s">
        <v>8245</v>
      </c>
      <c r="I526">
        <v>1401778740</v>
      </c>
      <c r="J526">
        <v>1399474134</v>
      </c>
      <c r="K526" t="b">
        <v>1</v>
      </c>
      <c r="L526">
        <v>50</v>
      </c>
      <c r="M526" t="b">
        <v>0</v>
      </c>
      <c r="N526" t="s">
        <v>8269</v>
      </c>
      <c r="O526" s="10" t="s">
        <v>8333</v>
      </c>
      <c r="P526" t="s">
        <v>8334</v>
      </c>
      <c r="Q526" s="12">
        <f t="shared" si="11"/>
        <v>41766.617291666669</v>
      </c>
    </row>
    <row r="527" spans="1:17" ht="48" hidden="1" x14ac:dyDescent="0.2">
      <c r="A527">
        <v>2310</v>
      </c>
      <c r="B527" s="3" t="s">
        <v>2311</v>
      </c>
      <c r="C527" s="3" t="s">
        <v>6420</v>
      </c>
      <c r="D527" s="6">
        <v>18500</v>
      </c>
      <c r="E527" s="8">
        <v>79335.360000000001</v>
      </c>
      <c r="F527" t="s">
        <v>8218</v>
      </c>
      <c r="G527" t="s">
        <v>8223</v>
      </c>
      <c r="H527" t="s">
        <v>8245</v>
      </c>
      <c r="I527">
        <v>1363889015</v>
      </c>
      <c r="J527">
        <v>1361300615</v>
      </c>
      <c r="K527" t="b">
        <v>1</v>
      </c>
      <c r="L527">
        <v>1224</v>
      </c>
      <c r="M527" t="b">
        <v>1</v>
      </c>
      <c r="N527" t="s">
        <v>8277</v>
      </c>
      <c r="O527" s="10" t="s">
        <v>8341</v>
      </c>
      <c r="P527" t="s">
        <v>8345</v>
      </c>
      <c r="Q527" s="12">
        <f t="shared" si="11"/>
        <v>41324.79415509259</v>
      </c>
    </row>
    <row r="528" spans="1:17" ht="32" hidden="1" x14ac:dyDescent="0.2">
      <c r="A528">
        <v>283</v>
      </c>
      <c r="B528" s="3" t="s">
        <v>284</v>
      </c>
      <c r="C528" s="3" t="s">
        <v>4393</v>
      </c>
      <c r="D528" s="6">
        <v>18000</v>
      </c>
      <c r="E528" s="8">
        <v>20569.05</v>
      </c>
      <c r="F528" t="s">
        <v>8218</v>
      </c>
      <c r="G528" t="s">
        <v>8223</v>
      </c>
      <c r="H528" t="s">
        <v>8245</v>
      </c>
      <c r="I528">
        <v>1306904340</v>
      </c>
      <c r="J528">
        <v>1305219744</v>
      </c>
      <c r="K528" t="b">
        <v>1</v>
      </c>
      <c r="L528">
        <v>202</v>
      </c>
      <c r="M528" t="b">
        <v>1</v>
      </c>
      <c r="N528" t="s">
        <v>8267</v>
      </c>
      <c r="O528" s="10" t="s">
        <v>8326</v>
      </c>
      <c r="P528" t="s">
        <v>8331</v>
      </c>
      <c r="Q528" s="12">
        <f t="shared" si="11"/>
        <v>40675.71</v>
      </c>
    </row>
    <row r="529" spans="1:17" ht="32" x14ac:dyDescent="0.2">
      <c r="A529">
        <v>3791</v>
      </c>
      <c r="B529" s="3" t="s">
        <v>3788</v>
      </c>
      <c r="C529" s="3" t="s">
        <v>7901</v>
      </c>
      <c r="D529" s="6">
        <v>1500</v>
      </c>
      <c r="E529" s="8">
        <v>0</v>
      </c>
      <c r="F529" t="s">
        <v>8220</v>
      </c>
      <c r="G529" t="s">
        <v>8223</v>
      </c>
      <c r="H529" t="s">
        <v>8245</v>
      </c>
      <c r="I529">
        <v>1404664592</v>
      </c>
      <c r="J529">
        <v>1399480592</v>
      </c>
      <c r="K529" t="b">
        <v>0</v>
      </c>
      <c r="L529">
        <v>0</v>
      </c>
      <c r="M529" t="b">
        <v>0</v>
      </c>
      <c r="N529" t="s">
        <v>8303</v>
      </c>
      <c r="O529" s="10" t="s">
        <v>8333</v>
      </c>
      <c r="P529" t="s">
        <v>8375</v>
      </c>
      <c r="Q529" s="12">
        <f t="shared" si="11"/>
        <v>41766.692037037035</v>
      </c>
    </row>
    <row r="530" spans="1:17" ht="48" x14ac:dyDescent="0.2">
      <c r="A530">
        <v>3164</v>
      </c>
      <c r="B530" s="3" t="s">
        <v>3164</v>
      </c>
      <c r="C530" s="3" t="s">
        <v>7274</v>
      </c>
      <c r="D530" s="6">
        <v>2500</v>
      </c>
      <c r="E530" s="8">
        <v>2669</v>
      </c>
      <c r="F530" t="s">
        <v>8218</v>
      </c>
      <c r="G530" t="s">
        <v>8223</v>
      </c>
      <c r="H530" t="s">
        <v>8245</v>
      </c>
      <c r="I530">
        <v>1402341615</v>
      </c>
      <c r="J530">
        <v>1399490415</v>
      </c>
      <c r="K530" t="b">
        <v>1</v>
      </c>
      <c r="L530">
        <v>71</v>
      </c>
      <c r="M530" t="b">
        <v>1</v>
      </c>
      <c r="N530" t="s">
        <v>8269</v>
      </c>
      <c r="O530" s="10" t="s">
        <v>8333</v>
      </c>
      <c r="P530" t="s">
        <v>8334</v>
      </c>
      <c r="Q530" s="12">
        <f t="shared" si="11"/>
        <v>41766.80572916667</v>
      </c>
    </row>
    <row r="531" spans="1:17" ht="48" x14ac:dyDescent="0.2">
      <c r="A531">
        <v>3756</v>
      </c>
      <c r="B531" s="3" t="s">
        <v>3753</v>
      </c>
      <c r="C531" s="3" t="s">
        <v>7866</v>
      </c>
      <c r="D531" s="6">
        <v>4500</v>
      </c>
      <c r="E531" s="8">
        <v>4550</v>
      </c>
      <c r="F531" t="s">
        <v>8218</v>
      </c>
      <c r="G531" t="s">
        <v>8223</v>
      </c>
      <c r="H531" t="s">
        <v>8245</v>
      </c>
      <c r="I531">
        <v>1402515198</v>
      </c>
      <c r="J531">
        <v>1399923198</v>
      </c>
      <c r="K531" t="b">
        <v>0</v>
      </c>
      <c r="L531">
        <v>17</v>
      </c>
      <c r="M531" t="b">
        <v>1</v>
      </c>
      <c r="N531" t="s">
        <v>8303</v>
      </c>
      <c r="O531" s="10" t="s">
        <v>8333</v>
      </c>
      <c r="P531" t="s">
        <v>8375</v>
      </c>
      <c r="Q531" s="12">
        <f t="shared" si="11"/>
        <v>41771.814791666664</v>
      </c>
    </row>
    <row r="532" spans="1:17" ht="48" x14ac:dyDescent="0.2">
      <c r="A532">
        <v>3168</v>
      </c>
      <c r="B532" s="3" t="s">
        <v>3168</v>
      </c>
      <c r="C532" s="3" t="s">
        <v>7278</v>
      </c>
      <c r="D532" s="6">
        <v>2500</v>
      </c>
      <c r="E532" s="8">
        <v>3105</v>
      </c>
      <c r="F532" t="s">
        <v>8218</v>
      </c>
      <c r="G532" t="s">
        <v>8223</v>
      </c>
      <c r="H532" t="s">
        <v>8245</v>
      </c>
      <c r="I532">
        <v>1402696800</v>
      </c>
      <c r="J532">
        <v>1399948353</v>
      </c>
      <c r="K532" t="b">
        <v>1</v>
      </c>
      <c r="L532">
        <v>61</v>
      </c>
      <c r="M532" t="b">
        <v>1</v>
      </c>
      <c r="N532" t="s">
        <v>8269</v>
      </c>
      <c r="O532" s="10" t="s">
        <v>8333</v>
      </c>
      <c r="P532" t="s">
        <v>8334</v>
      </c>
      <c r="Q532" s="12">
        <f t="shared" si="11"/>
        <v>41772.105937500004</v>
      </c>
    </row>
    <row r="533" spans="1:17" ht="48" x14ac:dyDescent="0.2">
      <c r="A533">
        <v>3682</v>
      </c>
      <c r="B533" s="3" t="s">
        <v>3679</v>
      </c>
      <c r="C533" s="3" t="s">
        <v>7792</v>
      </c>
      <c r="D533" s="6">
        <v>3000</v>
      </c>
      <c r="E533" s="8">
        <v>4176</v>
      </c>
      <c r="F533" t="s">
        <v>8218</v>
      </c>
      <c r="G533" t="s">
        <v>8223</v>
      </c>
      <c r="H533" t="s">
        <v>8245</v>
      </c>
      <c r="I533">
        <v>1402901940</v>
      </c>
      <c r="J533">
        <v>1399998418</v>
      </c>
      <c r="K533" t="b">
        <v>0</v>
      </c>
      <c r="L533">
        <v>67</v>
      </c>
      <c r="M533" t="b">
        <v>1</v>
      </c>
      <c r="N533" t="s">
        <v>8269</v>
      </c>
      <c r="O533" s="10" t="s">
        <v>8333</v>
      </c>
      <c r="P533" t="s">
        <v>8334</v>
      </c>
      <c r="Q533" s="12">
        <f t="shared" si="11"/>
        <v>41772.685393518521</v>
      </c>
    </row>
    <row r="534" spans="1:17" ht="48" x14ac:dyDescent="0.2">
      <c r="A534">
        <v>3768</v>
      </c>
      <c r="B534" s="3" t="s">
        <v>3765</v>
      </c>
      <c r="C534" s="3" t="s">
        <v>7878</v>
      </c>
      <c r="D534" s="6">
        <v>4000</v>
      </c>
      <c r="E534" s="8">
        <v>4306.1099999999997</v>
      </c>
      <c r="F534" t="s">
        <v>8218</v>
      </c>
      <c r="G534" t="s">
        <v>8223</v>
      </c>
      <c r="H534" t="s">
        <v>8245</v>
      </c>
      <c r="I534">
        <v>1402594090</v>
      </c>
      <c r="J534">
        <v>1400002090</v>
      </c>
      <c r="K534" t="b">
        <v>0</v>
      </c>
      <c r="L534">
        <v>58</v>
      </c>
      <c r="M534" t="b">
        <v>1</v>
      </c>
      <c r="N534" t="s">
        <v>8303</v>
      </c>
      <c r="O534" s="10" t="s">
        <v>8333</v>
      </c>
      <c r="P534" t="s">
        <v>8375</v>
      </c>
      <c r="Q534" s="12">
        <f t="shared" si="11"/>
        <v>41772.727893518517</v>
      </c>
    </row>
    <row r="535" spans="1:17" ht="48" x14ac:dyDescent="0.2">
      <c r="A535">
        <v>3954</v>
      </c>
      <c r="B535" s="3" t="s">
        <v>3951</v>
      </c>
      <c r="C535" s="3" t="s">
        <v>8061</v>
      </c>
      <c r="D535" s="6">
        <v>25000</v>
      </c>
      <c r="E535" s="8">
        <v>0</v>
      </c>
      <c r="F535" t="s">
        <v>8220</v>
      </c>
      <c r="G535" t="s">
        <v>8228</v>
      </c>
      <c r="H535" t="s">
        <v>8250</v>
      </c>
      <c r="I535">
        <v>1405352264</v>
      </c>
      <c r="J535">
        <v>1400168264</v>
      </c>
      <c r="K535" t="b">
        <v>0</v>
      </c>
      <c r="L535">
        <v>0</v>
      </c>
      <c r="M535" t="b">
        <v>0</v>
      </c>
      <c r="N535" t="s">
        <v>8269</v>
      </c>
      <c r="O535" s="10" t="s">
        <v>8333</v>
      </c>
      <c r="P535" t="s">
        <v>8334</v>
      </c>
      <c r="Q535" s="12">
        <f t="shared" si="11"/>
        <v>41774.651203703703</v>
      </c>
    </row>
    <row r="536" spans="1:17" ht="48" x14ac:dyDescent="0.2">
      <c r="A536">
        <v>2934</v>
      </c>
      <c r="B536" s="3" t="s">
        <v>2934</v>
      </c>
      <c r="C536" s="3" t="s">
        <v>7044</v>
      </c>
      <c r="D536" s="6">
        <v>2500</v>
      </c>
      <c r="E536" s="8">
        <v>2700</v>
      </c>
      <c r="F536" t="s">
        <v>8218</v>
      </c>
      <c r="G536" t="s">
        <v>8228</v>
      </c>
      <c r="H536" t="s">
        <v>8250</v>
      </c>
      <c r="I536">
        <v>1402845364</v>
      </c>
      <c r="J536">
        <v>1400253364</v>
      </c>
      <c r="K536" t="b">
        <v>0</v>
      </c>
      <c r="L536">
        <v>37</v>
      </c>
      <c r="M536" t="b">
        <v>1</v>
      </c>
      <c r="N536" t="s">
        <v>8303</v>
      </c>
      <c r="O536" s="10" t="s">
        <v>8333</v>
      </c>
      <c r="P536" t="s">
        <v>8375</v>
      </c>
      <c r="Q536" s="12">
        <f t="shared" si="11"/>
        <v>41775.636157407411</v>
      </c>
    </row>
    <row r="537" spans="1:17" ht="48" x14ac:dyDescent="0.2">
      <c r="A537">
        <v>3163</v>
      </c>
      <c r="B537" s="3" t="s">
        <v>3163</v>
      </c>
      <c r="C537" s="3" t="s">
        <v>7273</v>
      </c>
      <c r="D537" s="6">
        <v>13000</v>
      </c>
      <c r="E537" s="8">
        <v>14450</v>
      </c>
      <c r="F537" t="s">
        <v>8218</v>
      </c>
      <c r="G537" t="s">
        <v>8223</v>
      </c>
      <c r="H537" t="s">
        <v>8245</v>
      </c>
      <c r="I537">
        <v>1402855525</v>
      </c>
      <c r="J537">
        <v>1400263525</v>
      </c>
      <c r="K537" t="b">
        <v>1</v>
      </c>
      <c r="L537">
        <v>72</v>
      </c>
      <c r="M537" t="b">
        <v>1</v>
      </c>
      <c r="N537" t="s">
        <v>8269</v>
      </c>
      <c r="O537" s="10" t="s">
        <v>8333</v>
      </c>
      <c r="P537" t="s">
        <v>8334</v>
      </c>
      <c r="Q537" s="12">
        <f t="shared" si="11"/>
        <v>41775.753761574073</v>
      </c>
    </row>
    <row r="538" spans="1:17" ht="32" x14ac:dyDescent="0.2">
      <c r="A538">
        <v>3658</v>
      </c>
      <c r="B538" s="3" t="s">
        <v>3655</v>
      </c>
      <c r="C538" s="3" t="s">
        <v>7768</v>
      </c>
      <c r="D538" s="6">
        <v>1500</v>
      </c>
      <c r="E538" s="8">
        <v>1510</v>
      </c>
      <c r="F538" t="s">
        <v>8218</v>
      </c>
      <c r="G538" t="s">
        <v>8223</v>
      </c>
      <c r="H538" t="s">
        <v>8245</v>
      </c>
      <c r="I538">
        <v>1404273540</v>
      </c>
      <c r="J538">
        <v>1400272580</v>
      </c>
      <c r="K538" t="b">
        <v>0</v>
      </c>
      <c r="L538">
        <v>20</v>
      </c>
      <c r="M538" t="b">
        <v>1</v>
      </c>
      <c r="N538" t="s">
        <v>8269</v>
      </c>
      <c r="O538" s="10" t="s">
        <v>8333</v>
      </c>
      <c r="P538" t="s">
        <v>8334</v>
      </c>
      <c r="Q538" s="12">
        <f t="shared" si="11"/>
        <v>41775.858564814815</v>
      </c>
    </row>
    <row r="539" spans="1:17" ht="48" x14ac:dyDescent="0.2">
      <c r="A539">
        <v>3433</v>
      </c>
      <c r="B539" s="3" t="s">
        <v>3432</v>
      </c>
      <c r="C539" s="3" t="s">
        <v>7543</v>
      </c>
      <c r="D539" s="6">
        <v>9500</v>
      </c>
      <c r="E539" s="8">
        <v>9525</v>
      </c>
      <c r="F539" t="s">
        <v>8218</v>
      </c>
      <c r="G539" t="s">
        <v>8223</v>
      </c>
      <c r="H539" t="s">
        <v>8245</v>
      </c>
      <c r="I539">
        <v>1402974000</v>
      </c>
      <c r="J539">
        <v>1400290255</v>
      </c>
      <c r="K539" t="b">
        <v>0</v>
      </c>
      <c r="L539">
        <v>71</v>
      </c>
      <c r="M539" t="b">
        <v>1</v>
      </c>
      <c r="N539" t="s">
        <v>8269</v>
      </c>
      <c r="O539" s="10" t="s">
        <v>8333</v>
      </c>
      <c r="P539" t="s">
        <v>8334</v>
      </c>
      <c r="Q539" s="12">
        <f t="shared" si="11"/>
        <v>41776.063136574077</v>
      </c>
    </row>
    <row r="540" spans="1:17" ht="48" x14ac:dyDescent="0.2">
      <c r="A540">
        <v>2998</v>
      </c>
      <c r="B540" s="3" t="s">
        <v>2998</v>
      </c>
      <c r="C540" s="3" t="s">
        <v>7108</v>
      </c>
      <c r="D540" s="6">
        <v>50000</v>
      </c>
      <c r="E540" s="8">
        <v>51514.5</v>
      </c>
      <c r="F540" t="s">
        <v>8218</v>
      </c>
      <c r="G540" t="s">
        <v>8223</v>
      </c>
      <c r="H540" t="s">
        <v>8245</v>
      </c>
      <c r="I540">
        <v>1402892700</v>
      </c>
      <c r="J540">
        <v>1400474329</v>
      </c>
      <c r="K540" t="b">
        <v>0</v>
      </c>
      <c r="L540">
        <v>433</v>
      </c>
      <c r="M540" t="b">
        <v>1</v>
      </c>
      <c r="N540" t="s">
        <v>8301</v>
      </c>
      <c r="O540" s="10" t="s">
        <v>8333</v>
      </c>
      <c r="P540" t="s">
        <v>8373</v>
      </c>
      <c r="Q540" s="12">
        <f t="shared" si="11"/>
        <v>41778.193622685183</v>
      </c>
    </row>
    <row r="541" spans="1:17" ht="48" hidden="1" x14ac:dyDescent="0.2">
      <c r="A541">
        <v>309</v>
      </c>
      <c r="B541" s="3" t="s">
        <v>310</v>
      </c>
      <c r="C541" s="3" t="s">
        <v>4419</v>
      </c>
      <c r="D541" s="6">
        <v>18000</v>
      </c>
      <c r="E541" s="8">
        <v>21410</v>
      </c>
      <c r="F541" t="s">
        <v>8218</v>
      </c>
      <c r="G541" t="s">
        <v>8223</v>
      </c>
      <c r="H541" t="s">
        <v>8245</v>
      </c>
      <c r="I541">
        <v>1346695334</v>
      </c>
      <c r="J541">
        <v>1344880934</v>
      </c>
      <c r="K541" t="b">
        <v>1</v>
      </c>
      <c r="L541">
        <v>238</v>
      </c>
      <c r="M541" t="b">
        <v>1</v>
      </c>
      <c r="N541" t="s">
        <v>8267</v>
      </c>
      <c r="O541" s="10" t="s">
        <v>8326</v>
      </c>
      <c r="P541" t="s">
        <v>8331</v>
      </c>
      <c r="Q541" s="12">
        <f t="shared" si="11"/>
        <v>41134.751550925925</v>
      </c>
    </row>
    <row r="542" spans="1:17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8335</v>
      </c>
      <c r="P542" t="s">
        <v>8336</v>
      </c>
    </row>
    <row r="543" spans="1:17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8335</v>
      </c>
      <c r="P543" t="s">
        <v>8336</v>
      </c>
    </row>
    <row r="544" spans="1:17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8335</v>
      </c>
      <c r="P544" t="s">
        <v>8336</v>
      </c>
    </row>
    <row r="545" spans="1:16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8335</v>
      </c>
      <c r="P545" t="s">
        <v>8336</v>
      </c>
    </row>
    <row r="546" spans="1:16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8335</v>
      </c>
      <c r="P546" t="s">
        <v>8336</v>
      </c>
    </row>
    <row r="547" spans="1:16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8335</v>
      </c>
      <c r="P547" t="s">
        <v>8336</v>
      </c>
    </row>
    <row r="548" spans="1:16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8335</v>
      </c>
      <c r="P548" t="s">
        <v>8336</v>
      </c>
    </row>
    <row r="549" spans="1:16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8335</v>
      </c>
      <c r="P549" t="s">
        <v>8336</v>
      </c>
    </row>
    <row r="550" spans="1:16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8335</v>
      </c>
      <c r="P550" t="s">
        <v>8336</v>
      </c>
    </row>
    <row r="551" spans="1:16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8335</v>
      </c>
      <c r="P551" t="s">
        <v>8336</v>
      </c>
    </row>
    <row r="552" spans="1:16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8335</v>
      </c>
      <c r="P552" t="s">
        <v>8336</v>
      </c>
    </row>
    <row r="553" spans="1:16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8335</v>
      </c>
      <c r="P553" t="s">
        <v>8336</v>
      </c>
    </row>
    <row r="554" spans="1:16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8335</v>
      </c>
      <c r="P554" t="s">
        <v>8336</v>
      </c>
    </row>
    <row r="555" spans="1:16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8335</v>
      </c>
      <c r="P555" t="s">
        <v>8336</v>
      </c>
    </row>
    <row r="556" spans="1:16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8335</v>
      </c>
      <c r="P556" t="s">
        <v>8336</v>
      </c>
    </row>
    <row r="557" spans="1:16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8335</v>
      </c>
      <c r="P557" t="s">
        <v>8336</v>
      </c>
    </row>
    <row r="558" spans="1:16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8335</v>
      </c>
      <c r="P558" t="s">
        <v>8336</v>
      </c>
    </row>
    <row r="559" spans="1:16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8335</v>
      </c>
      <c r="P559" t="s">
        <v>8336</v>
      </c>
    </row>
    <row r="560" spans="1:16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8335</v>
      </c>
      <c r="P560" t="s">
        <v>8336</v>
      </c>
    </row>
    <row r="561" spans="1:16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8335</v>
      </c>
      <c r="P561" t="s">
        <v>8336</v>
      </c>
    </row>
    <row r="562" spans="1:16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8335</v>
      </c>
      <c r="P562" t="s">
        <v>8336</v>
      </c>
    </row>
    <row r="563" spans="1:16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8335</v>
      </c>
      <c r="P563" t="s">
        <v>8336</v>
      </c>
    </row>
    <row r="564" spans="1:16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8335</v>
      </c>
      <c r="P564" t="s">
        <v>8336</v>
      </c>
    </row>
    <row r="565" spans="1:16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8335</v>
      </c>
      <c r="P565" t="s">
        <v>8336</v>
      </c>
    </row>
    <row r="566" spans="1:16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8335</v>
      </c>
      <c r="P566" t="s">
        <v>8336</v>
      </c>
    </row>
    <row r="567" spans="1:16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8335</v>
      </c>
      <c r="P567" t="s">
        <v>8336</v>
      </c>
    </row>
    <row r="568" spans="1:16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8335</v>
      </c>
      <c r="P568" t="s">
        <v>8336</v>
      </c>
    </row>
    <row r="569" spans="1:16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8335</v>
      </c>
      <c r="P569" t="s">
        <v>8336</v>
      </c>
    </row>
    <row r="570" spans="1:16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8335</v>
      </c>
      <c r="P570" t="s">
        <v>8336</v>
      </c>
    </row>
    <row r="571" spans="1:16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8335</v>
      </c>
      <c r="P571" t="s">
        <v>8336</v>
      </c>
    </row>
    <row r="572" spans="1:16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8335</v>
      </c>
      <c r="P572" t="s">
        <v>8336</v>
      </c>
    </row>
    <row r="573" spans="1:16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8335</v>
      </c>
      <c r="P573" t="s">
        <v>8336</v>
      </c>
    </row>
    <row r="574" spans="1:16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8335</v>
      </c>
      <c r="P574" t="s">
        <v>8336</v>
      </c>
    </row>
    <row r="575" spans="1:16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8335</v>
      </c>
      <c r="P575" t="s">
        <v>8336</v>
      </c>
    </row>
    <row r="576" spans="1:16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8335</v>
      </c>
      <c r="P576" t="s">
        <v>8336</v>
      </c>
    </row>
    <row r="577" spans="1:16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8335</v>
      </c>
      <c r="P577" t="s">
        <v>8336</v>
      </c>
    </row>
    <row r="578" spans="1:16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8335</v>
      </c>
      <c r="P578" t="s">
        <v>8336</v>
      </c>
    </row>
    <row r="579" spans="1:16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8335</v>
      </c>
      <c r="P579" t="s">
        <v>8336</v>
      </c>
    </row>
    <row r="580" spans="1:16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8335</v>
      </c>
      <c r="P580" t="s">
        <v>8336</v>
      </c>
    </row>
    <row r="581" spans="1:16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8335</v>
      </c>
      <c r="P581" t="s">
        <v>8336</v>
      </c>
    </row>
    <row r="582" spans="1:16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8335</v>
      </c>
      <c r="P582" t="s">
        <v>8336</v>
      </c>
    </row>
    <row r="583" spans="1:16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8335</v>
      </c>
      <c r="P583" t="s">
        <v>8336</v>
      </c>
    </row>
    <row r="584" spans="1:16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8335</v>
      </c>
      <c r="P584" t="s">
        <v>8336</v>
      </c>
    </row>
    <row r="585" spans="1:16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8335</v>
      </c>
      <c r="P585" t="s">
        <v>8336</v>
      </c>
    </row>
    <row r="586" spans="1:16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8335</v>
      </c>
      <c r="P586" t="s">
        <v>8336</v>
      </c>
    </row>
    <row r="587" spans="1:16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8335</v>
      </c>
      <c r="P587" t="s">
        <v>8336</v>
      </c>
    </row>
    <row r="588" spans="1:16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8335</v>
      </c>
      <c r="P588" t="s">
        <v>8336</v>
      </c>
    </row>
    <row r="589" spans="1:16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8335</v>
      </c>
      <c r="P589" t="s">
        <v>8336</v>
      </c>
    </row>
    <row r="590" spans="1:16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8335</v>
      </c>
      <c r="P590" t="s">
        <v>8336</v>
      </c>
    </row>
    <row r="591" spans="1:16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8335</v>
      </c>
      <c r="P591" t="s">
        <v>8336</v>
      </c>
    </row>
    <row r="592" spans="1:16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8335</v>
      </c>
      <c r="P592" t="s">
        <v>8336</v>
      </c>
    </row>
    <row r="593" spans="1:16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8335</v>
      </c>
      <c r="P593" t="s">
        <v>8336</v>
      </c>
    </row>
    <row r="594" spans="1:16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8335</v>
      </c>
      <c r="P594" t="s">
        <v>8336</v>
      </c>
    </row>
    <row r="595" spans="1:16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8335</v>
      </c>
      <c r="P595" t="s">
        <v>8336</v>
      </c>
    </row>
    <row r="596" spans="1:16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8335</v>
      </c>
      <c r="P596" t="s">
        <v>8336</v>
      </c>
    </row>
    <row r="597" spans="1:16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8335</v>
      </c>
      <c r="P597" t="s">
        <v>8336</v>
      </c>
    </row>
    <row r="598" spans="1:16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8335</v>
      </c>
      <c r="P598" t="s">
        <v>8336</v>
      </c>
    </row>
    <row r="599" spans="1:16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8335</v>
      </c>
      <c r="P599" t="s">
        <v>8336</v>
      </c>
    </row>
    <row r="600" spans="1:16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8335</v>
      </c>
      <c r="P600" t="s">
        <v>8336</v>
      </c>
    </row>
    <row r="601" spans="1:16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8335</v>
      </c>
      <c r="P601" t="s">
        <v>8336</v>
      </c>
    </row>
    <row r="602" spans="1:16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8335</v>
      </c>
      <c r="P602" t="s">
        <v>8336</v>
      </c>
    </row>
    <row r="603" spans="1:16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8335</v>
      </c>
      <c r="P603" t="s">
        <v>8336</v>
      </c>
    </row>
    <row r="604" spans="1:16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8335</v>
      </c>
      <c r="P604" t="s">
        <v>8336</v>
      </c>
    </row>
    <row r="605" spans="1:16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8335</v>
      </c>
      <c r="P605" t="s">
        <v>8336</v>
      </c>
    </row>
    <row r="606" spans="1:16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8335</v>
      </c>
      <c r="P606" t="s">
        <v>8336</v>
      </c>
    </row>
    <row r="607" spans="1:16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8335</v>
      </c>
      <c r="P607" t="s">
        <v>8336</v>
      </c>
    </row>
    <row r="608" spans="1:16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8335</v>
      </c>
      <c r="P608" t="s">
        <v>8336</v>
      </c>
    </row>
    <row r="609" spans="1:16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8335</v>
      </c>
      <c r="P609" t="s">
        <v>8336</v>
      </c>
    </row>
    <row r="610" spans="1:16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8335</v>
      </c>
      <c r="P610" t="s">
        <v>8336</v>
      </c>
    </row>
    <row r="611" spans="1:16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8335</v>
      </c>
      <c r="P611" t="s">
        <v>8336</v>
      </c>
    </row>
    <row r="612" spans="1:16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8335</v>
      </c>
      <c r="P612" t="s">
        <v>8336</v>
      </c>
    </row>
    <row r="613" spans="1:16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8335</v>
      </c>
      <c r="P613" t="s">
        <v>8336</v>
      </c>
    </row>
    <row r="614" spans="1:16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8335</v>
      </c>
      <c r="P614" t="s">
        <v>8336</v>
      </c>
    </row>
    <row r="615" spans="1:16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8335</v>
      </c>
      <c r="P615" t="s">
        <v>8336</v>
      </c>
    </row>
    <row r="616" spans="1:16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8335</v>
      </c>
      <c r="P616" t="s">
        <v>8336</v>
      </c>
    </row>
    <row r="617" spans="1:16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8335</v>
      </c>
      <c r="P617" t="s">
        <v>8336</v>
      </c>
    </row>
    <row r="618" spans="1:16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8335</v>
      </c>
      <c r="P618" t="s">
        <v>8336</v>
      </c>
    </row>
    <row r="619" spans="1:16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8335</v>
      </c>
      <c r="P619" t="s">
        <v>8336</v>
      </c>
    </row>
    <row r="620" spans="1:16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8335</v>
      </c>
      <c r="P620" t="s">
        <v>8336</v>
      </c>
    </row>
    <row r="621" spans="1:16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8335</v>
      </c>
      <c r="P621" t="s">
        <v>8336</v>
      </c>
    </row>
    <row r="622" spans="1:16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8335</v>
      </c>
      <c r="P622" t="s">
        <v>8336</v>
      </c>
    </row>
    <row r="623" spans="1:16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8335</v>
      </c>
      <c r="P623" t="s">
        <v>8336</v>
      </c>
    </row>
    <row r="624" spans="1:16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8335</v>
      </c>
      <c r="P624" t="s">
        <v>8336</v>
      </c>
    </row>
    <row r="625" spans="1:16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8335</v>
      </c>
      <c r="P625" t="s">
        <v>8336</v>
      </c>
    </row>
    <row r="626" spans="1:16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8335</v>
      </c>
      <c r="P626" t="s">
        <v>8336</v>
      </c>
    </row>
    <row r="627" spans="1:16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8335</v>
      </c>
      <c r="P627" t="s">
        <v>8336</v>
      </c>
    </row>
    <row r="628" spans="1:16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8335</v>
      </c>
      <c r="P628" t="s">
        <v>8336</v>
      </c>
    </row>
    <row r="629" spans="1:16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8335</v>
      </c>
      <c r="P629" t="s">
        <v>8336</v>
      </c>
    </row>
    <row r="630" spans="1:16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8335</v>
      </c>
      <c r="P630" t="s">
        <v>8336</v>
      </c>
    </row>
    <row r="631" spans="1:16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8335</v>
      </c>
      <c r="P631" t="s">
        <v>8336</v>
      </c>
    </row>
    <row r="632" spans="1:16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8335</v>
      </c>
      <c r="P632" t="s">
        <v>8336</v>
      </c>
    </row>
    <row r="633" spans="1:16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8335</v>
      </c>
      <c r="P633" t="s">
        <v>8336</v>
      </c>
    </row>
    <row r="634" spans="1:16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8335</v>
      </c>
      <c r="P634" t="s">
        <v>8336</v>
      </c>
    </row>
    <row r="635" spans="1:16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8335</v>
      </c>
      <c r="P635" t="s">
        <v>8336</v>
      </c>
    </row>
    <row r="636" spans="1:16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8335</v>
      </c>
      <c r="P636" t="s">
        <v>8336</v>
      </c>
    </row>
    <row r="637" spans="1:16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8335</v>
      </c>
      <c r="P637" t="s">
        <v>8336</v>
      </c>
    </row>
    <row r="638" spans="1:16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8335</v>
      </c>
      <c r="P638" t="s">
        <v>8336</v>
      </c>
    </row>
    <row r="639" spans="1:16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8335</v>
      </c>
      <c r="P639" t="s">
        <v>8336</v>
      </c>
    </row>
    <row r="640" spans="1:16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8335</v>
      </c>
      <c r="P640" t="s">
        <v>8336</v>
      </c>
    </row>
    <row r="641" spans="1:17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8335</v>
      </c>
      <c r="P641" t="s">
        <v>8336</v>
      </c>
    </row>
    <row r="642" spans="1:17" ht="32" hidden="1" x14ac:dyDescent="0.2">
      <c r="A642">
        <v>1520</v>
      </c>
      <c r="B642" s="3" t="s">
        <v>1521</v>
      </c>
      <c r="C642" s="3" t="s">
        <v>5630</v>
      </c>
      <c r="D642" s="6">
        <v>18000</v>
      </c>
      <c r="E642" s="8">
        <v>18625</v>
      </c>
      <c r="F642" t="s">
        <v>8218</v>
      </c>
      <c r="G642" t="s">
        <v>8223</v>
      </c>
      <c r="H642" t="s">
        <v>8245</v>
      </c>
      <c r="I642">
        <v>1418961600</v>
      </c>
      <c r="J642">
        <v>1415824513</v>
      </c>
      <c r="K642" t="b">
        <v>1</v>
      </c>
      <c r="L642">
        <v>167</v>
      </c>
      <c r="M642" t="b">
        <v>1</v>
      </c>
      <c r="N642" t="s">
        <v>8283</v>
      </c>
      <c r="O642" s="10" t="s">
        <v>8354</v>
      </c>
      <c r="P642" t="s">
        <v>8355</v>
      </c>
      <c r="Q642" s="12">
        <f t="shared" ref="Q642:Q661" si="12">(((J642/60)/60)/24)+DATE(1970,1,1)</f>
        <v>41955.857789351852</v>
      </c>
    </row>
    <row r="643" spans="1:17" ht="48" hidden="1" x14ac:dyDescent="0.2">
      <c r="A643">
        <v>2091</v>
      </c>
      <c r="B643" s="3" t="s">
        <v>2092</v>
      </c>
      <c r="C643" s="3" t="s">
        <v>6201</v>
      </c>
      <c r="D643" s="6">
        <v>18000</v>
      </c>
      <c r="E643" s="8">
        <v>21684.2</v>
      </c>
      <c r="F643" t="s">
        <v>8218</v>
      </c>
      <c r="G643" t="s">
        <v>8223</v>
      </c>
      <c r="H643" t="s">
        <v>8245</v>
      </c>
      <c r="I643">
        <v>1299009600</v>
      </c>
      <c r="J643">
        <v>1294818278</v>
      </c>
      <c r="K643" t="b">
        <v>0</v>
      </c>
      <c r="L643">
        <v>246</v>
      </c>
      <c r="M643" t="b">
        <v>1</v>
      </c>
      <c r="N643" t="s">
        <v>8277</v>
      </c>
      <c r="O643" s="10" t="s">
        <v>8341</v>
      </c>
      <c r="P643" t="s">
        <v>8345</v>
      </c>
      <c r="Q643" s="12">
        <f t="shared" si="12"/>
        <v>40555.322662037033</v>
      </c>
    </row>
    <row r="644" spans="1:17" ht="32" hidden="1" x14ac:dyDescent="0.2">
      <c r="A644">
        <v>2168</v>
      </c>
      <c r="B644" s="3" t="s">
        <v>2169</v>
      </c>
      <c r="C644" s="3" t="s">
        <v>6278</v>
      </c>
      <c r="D644" s="6">
        <v>18000</v>
      </c>
      <c r="E644" s="8">
        <v>21884.69</v>
      </c>
      <c r="F644" t="s">
        <v>8218</v>
      </c>
      <c r="G644" t="s">
        <v>8223</v>
      </c>
      <c r="H644" t="s">
        <v>8245</v>
      </c>
      <c r="I644">
        <v>1486702800</v>
      </c>
      <c r="J644">
        <v>1484058261</v>
      </c>
      <c r="K644" t="b">
        <v>0</v>
      </c>
      <c r="L644">
        <v>340</v>
      </c>
      <c r="M644" t="b">
        <v>1</v>
      </c>
      <c r="N644" t="s">
        <v>8274</v>
      </c>
      <c r="O644" s="10" t="s">
        <v>8341</v>
      </c>
      <c r="P644" t="s">
        <v>8342</v>
      </c>
      <c r="Q644" s="12">
        <f t="shared" si="12"/>
        <v>42745.600243055553</v>
      </c>
    </row>
    <row r="645" spans="1:17" ht="48" hidden="1" x14ac:dyDescent="0.2">
      <c r="A645">
        <v>2226</v>
      </c>
      <c r="B645" s="3" t="s">
        <v>2227</v>
      </c>
      <c r="C645" s="3" t="s">
        <v>6336</v>
      </c>
      <c r="D645" s="6">
        <v>18000</v>
      </c>
      <c r="E645" s="8">
        <v>19523.310000000001</v>
      </c>
      <c r="F645" t="s">
        <v>8218</v>
      </c>
      <c r="G645" t="s">
        <v>8223</v>
      </c>
      <c r="H645" t="s">
        <v>8245</v>
      </c>
      <c r="I645">
        <v>1455253140</v>
      </c>
      <c r="J645">
        <v>1452625822</v>
      </c>
      <c r="K645" t="b">
        <v>0</v>
      </c>
      <c r="L645">
        <v>321</v>
      </c>
      <c r="M645" t="b">
        <v>1</v>
      </c>
      <c r="N645" t="s">
        <v>8295</v>
      </c>
      <c r="O645" s="10" t="s">
        <v>8349</v>
      </c>
      <c r="P645" t="s">
        <v>8367</v>
      </c>
      <c r="Q645" s="12">
        <f t="shared" si="12"/>
        <v>42381.79886574074</v>
      </c>
    </row>
    <row r="646" spans="1:17" ht="48" hidden="1" x14ac:dyDescent="0.2">
      <c r="A646">
        <v>2237</v>
      </c>
      <c r="B646" s="3" t="s">
        <v>2238</v>
      </c>
      <c r="C646" s="3" t="s">
        <v>6347</v>
      </c>
      <c r="D646" s="6">
        <v>18000</v>
      </c>
      <c r="E646" s="8">
        <v>63527</v>
      </c>
      <c r="F646" t="s">
        <v>8218</v>
      </c>
      <c r="G646" t="s">
        <v>8223</v>
      </c>
      <c r="H646" t="s">
        <v>8245</v>
      </c>
      <c r="I646">
        <v>1415779140</v>
      </c>
      <c r="J646">
        <v>1412294683</v>
      </c>
      <c r="K646" t="b">
        <v>0</v>
      </c>
      <c r="L646">
        <v>983</v>
      </c>
      <c r="M646" t="b">
        <v>1</v>
      </c>
      <c r="N646" t="s">
        <v>8295</v>
      </c>
      <c r="O646" s="10" t="s">
        <v>8349</v>
      </c>
      <c r="P646" t="s">
        <v>8367</v>
      </c>
      <c r="Q646" s="12">
        <f t="shared" si="12"/>
        <v>41915.003275462965</v>
      </c>
    </row>
    <row r="647" spans="1:17" ht="48" hidden="1" x14ac:dyDescent="0.2">
      <c r="A647">
        <v>2305</v>
      </c>
      <c r="B647" s="3" t="s">
        <v>2306</v>
      </c>
      <c r="C647" s="3" t="s">
        <v>6415</v>
      </c>
      <c r="D647" s="6">
        <v>18000</v>
      </c>
      <c r="E647" s="8">
        <v>18221</v>
      </c>
      <c r="F647" t="s">
        <v>8218</v>
      </c>
      <c r="G647" t="s">
        <v>8223</v>
      </c>
      <c r="H647" t="s">
        <v>8245</v>
      </c>
      <c r="I647">
        <v>1407520800</v>
      </c>
      <c r="J647">
        <v>1405356072</v>
      </c>
      <c r="K647" t="b">
        <v>1</v>
      </c>
      <c r="L647">
        <v>167</v>
      </c>
      <c r="M647" t="b">
        <v>1</v>
      </c>
      <c r="N647" t="s">
        <v>8277</v>
      </c>
      <c r="O647" s="10" t="s">
        <v>8341</v>
      </c>
      <c r="P647" t="s">
        <v>8345</v>
      </c>
      <c r="Q647" s="12">
        <f t="shared" si="12"/>
        <v>41834.695277777777</v>
      </c>
    </row>
    <row r="648" spans="1:17" ht="32" hidden="1" x14ac:dyDescent="0.2">
      <c r="A648">
        <v>2538</v>
      </c>
      <c r="B648" s="3" t="s">
        <v>2538</v>
      </c>
      <c r="C648" s="3" t="s">
        <v>6648</v>
      </c>
      <c r="D648" s="6">
        <v>18000</v>
      </c>
      <c r="E648" s="8">
        <v>20343.169999999998</v>
      </c>
      <c r="F648" t="s">
        <v>8218</v>
      </c>
      <c r="G648" t="s">
        <v>8223</v>
      </c>
      <c r="H648" t="s">
        <v>8245</v>
      </c>
      <c r="I648">
        <v>1361681940</v>
      </c>
      <c r="J648">
        <v>1359029661</v>
      </c>
      <c r="K648" t="b">
        <v>0</v>
      </c>
      <c r="L648">
        <v>185</v>
      </c>
      <c r="M648" t="b">
        <v>1</v>
      </c>
      <c r="N648" t="s">
        <v>8298</v>
      </c>
      <c r="O648" s="10" t="s">
        <v>8341</v>
      </c>
      <c r="P648" t="s">
        <v>8370</v>
      </c>
      <c r="Q648" s="12">
        <f t="shared" si="12"/>
        <v>41298.509965277779</v>
      </c>
    </row>
    <row r="649" spans="1:17" ht="48" x14ac:dyDescent="0.2">
      <c r="A649">
        <v>3016</v>
      </c>
      <c r="B649" s="3" t="s">
        <v>3016</v>
      </c>
      <c r="C649" s="3" t="s">
        <v>7126</v>
      </c>
      <c r="D649" s="6">
        <v>8500</v>
      </c>
      <c r="E649" s="8">
        <v>8722</v>
      </c>
      <c r="F649" t="s">
        <v>8218</v>
      </c>
      <c r="G649" t="s">
        <v>8223</v>
      </c>
      <c r="H649" t="s">
        <v>8245</v>
      </c>
      <c r="I649">
        <v>1405688952</v>
      </c>
      <c r="J649">
        <v>1400504952</v>
      </c>
      <c r="K649" t="b">
        <v>0</v>
      </c>
      <c r="L649">
        <v>36</v>
      </c>
      <c r="M649" t="b">
        <v>1</v>
      </c>
      <c r="N649" t="s">
        <v>8301</v>
      </c>
      <c r="O649" s="10" t="s">
        <v>8333</v>
      </c>
      <c r="P649" t="s">
        <v>8373</v>
      </c>
      <c r="Q649" s="12">
        <f t="shared" si="12"/>
        <v>41778.548055555555</v>
      </c>
    </row>
    <row r="650" spans="1:17" ht="48" hidden="1" x14ac:dyDescent="0.2">
      <c r="A650">
        <v>1509</v>
      </c>
      <c r="B650" s="3" t="s">
        <v>1510</v>
      </c>
      <c r="C650" s="3" t="s">
        <v>5619</v>
      </c>
      <c r="D650" s="6">
        <v>17500</v>
      </c>
      <c r="E650" s="8">
        <v>21637.22</v>
      </c>
      <c r="F650" t="s">
        <v>8218</v>
      </c>
      <c r="G650" t="s">
        <v>8235</v>
      </c>
      <c r="H650" t="s">
        <v>8248</v>
      </c>
      <c r="I650">
        <v>1487113140</v>
      </c>
      <c r="J650">
        <v>1484570885</v>
      </c>
      <c r="K650" t="b">
        <v>1</v>
      </c>
      <c r="L650">
        <v>196</v>
      </c>
      <c r="M650" t="b">
        <v>1</v>
      </c>
      <c r="N650" t="s">
        <v>8283</v>
      </c>
      <c r="O650" s="10" t="s">
        <v>8354</v>
      </c>
      <c r="P650" t="s">
        <v>8355</v>
      </c>
      <c r="Q650" s="12">
        <f t="shared" si="12"/>
        <v>42751.533391203702</v>
      </c>
    </row>
    <row r="651" spans="1:17" ht="48" hidden="1" x14ac:dyDescent="0.2">
      <c r="A651">
        <v>2664</v>
      </c>
      <c r="B651" s="3" t="s">
        <v>2664</v>
      </c>
      <c r="C651" s="3" t="s">
        <v>6774</v>
      </c>
      <c r="D651" s="6">
        <v>17500</v>
      </c>
      <c r="E651" s="8">
        <v>18100</v>
      </c>
      <c r="F651" t="s">
        <v>8218</v>
      </c>
      <c r="G651" t="s">
        <v>8223</v>
      </c>
      <c r="H651" t="s">
        <v>8245</v>
      </c>
      <c r="I651">
        <v>1449644340</v>
      </c>
      <c r="J651">
        <v>1446683797</v>
      </c>
      <c r="K651" t="b">
        <v>0</v>
      </c>
      <c r="L651">
        <v>104</v>
      </c>
      <c r="M651" t="b">
        <v>1</v>
      </c>
      <c r="N651" t="s">
        <v>8300</v>
      </c>
      <c r="O651" s="10" t="s">
        <v>8335</v>
      </c>
      <c r="P651" t="s">
        <v>8372</v>
      </c>
      <c r="Q651" s="12">
        <f t="shared" si="12"/>
        <v>42313.02542824074</v>
      </c>
    </row>
    <row r="652" spans="1:17" ht="48" hidden="1" x14ac:dyDescent="0.2">
      <c r="A652">
        <v>821</v>
      </c>
      <c r="B652" s="3" t="s">
        <v>822</v>
      </c>
      <c r="C652" s="3" t="s">
        <v>4931</v>
      </c>
      <c r="D652" s="6">
        <v>17482</v>
      </c>
      <c r="E652" s="8">
        <v>17482</v>
      </c>
      <c r="F652" t="s">
        <v>8218</v>
      </c>
      <c r="G652" t="s">
        <v>8223</v>
      </c>
      <c r="H652" t="s">
        <v>8245</v>
      </c>
      <c r="I652">
        <v>1430712060</v>
      </c>
      <c r="J652">
        <v>1427753265</v>
      </c>
      <c r="K652" t="b">
        <v>0</v>
      </c>
      <c r="L652">
        <v>78</v>
      </c>
      <c r="M652" t="b">
        <v>1</v>
      </c>
      <c r="N652" t="s">
        <v>8274</v>
      </c>
      <c r="O652" s="10" t="s">
        <v>8341</v>
      </c>
      <c r="P652" t="s">
        <v>8342</v>
      </c>
      <c r="Q652" s="12">
        <f t="shared" si="12"/>
        <v>42093.922048611115</v>
      </c>
    </row>
    <row r="653" spans="1:17" ht="48" hidden="1" x14ac:dyDescent="0.2">
      <c r="A653">
        <v>279</v>
      </c>
      <c r="B653" s="3" t="s">
        <v>280</v>
      </c>
      <c r="C653" s="3" t="s">
        <v>4389</v>
      </c>
      <c r="D653" s="6">
        <v>17000</v>
      </c>
      <c r="E653" s="8">
        <v>26744.11</v>
      </c>
      <c r="F653" t="s">
        <v>8218</v>
      </c>
      <c r="G653" t="s">
        <v>8223</v>
      </c>
      <c r="H653" t="s">
        <v>8245</v>
      </c>
      <c r="I653">
        <v>1488160860</v>
      </c>
      <c r="J653">
        <v>1485237096</v>
      </c>
      <c r="K653" t="b">
        <v>1</v>
      </c>
      <c r="L653">
        <v>305</v>
      </c>
      <c r="M653" t="b">
        <v>1</v>
      </c>
      <c r="N653" t="s">
        <v>8267</v>
      </c>
      <c r="O653" s="10" t="s">
        <v>8326</v>
      </c>
      <c r="P653" t="s">
        <v>8331</v>
      </c>
      <c r="Q653" s="12">
        <f t="shared" si="12"/>
        <v>42759.244166666671</v>
      </c>
    </row>
    <row r="654" spans="1:17" ht="48" hidden="1" x14ac:dyDescent="0.2">
      <c r="A654">
        <v>313</v>
      </c>
      <c r="B654" s="3" t="s">
        <v>314</v>
      </c>
      <c r="C654" s="3" t="s">
        <v>4423</v>
      </c>
      <c r="D654" s="6">
        <v>17000</v>
      </c>
      <c r="E654" s="8">
        <v>17805</v>
      </c>
      <c r="F654" t="s">
        <v>8218</v>
      </c>
      <c r="G654" t="s">
        <v>8223</v>
      </c>
      <c r="H654" t="s">
        <v>8245</v>
      </c>
      <c r="I654">
        <v>1281542340</v>
      </c>
      <c r="J654">
        <v>1277702894</v>
      </c>
      <c r="K654" t="b">
        <v>1</v>
      </c>
      <c r="L654">
        <v>222</v>
      </c>
      <c r="M654" t="b">
        <v>1</v>
      </c>
      <c r="N654" t="s">
        <v>8267</v>
      </c>
      <c r="O654" s="10" t="s">
        <v>8326</v>
      </c>
      <c r="P654" t="s">
        <v>8331</v>
      </c>
      <c r="Q654" s="12">
        <f t="shared" si="12"/>
        <v>40357.227939814817</v>
      </c>
    </row>
    <row r="655" spans="1:17" ht="48" hidden="1" x14ac:dyDescent="0.2">
      <c r="A655">
        <v>1516</v>
      </c>
      <c r="B655" s="3" t="s">
        <v>1517</v>
      </c>
      <c r="C655" s="3" t="s">
        <v>5626</v>
      </c>
      <c r="D655" s="6">
        <v>17000</v>
      </c>
      <c r="E655" s="8">
        <v>18472</v>
      </c>
      <c r="F655" t="s">
        <v>8218</v>
      </c>
      <c r="G655" t="s">
        <v>8223</v>
      </c>
      <c r="H655" t="s">
        <v>8245</v>
      </c>
      <c r="I655">
        <v>1475762400</v>
      </c>
      <c r="J655">
        <v>1473160292</v>
      </c>
      <c r="K655" t="b">
        <v>1</v>
      </c>
      <c r="L655">
        <v>116</v>
      </c>
      <c r="M655" t="b">
        <v>1</v>
      </c>
      <c r="N655" t="s">
        <v>8283</v>
      </c>
      <c r="O655" s="10" t="s">
        <v>8354</v>
      </c>
      <c r="P655" t="s">
        <v>8355</v>
      </c>
      <c r="Q655" s="12">
        <f t="shared" si="12"/>
        <v>42619.466342592597</v>
      </c>
    </row>
    <row r="656" spans="1:17" ht="32" hidden="1" x14ac:dyDescent="0.2">
      <c r="A656">
        <v>1207</v>
      </c>
      <c r="B656" s="3" t="s">
        <v>1208</v>
      </c>
      <c r="C656" s="3" t="s">
        <v>5317</v>
      </c>
      <c r="D656" s="6">
        <v>16700</v>
      </c>
      <c r="E656" s="8">
        <v>17396</v>
      </c>
      <c r="F656" t="s">
        <v>8218</v>
      </c>
      <c r="G656" t="s">
        <v>8236</v>
      </c>
      <c r="H656" t="s">
        <v>8248</v>
      </c>
      <c r="I656">
        <v>1459418400</v>
      </c>
      <c r="J656">
        <v>1456827573</v>
      </c>
      <c r="K656" t="b">
        <v>0</v>
      </c>
      <c r="L656">
        <v>141</v>
      </c>
      <c r="M656" t="b">
        <v>1</v>
      </c>
      <c r="N656" t="s">
        <v>8283</v>
      </c>
      <c r="O656" s="10" t="s">
        <v>8354</v>
      </c>
      <c r="P656" t="s">
        <v>8355</v>
      </c>
      <c r="Q656" s="12">
        <f t="shared" si="12"/>
        <v>42430.430243055554</v>
      </c>
    </row>
    <row r="657" spans="1:17" ht="32" hidden="1" x14ac:dyDescent="0.2">
      <c r="A657">
        <v>1219</v>
      </c>
      <c r="B657" s="3" t="s">
        <v>1220</v>
      </c>
      <c r="C657" s="3" t="s">
        <v>5329</v>
      </c>
      <c r="D657" s="6">
        <v>16350</v>
      </c>
      <c r="E657" s="8">
        <v>26024</v>
      </c>
      <c r="F657" t="s">
        <v>8218</v>
      </c>
      <c r="G657" t="s">
        <v>8223</v>
      </c>
      <c r="H657" t="s">
        <v>8245</v>
      </c>
      <c r="I657">
        <v>1476961513</v>
      </c>
      <c r="J657">
        <v>1474369513</v>
      </c>
      <c r="K657" t="b">
        <v>0</v>
      </c>
      <c r="L657">
        <v>253</v>
      </c>
      <c r="M657" t="b">
        <v>1</v>
      </c>
      <c r="N657" t="s">
        <v>8283</v>
      </c>
      <c r="O657" s="10" t="s">
        <v>8354</v>
      </c>
      <c r="P657" t="s">
        <v>8355</v>
      </c>
      <c r="Q657" s="12">
        <f t="shared" si="12"/>
        <v>42633.461956018517</v>
      </c>
    </row>
    <row r="658" spans="1:17" ht="48" hidden="1" x14ac:dyDescent="0.2">
      <c r="A658">
        <v>1203</v>
      </c>
      <c r="B658" s="3" t="s">
        <v>1204</v>
      </c>
      <c r="C658" s="3" t="s">
        <v>5313</v>
      </c>
      <c r="D658" s="6">
        <v>16300</v>
      </c>
      <c r="E658" s="8">
        <v>16700</v>
      </c>
      <c r="F658" t="s">
        <v>8218</v>
      </c>
      <c r="G658" t="s">
        <v>8223</v>
      </c>
      <c r="H658" t="s">
        <v>8245</v>
      </c>
      <c r="I658">
        <v>1433083527</v>
      </c>
      <c r="J658">
        <v>1430491527</v>
      </c>
      <c r="K658" t="b">
        <v>0</v>
      </c>
      <c r="L658">
        <v>101</v>
      </c>
      <c r="M658" t="b">
        <v>1</v>
      </c>
      <c r="N658" t="s">
        <v>8283</v>
      </c>
      <c r="O658" s="10" t="s">
        <v>8354</v>
      </c>
      <c r="P658" t="s">
        <v>8355</v>
      </c>
      <c r="Q658" s="12">
        <f t="shared" si="12"/>
        <v>42125.614895833336</v>
      </c>
    </row>
    <row r="659" spans="1:17" ht="48" hidden="1" x14ac:dyDescent="0.2">
      <c r="A659">
        <v>1466</v>
      </c>
      <c r="B659" s="3" t="s">
        <v>1467</v>
      </c>
      <c r="C659" s="3" t="s">
        <v>5576</v>
      </c>
      <c r="D659" s="6">
        <v>16000</v>
      </c>
      <c r="E659" s="8">
        <v>17260.37</v>
      </c>
      <c r="F659" t="s">
        <v>8218</v>
      </c>
      <c r="G659" t="s">
        <v>8223</v>
      </c>
      <c r="H659" t="s">
        <v>8245</v>
      </c>
      <c r="I659">
        <v>1452574800</v>
      </c>
      <c r="J659">
        <v>1449029266</v>
      </c>
      <c r="K659" t="b">
        <v>1</v>
      </c>
      <c r="L659">
        <v>248</v>
      </c>
      <c r="M659" t="b">
        <v>1</v>
      </c>
      <c r="N659" t="s">
        <v>8286</v>
      </c>
      <c r="O659" s="10" t="s">
        <v>8338</v>
      </c>
      <c r="P659" t="s">
        <v>8358</v>
      </c>
      <c r="Q659" s="12">
        <f t="shared" si="12"/>
        <v>42340.172060185185</v>
      </c>
    </row>
    <row r="660" spans="1:17" ht="48" hidden="1" x14ac:dyDescent="0.2">
      <c r="A660">
        <v>1505</v>
      </c>
      <c r="B660" s="3" t="s">
        <v>1506</v>
      </c>
      <c r="C660" s="3" t="s">
        <v>5615</v>
      </c>
      <c r="D660" s="6">
        <v>16000</v>
      </c>
      <c r="E660" s="8">
        <v>16573</v>
      </c>
      <c r="F660" t="s">
        <v>8218</v>
      </c>
      <c r="G660" t="s">
        <v>8235</v>
      </c>
      <c r="H660" t="s">
        <v>8248</v>
      </c>
      <c r="I660">
        <v>1458676860</v>
      </c>
      <c r="J660">
        <v>1455446303</v>
      </c>
      <c r="K660" t="b">
        <v>1</v>
      </c>
      <c r="L660">
        <v>345</v>
      </c>
      <c r="M660" t="b">
        <v>1</v>
      </c>
      <c r="N660" t="s">
        <v>8283</v>
      </c>
      <c r="O660" s="10" t="s">
        <v>8354</v>
      </c>
      <c r="P660" t="s">
        <v>8355</v>
      </c>
      <c r="Q660" s="12">
        <f t="shared" si="12"/>
        <v>42414.44332175926</v>
      </c>
    </row>
    <row r="661" spans="1:17" ht="48" hidden="1" x14ac:dyDescent="0.2">
      <c r="A661">
        <v>1510</v>
      </c>
      <c r="B661" s="3" t="s">
        <v>1511</v>
      </c>
      <c r="C661" s="3" t="s">
        <v>5620</v>
      </c>
      <c r="D661" s="6">
        <v>16000</v>
      </c>
      <c r="E661" s="8">
        <v>16165.6</v>
      </c>
      <c r="F661" t="s">
        <v>8218</v>
      </c>
      <c r="G661" t="s">
        <v>8224</v>
      </c>
      <c r="H661" t="s">
        <v>8246</v>
      </c>
      <c r="I661">
        <v>1405761278</v>
      </c>
      <c r="J661">
        <v>1403169278</v>
      </c>
      <c r="K661" t="b">
        <v>1</v>
      </c>
      <c r="L661">
        <v>405</v>
      </c>
      <c r="M661" t="b">
        <v>1</v>
      </c>
      <c r="N661" t="s">
        <v>8283</v>
      </c>
      <c r="O661" s="10" t="s">
        <v>8354</v>
      </c>
      <c r="P661" t="s">
        <v>8355</v>
      </c>
      <c r="Q661" s="12">
        <f t="shared" si="12"/>
        <v>41809.385162037033</v>
      </c>
    </row>
    <row r="662" spans="1:17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8335</v>
      </c>
      <c r="P662" t="s">
        <v>8337</v>
      </c>
    </row>
    <row r="663" spans="1:17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8335</v>
      </c>
      <c r="P663" t="s">
        <v>8337</v>
      </c>
    </row>
    <row r="664" spans="1:17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8335</v>
      </c>
      <c r="P664" t="s">
        <v>8337</v>
      </c>
    </row>
    <row r="665" spans="1:17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8335</v>
      </c>
      <c r="P665" t="s">
        <v>8337</v>
      </c>
    </row>
    <row r="666" spans="1:17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8335</v>
      </c>
      <c r="P666" t="s">
        <v>8337</v>
      </c>
    </row>
    <row r="667" spans="1:17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8335</v>
      </c>
      <c r="P667" t="s">
        <v>8337</v>
      </c>
    </row>
    <row r="668" spans="1:17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8335</v>
      </c>
      <c r="P668" t="s">
        <v>8337</v>
      </c>
    </row>
    <row r="669" spans="1:17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8335</v>
      </c>
      <c r="P669" t="s">
        <v>8337</v>
      </c>
    </row>
    <row r="670" spans="1:17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8335</v>
      </c>
      <c r="P670" t="s">
        <v>8337</v>
      </c>
    </row>
    <row r="671" spans="1:17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8335</v>
      </c>
      <c r="P671" t="s">
        <v>8337</v>
      </c>
    </row>
    <row r="672" spans="1:17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8335</v>
      </c>
      <c r="P672" t="s">
        <v>8337</v>
      </c>
    </row>
    <row r="673" spans="1:16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8335</v>
      </c>
      <c r="P673" t="s">
        <v>8337</v>
      </c>
    </row>
    <row r="674" spans="1:16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8335</v>
      </c>
      <c r="P674" t="s">
        <v>8337</v>
      </c>
    </row>
    <row r="675" spans="1:16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8335</v>
      </c>
      <c r="P675" t="s">
        <v>8337</v>
      </c>
    </row>
    <row r="676" spans="1:16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8335</v>
      </c>
      <c r="P676" t="s">
        <v>8337</v>
      </c>
    </row>
    <row r="677" spans="1:16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8335</v>
      </c>
      <c r="P677" t="s">
        <v>8337</v>
      </c>
    </row>
    <row r="678" spans="1:16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8335</v>
      </c>
      <c r="P678" t="s">
        <v>8337</v>
      </c>
    </row>
    <row r="679" spans="1:16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8335</v>
      </c>
      <c r="P679" t="s">
        <v>8337</v>
      </c>
    </row>
    <row r="680" spans="1:16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8335</v>
      </c>
      <c r="P680" t="s">
        <v>8337</v>
      </c>
    </row>
    <row r="681" spans="1:16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8335</v>
      </c>
      <c r="P681" t="s">
        <v>8337</v>
      </c>
    </row>
    <row r="682" spans="1:16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8335</v>
      </c>
      <c r="P682" t="s">
        <v>8337</v>
      </c>
    </row>
    <row r="683" spans="1:16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8335</v>
      </c>
      <c r="P683" t="s">
        <v>8337</v>
      </c>
    </row>
    <row r="684" spans="1:16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8335</v>
      </c>
      <c r="P684" t="s">
        <v>8337</v>
      </c>
    </row>
    <row r="685" spans="1:16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8335</v>
      </c>
      <c r="P685" t="s">
        <v>8337</v>
      </c>
    </row>
    <row r="686" spans="1:16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8335</v>
      </c>
      <c r="P686" t="s">
        <v>8337</v>
      </c>
    </row>
    <row r="687" spans="1:16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8335</v>
      </c>
      <c r="P687" t="s">
        <v>8337</v>
      </c>
    </row>
    <row r="688" spans="1:16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8335</v>
      </c>
      <c r="P688" t="s">
        <v>8337</v>
      </c>
    </row>
    <row r="689" spans="1:16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8335</v>
      </c>
      <c r="P689" t="s">
        <v>8337</v>
      </c>
    </row>
    <row r="690" spans="1:16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8335</v>
      </c>
      <c r="P690" t="s">
        <v>8337</v>
      </c>
    </row>
    <row r="691" spans="1:16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8335</v>
      </c>
      <c r="P691" t="s">
        <v>8337</v>
      </c>
    </row>
    <row r="692" spans="1:16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8335</v>
      </c>
      <c r="P692" t="s">
        <v>8337</v>
      </c>
    </row>
    <row r="693" spans="1:16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8335</v>
      </c>
      <c r="P693" t="s">
        <v>8337</v>
      </c>
    </row>
    <row r="694" spans="1:16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8335</v>
      </c>
      <c r="P694" t="s">
        <v>8337</v>
      </c>
    </row>
    <row r="695" spans="1:16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8335</v>
      </c>
      <c r="P695" t="s">
        <v>8337</v>
      </c>
    </row>
    <row r="696" spans="1:16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8335</v>
      </c>
      <c r="P696" t="s">
        <v>8337</v>
      </c>
    </row>
    <row r="697" spans="1:16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8335</v>
      </c>
      <c r="P697" t="s">
        <v>8337</v>
      </c>
    </row>
    <row r="698" spans="1:16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8335</v>
      </c>
      <c r="P698" t="s">
        <v>8337</v>
      </c>
    </row>
    <row r="699" spans="1:16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8335</v>
      </c>
      <c r="P699" t="s">
        <v>8337</v>
      </c>
    </row>
    <row r="700" spans="1:16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8335</v>
      </c>
      <c r="P700" t="s">
        <v>8337</v>
      </c>
    </row>
    <row r="701" spans="1:16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8335</v>
      </c>
      <c r="P701" t="s">
        <v>8337</v>
      </c>
    </row>
    <row r="702" spans="1:16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8335</v>
      </c>
      <c r="P702" t="s">
        <v>8337</v>
      </c>
    </row>
    <row r="703" spans="1:16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8335</v>
      </c>
      <c r="P703" t="s">
        <v>8337</v>
      </c>
    </row>
    <row r="704" spans="1:16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8335</v>
      </c>
      <c r="P704" t="s">
        <v>8337</v>
      </c>
    </row>
    <row r="705" spans="1:16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8335</v>
      </c>
      <c r="P705" t="s">
        <v>8337</v>
      </c>
    </row>
    <row r="706" spans="1:16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8335</v>
      </c>
      <c r="P706" t="s">
        <v>8337</v>
      </c>
    </row>
    <row r="707" spans="1:16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8335</v>
      </c>
      <c r="P707" t="s">
        <v>8337</v>
      </c>
    </row>
    <row r="708" spans="1:16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8335</v>
      </c>
      <c r="P708" t="s">
        <v>8337</v>
      </c>
    </row>
    <row r="709" spans="1:16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8335</v>
      </c>
      <c r="P709" t="s">
        <v>8337</v>
      </c>
    </row>
    <row r="710" spans="1:16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8335</v>
      </c>
      <c r="P710" t="s">
        <v>8337</v>
      </c>
    </row>
    <row r="711" spans="1:16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8335</v>
      </c>
      <c r="P711" t="s">
        <v>8337</v>
      </c>
    </row>
    <row r="712" spans="1:16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8335</v>
      </c>
      <c r="P712" t="s">
        <v>8337</v>
      </c>
    </row>
    <row r="713" spans="1:16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8335</v>
      </c>
      <c r="P713" t="s">
        <v>8337</v>
      </c>
    </row>
    <row r="714" spans="1:16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8335</v>
      </c>
      <c r="P714" t="s">
        <v>8337</v>
      </c>
    </row>
    <row r="715" spans="1:16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8335</v>
      </c>
      <c r="P715" t="s">
        <v>8337</v>
      </c>
    </row>
    <row r="716" spans="1:16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8335</v>
      </c>
      <c r="P716" t="s">
        <v>8337</v>
      </c>
    </row>
    <row r="717" spans="1:16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8335</v>
      </c>
      <c r="P717" t="s">
        <v>8337</v>
      </c>
    </row>
    <row r="718" spans="1:16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8335</v>
      </c>
      <c r="P718" t="s">
        <v>8337</v>
      </c>
    </row>
    <row r="719" spans="1:16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8335</v>
      </c>
      <c r="P719" t="s">
        <v>8337</v>
      </c>
    </row>
    <row r="720" spans="1:16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8335</v>
      </c>
      <c r="P720" t="s">
        <v>8337</v>
      </c>
    </row>
    <row r="721" spans="1:17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8335</v>
      </c>
      <c r="P721" t="s">
        <v>8337</v>
      </c>
    </row>
    <row r="722" spans="1:17" ht="32" hidden="1" x14ac:dyDescent="0.2">
      <c r="A722">
        <v>1975</v>
      </c>
      <c r="B722" s="3" t="s">
        <v>1976</v>
      </c>
      <c r="C722" s="3" t="s">
        <v>6085</v>
      </c>
      <c r="D722" s="6">
        <v>16000</v>
      </c>
      <c r="E722" s="8">
        <v>33393.339999999997</v>
      </c>
      <c r="F722" t="s">
        <v>8218</v>
      </c>
      <c r="G722" t="s">
        <v>8223</v>
      </c>
      <c r="H722" t="s">
        <v>8245</v>
      </c>
      <c r="I722">
        <v>1362938851</v>
      </c>
      <c r="J722">
        <v>1360346851</v>
      </c>
      <c r="K722" t="b">
        <v>1</v>
      </c>
      <c r="L722">
        <v>253</v>
      </c>
      <c r="M722" t="b">
        <v>1</v>
      </c>
      <c r="N722" t="s">
        <v>8293</v>
      </c>
      <c r="O722" s="10" t="s">
        <v>8335</v>
      </c>
      <c r="P722" t="s">
        <v>8365</v>
      </c>
      <c r="Q722" s="12">
        <f t="shared" ref="Q722:Q761" si="13">(((J722/60)/60)/24)+DATE(1970,1,1)</f>
        <v>41313.755219907405</v>
      </c>
    </row>
    <row r="723" spans="1:17" ht="48" hidden="1" x14ac:dyDescent="0.2">
      <c r="A723">
        <v>2108</v>
      </c>
      <c r="B723" s="3" t="s">
        <v>2109</v>
      </c>
      <c r="C723" s="3" t="s">
        <v>6218</v>
      </c>
      <c r="D723" s="6">
        <v>16000</v>
      </c>
      <c r="E723" s="8">
        <v>17170</v>
      </c>
      <c r="F723" t="s">
        <v>8218</v>
      </c>
      <c r="G723" t="s">
        <v>8223</v>
      </c>
      <c r="H723" t="s">
        <v>8245</v>
      </c>
      <c r="I723">
        <v>1347249300</v>
      </c>
      <c r="J723">
        <v>1344917580</v>
      </c>
      <c r="K723" t="b">
        <v>0</v>
      </c>
      <c r="L723">
        <v>191</v>
      </c>
      <c r="M723" t="b">
        <v>1</v>
      </c>
      <c r="N723" t="s">
        <v>8277</v>
      </c>
      <c r="O723" s="10" t="s">
        <v>8341</v>
      </c>
      <c r="P723" t="s">
        <v>8345</v>
      </c>
      <c r="Q723" s="12">
        <f t="shared" si="13"/>
        <v>41135.175694444442</v>
      </c>
    </row>
    <row r="724" spans="1:17" ht="48" x14ac:dyDescent="0.2">
      <c r="A724">
        <v>3209</v>
      </c>
      <c r="B724" s="3" t="s">
        <v>3209</v>
      </c>
      <c r="C724" s="3" t="s">
        <v>7319</v>
      </c>
      <c r="D724" s="6">
        <v>9500</v>
      </c>
      <c r="E724" s="8">
        <v>11335.7</v>
      </c>
      <c r="F724" t="s">
        <v>8218</v>
      </c>
      <c r="G724" t="s">
        <v>8223</v>
      </c>
      <c r="H724" t="s">
        <v>8245</v>
      </c>
      <c r="I724">
        <v>1403305200</v>
      </c>
      <c r="J724">
        <v>1400512658</v>
      </c>
      <c r="K724" t="b">
        <v>1</v>
      </c>
      <c r="L724">
        <v>226</v>
      </c>
      <c r="M724" t="b">
        <v>1</v>
      </c>
      <c r="N724" t="s">
        <v>8269</v>
      </c>
      <c r="O724" s="10" t="s">
        <v>8333</v>
      </c>
      <c r="P724" t="s">
        <v>8334</v>
      </c>
      <c r="Q724" s="12">
        <f t="shared" si="13"/>
        <v>41778.637245370373</v>
      </c>
    </row>
    <row r="725" spans="1:17" ht="48" hidden="1" x14ac:dyDescent="0.2">
      <c r="A725">
        <v>57</v>
      </c>
      <c r="B725" s="3" t="s">
        <v>59</v>
      </c>
      <c r="C725" s="3" t="s">
        <v>4168</v>
      </c>
      <c r="D725" s="6">
        <v>15000</v>
      </c>
      <c r="E725" s="8">
        <v>15285</v>
      </c>
      <c r="F725" t="s">
        <v>8218</v>
      </c>
      <c r="G725" t="s">
        <v>8223</v>
      </c>
      <c r="H725" t="s">
        <v>8245</v>
      </c>
      <c r="I725">
        <v>1429991962</v>
      </c>
      <c r="J725">
        <v>1427399962</v>
      </c>
      <c r="K725" t="b">
        <v>0</v>
      </c>
      <c r="L725">
        <v>69</v>
      </c>
      <c r="M725" t="b">
        <v>1</v>
      </c>
      <c r="N725" t="s">
        <v>8263</v>
      </c>
      <c r="O725" s="10" t="s">
        <v>8326</v>
      </c>
      <c r="P725" t="s">
        <v>8327</v>
      </c>
      <c r="Q725" s="12">
        <f t="shared" si="13"/>
        <v>42089.83289351852</v>
      </c>
    </row>
    <row r="726" spans="1:17" ht="48" hidden="1" x14ac:dyDescent="0.2">
      <c r="A726">
        <v>240</v>
      </c>
      <c r="B726" s="3" t="s">
        <v>242</v>
      </c>
      <c r="C726" s="3" t="s">
        <v>4350</v>
      </c>
      <c r="D726" s="6">
        <v>15000</v>
      </c>
      <c r="E726" s="8">
        <v>16145.12</v>
      </c>
      <c r="F726" t="s">
        <v>8218</v>
      </c>
      <c r="G726" t="s">
        <v>8223</v>
      </c>
      <c r="H726" t="s">
        <v>8245</v>
      </c>
      <c r="I726">
        <v>1367773211</v>
      </c>
      <c r="J726">
        <v>1363885211</v>
      </c>
      <c r="K726" t="b">
        <v>1</v>
      </c>
      <c r="L726">
        <v>137</v>
      </c>
      <c r="M726" t="b">
        <v>1</v>
      </c>
      <c r="N726" t="s">
        <v>8267</v>
      </c>
      <c r="O726" s="10" t="s">
        <v>8326</v>
      </c>
      <c r="P726" t="s">
        <v>8331</v>
      </c>
      <c r="Q726" s="12">
        <f t="shared" si="13"/>
        <v>41354.708460648151</v>
      </c>
    </row>
    <row r="727" spans="1:17" ht="48" hidden="1" x14ac:dyDescent="0.2">
      <c r="A727">
        <v>286</v>
      </c>
      <c r="B727" s="3" t="s">
        <v>287</v>
      </c>
      <c r="C727" s="3" t="s">
        <v>4396</v>
      </c>
      <c r="D727" s="6">
        <v>15000</v>
      </c>
      <c r="E727" s="8">
        <v>16373</v>
      </c>
      <c r="F727" t="s">
        <v>8218</v>
      </c>
      <c r="G727" t="s">
        <v>8223</v>
      </c>
      <c r="H727" t="s">
        <v>8245</v>
      </c>
      <c r="I727">
        <v>1364236524</v>
      </c>
      <c r="J727">
        <v>1360352124</v>
      </c>
      <c r="K727" t="b">
        <v>1</v>
      </c>
      <c r="L727">
        <v>135</v>
      </c>
      <c r="M727" t="b">
        <v>1</v>
      </c>
      <c r="N727" t="s">
        <v>8267</v>
      </c>
      <c r="O727" s="10" t="s">
        <v>8326</v>
      </c>
      <c r="P727" t="s">
        <v>8331</v>
      </c>
      <c r="Q727" s="12">
        <f t="shared" si="13"/>
        <v>41313.816249999996</v>
      </c>
    </row>
    <row r="728" spans="1:17" ht="32" hidden="1" x14ac:dyDescent="0.2">
      <c r="A728">
        <v>287</v>
      </c>
      <c r="B728" s="3" t="s">
        <v>288</v>
      </c>
      <c r="C728" s="3" t="s">
        <v>4397</v>
      </c>
      <c r="D728" s="6">
        <v>15000</v>
      </c>
      <c r="E728" s="8">
        <v>26445</v>
      </c>
      <c r="F728" t="s">
        <v>8218</v>
      </c>
      <c r="G728" t="s">
        <v>8223</v>
      </c>
      <c r="H728" t="s">
        <v>8245</v>
      </c>
      <c r="I728">
        <v>1351828800</v>
      </c>
      <c r="J728">
        <v>1349160018</v>
      </c>
      <c r="K728" t="b">
        <v>1</v>
      </c>
      <c r="L728">
        <v>290</v>
      </c>
      <c r="M728" t="b">
        <v>1</v>
      </c>
      <c r="N728" t="s">
        <v>8267</v>
      </c>
      <c r="O728" s="10" t="s">
        <v>8326</v>
      </c>
      <c r="P728" t="s">
        <v>8331</v>
      </c>
      <c r="Q728" s="12">
        <f t="shared" si="13"/>
        <v>41184.277986111112</v>
      </c>
    </row>
    <row r="729" spans="1:17" ht="48" hidden="1" x14ac:dyDescent="0.2">
      <c r="A729">
        <v>289</v>
      </c>
      <c r="B729" s="3" t="s">
        <v>290</v>
      </c>
      <c r="C729" s="3" t="s">
        <v>4399</v>
      </c>
      <c r="D729" s="6">
        <v>15000</v>
      </c>
      <c r="E729" s="8">
        <v>15723</v>
      </c>
      <c r="F729" t="s">
        <v>8218</v>
      </c>
      <c r="G729" t="s">
        <v>8224</v>
      </c>
      <c r="H729" t="s">
        <v>8246</v>
      </c>
      <c r="I729">
        <v>1383389834</v>
      </c>
      <c r="J729">
        <v>1380797834</v>
      </c>
      <c r="K729" t="b">
        <v>1</v>
      </c>
      <c r="L729">
        <v>232</v>
      </c>
      <c r="M729" t="b">
        <v>1</v>
      </c>
      <c r="N729" t="s">
        <v>8267</v>
      </c>
      <c r="O729" s="10" t="s">
        <v>8326</v>
      </c>
      <c r="P729" t="s">
        <v>8331</v>
      </c>
      <c r="Q729" s="12">
        <f t="shared" si="13"/>
        <v>41550.456412037034</v>
      </c>
    </row>
    <row r="730" spans="1:17" ht="32" hidden="1" x14ac:dyDescent="0.2">
      <c r="A730">
        <v>316</v>
      </c>
      <c r="B730" s="3" t="s">
        <v>317</v>
      </c>
      <c r="C730" s="3" t="s">
        <v>4426</v>
      </c>
      <c r="D730" s="6">
        <v>15000</v>
      </c>
      <c r="E730" s="8">
        <v>17066</v>
      </c>
      <c r="F730" t="s">
        <v>8218</v>
      </c>
      <c r="G730" t="s">
        <v>8228</v>
      </c>
      <c r="H730" t="s">
        <v>8250</v>
      </c>
      <c r="I730">
        <v>1418273940</v>
      </c>
      <c r="J730">
        <v>1415398197</v>
      </c>
      <c r="K730" t="b">
        <v>1</v>
      </c>
      <c r="L730">
        <v>158</v>
      </c>
      <c r="M730" t="b">
        <v>1</v>
      </c>
      <c r="N730" t="s">
        <v>8267</v>
      </c>
      <c r="O730" s="10" t="s">
        <v>8326</v>
      </c>
      <c r="P730" t="s">
        <v>8331</v>
      </c>
      <c r="Q730" s="12">
        <f t="shared" si="13"/>
        <v>41950.923576388886</v>
      </c>
    </row>
    <row r="731" spans="1:17" ht="48" hidden="1" x14ac:dyDescent="0.2">
      <c r="A731">
        <v>338</v>
      </c>
      <c r="B731" s="3" t="s">
        <v>339</v>
      </c>
      <c r="C731" s="3" t="s">
        <v>4448</v>
      </c>
      <c r="D731" s="6">
        <v>15000</v>
      </c>
      <c r="E731" s="8">
        <v>16520.04</v>
      </c>
      <c r="F731" t="s">
        <v>8218</v>
      </c>
      <c r="G731" t="s">
        <v>8223</v>
      </c>
      <c r="H731" t="s">
        <v>8245</v>
      </c>
      <c r="I731">
        <v>1472864400</v>
      </c>
      <c r="J731">
        <v>1468001290</v>
      </c>
      <c r="K731" t="b">
        <v>1</v>
      </c>
      <c r="L731">
        <v>236</v>
      </c>
      <c r="M731" t="b">
        <v>1</v>
      </c>
      <c r="N731" t="s">
        <v>8267</v>
      </c>
      <c r="O731" s="10" t="s">
        <v>8326</v>
      </c>
      <c r="P731" t="s">
        <v>8331</v>
      </c>
      <c r="Q731" s="12">
        <f t="shared" si="13"/>
        <v>42559.755671296298</v>
      </c>
    </row>
    <row r="732" spans="1:17" ht="48" hidden="1" x14ac:dyDescent="0.2">
      <c r="A732">
        <v>357</v>
      </c>
      <c r="B732" s="3" t="s">
        <v>358</v>
      </c>
      <c r="C732" s="3" t="s">
        <v>4467</v>
      </c>
      <c r="D732" s="6">
        <v>15000</v>
      </c>
      <c r="E732" s="8">
        <v>26100</v>
      </c>
      <c r="F732" t="s">
        <v>8218</v>
      </c>
      <c r="G732" t="s">
        <v>8223</v>
      </c>
      <c r="H732" t="s">
        <v>8245</v>
      </c>
      <c r="I732">
        <v>1429852797</v>
      </c>
      <c r="J732">
        <v>1426396797</v>
      </c>
      <c r="K732" t="b">
        <v>1</v>
      </c>
      <c r="L732">
        <v>303</v>
      </c>
      <c r="M732" t="b">
        <v>1</v>
      </c>
      <c r="N732" t="s">
        <v>8267</v>
      </c>
      <c r="O732" s="10" t="s">
        <v>8326</v>
      </c>
      <c r="P732" t="s">
        <v>8331</v>
      </c>
      <c r="Q732" s="12">
        <f t="shared" si="13"/>
        <v>42078.222187499996</v>
      </c>
    </row>
    <row r="733" spans="1:17" ht="48" hidden="1" x14ac:dyDescent="0.2">
      <c r="A733">
        <v>365</v>
      </c>
      <c r="B733" s="3" t="s">
        <v>366</v>
      </c>
      <c r="C733" s="3" t="s">
        <v>4475</v>
      </c>
      <c r="D733" s="6">
        <v>15000</v>
      </c>
      <c r="E733" s="8">
        <v>15596</v>
      </c>
      <c r="F733" t="s">
        <v>8218</v>
      </c>
      <c r="G733" t="s">
        <v>8224</v>
      </c>
      <c r="H733" t="s">
        <v>8246</v>
      </c>
      <c r="I733">
        <v>1393597999</v>
      </c>
      <c r="J733">
        <v>1391005999</v>
      </c>
      <c r="K733" t="b">
        <v>0</v>
      </c>
      <c r="L733">
        <v>65</v>
      </c>
      <c r="M733" t="b">
        <v>1</v>
      </c>
      <c r="N733" t="s">
        <v>8267</v>
      </c>
      <c r="O733" s="10" t="s">
        <v>8326</v>
      </c>
      <c r="P733" t="s">
        <v>8331</v>
      </c>
      <c r="Q733" s="12">
        <f t="shared" si="13"/>
        <v>41668.606469907405</v>
      </c>
    </row>
    <row r="734" spans="1:17" ht="48" hidden="1" x14ac:dyDescent="0.2">
      <c r="A734">
        <v>379</v>
      </c>
      <c r="B734" s="3" t="s">
        <v>380</v>
      </c>
      <c r="C734" s="3" t="s">
        <v>4489</v>
      </c>
      <c r="D734" s="6">
        <v>15000</v>
      </c>
      <c r="E734" s="8">
        <v>17412</v>
      </c>
      <c r="F734" t="s">
        <v>8218</v>
      </c>
      <c r="G734" t="s">
        <v>8223</v>
      </c>
      <c r="H734" t="s">
        <v>8245</v>
      </c>
      <c r="I734">
        <v>1336062672</v>
      </c>
      <c r="J734">
        <v>1332174672</v>
      </c>
      <c r="K734" t="b">
        <v>0</v>
      </c>
      <c r="L734">
        <v>149</v>
      </c>
      <c r="M734" t="b">
        <v>1</v>
      </c>
      <c r="N734" t="s">
        <v>8267</v>
      </c>
      <c r="O734" s="10" t="s">
        <v>8326</v>
      </c>
      <c r="P734" t="s">
        <v>8331</v>
      </c>
      <c r="Q734" s="12">
        <f t="shared" si="13"/>
        <v>40987.688333333332</v>
      </c>
    </row>
    <row r="735" spans="1:17" ht="48" hidden="1" x14ac:dyDescent="0.2">
      <c r="A735">
        <v>396</v>
      </c>
      <c r="B735" s="3" t="s">
        <v>397</v>
      </c>
      <c r="C735" s="3" t="s">
        <v>4506</v>
      </c>
      <c r="D735" s="6">
        <v>15000</v>
      </c>
      <c r="E735" s="8">
        <v>16000</v>
      </c>
      <c r="F735" t="s">
        <v>8218</v>
      </c>
      <c r="G735" t="s">
        <v>8223</v>
      </c>
      <c r="H735" t="s">
        <v>8245</v>
      </c>
      <c r="I735">
        <v>1341668006</v>
      </c>
      <c r="J735">
        <v>1340372006</v>
      </c>
      <c r="K735" t="b">
        <v>0</v>
      </c>
      <c r="L735">
        <v>196</v>
      </c>
      <c r="M735" t="b">
        <v>1</v>
      </c>
      <c r="N735" t="s">
        <v>8267</v>
      </c>
      <c r="O735" s="10" t="s">
        <v>8326</v>
      </c>
      <c r="P735" t="s">
        <v>8331</v>
      </c>
      <c r="Q735" s="12">
        <f t="shared" si="13"/>
        <v>41082.564884259256</v>
      </c>
    </row>
    <row r="736" spans="1:17" ht="48" hidden="1" x14ac:dyDescent="0.2">
      <c r="A736">
        <v>657</v>
      </c>
      <c r="B736" s="3" t="s">
        <v>658</v>
      </c>
      <c r="C736" s="3" t="s">
        <v>4767</v>
      </c>
      <c r="D736" s="6">
        <v>15000</v>
      </c>
      <c r="E736" s="8">
        <v>18855</v>
      </c>
      <c r="F736" t="s">
        <v>8218</v>
      </c>
      <c r="G736" t="s">
        <v>8223</v>
      </c>
      <c r="H736" t="s">
        <v>8245</v>
      </c>
      <c r="I736">
        <v>1450901872</v>
      </c>
      <c r="J736">
        <v>1448309872</v>
      </c>
      <c r="K736" t="b">
        <v>0</v>
      </c>
      <c r="L736">
        <v>99</v>
      </c>
      <c r="M736" t="b">
        <v>1</v>
      </c>
      <c r="N736" t="s">
        <v>8271</v>
      </c>
      <c r="O736" s="10" t="s">
        <v>8335</v>
      </c>
      <c r="P736" t="s">
        <v>8337</v>
      </c>
      <c r="Q736" s="12">
        <f t="shared" si="13"/>
        <v>42331.84574074074</v>
      </c>
    </row>
    <row r="737" spans="1:17" ht="48" hidden="1" x14ac:dyDescent="0.2">
      <c r="A737">
        <v>832</v>
      </c>
      <c r="B737" s="3" t="s">
        <v>833</v>
      </c>
      <c r="C737" s="3" t="s">
        <v>4942</v>
      </c>
      <c r="D737" s="6">
        <v>15000</v>
      </c>
      <c r="E737" s="8">
        <v>15091.06</v>
      </c>
      <c r="F737" t="s">
        <v>8218</v>
      </c>
      <c r="G737" t="s">
        <v>8223</v>
      </c>
      <c r="H737" t="s">
        <v>8245</v>
      </c>
      <c r="I737">
        <v>1327133580</v>
      </c>
      <c r="J737">
        <v>1321978335</v>
      </c>
      <c r="K737" t="b">
        <v>0</v>
      </c>
      <c r="L737">
        <v>154</v>
      </c>
      <c r="M737" t="b">
        <v>1</v>
      </c>
      <c r="N737" t="s">
        <v>8274</v>
      </c>
      <c r="O737" s="10" t="s">
        <v>8341</v>
      </c>
      <c r="P737" t="s">
        <v>8342</v>
      </c>
      <c r="Q737" s="12">
        <f t="shared" si="13"/>
        <v>40869.675173611111</v>
      </c>
    </row>
    <row r="738" spans="1:17" ht="48" hidden="1" x14ac:dyDescent="0.2">
      <c r="A738">
        <v>1197</v>
      </c>
      <c r="B738" s="3" t="s">
        <v>1198</v>
      </c>
      <c r="C738" s="3" t="s">
        <v>5307</v>
      </c>
      <c r="D738" s="6">
        <v>15000</v>
      </c>
      <c r="E738" s="8">
        <v>37994</v>
      </c>
      <c r="F738" t="s">
        <v>8218</v>
      </c>
      <c r="G738" t="s">
        <v>8223</v>
      </c>
      <c r="H738" t="s">
        <v>8245</v>
      </c>
      <c r="I738">
        <v>1465797540</v>
      </c>
      <c r="J738">
        <v>1463155034</v>
      </c>
      <c r="K738" t="b">
        <v>0</v>
      </c>
      <c r="L738">
        <v>314</v>
      </c>
      <c r="M738" t="b">
        <v>1</v>
      </c>
      <c r="N738" t="s">
        <v>8283</v>
      </c>
      <c r="O738" s="10" t="s">
        <v>8354</v>
      </c>
      <c r="P738" t="s">
        <v>8355</v>
      </c>
      <c r="Q738" s="12">
        <f t="shared" si="13"/>
        <v>42503.66474537037</v>
      </c>
    </row>
    <row r="739" spans="1:17" ht="48" hidden="1" x14ac:dyDescent="0.2">
      <c r="A739">
        <v>1220</v>
      </c>
      <c r="B739" s="3" t="s">
        <v>1221</v>
      </c>
      <c r="C739" s="3" t="s">
        <v>5330</v>
      </c>
      <c r="D739" s="6">
        <v>15000</v>
      </c>
      <c r="E739" s="8">
        <v>15565</v>
      </c>
      <c r="F739" t="s">
        <v>8218</v>
      </c>
      <c r="G739" t="s">
        <v>8235</v>
      </c>
      <c r="H739" t="s">
        <v>8248</v>
      </c>
      <c r="I739">
        <v>1440515112</v>
      </c>
      <c r="J739">
        <v>1437923112</v>
      </c>
      <c r="K739" t="b">
        <v>0</v>
      </c>
      <c r="L739">
        <v>140</v>
      </c>
      <c r="M739" t="b">
        <v>1</v>
      </c>
      <c r="N739" t="s">
        <v>8283</v>
      </c>
      <c r="O739" s="10" t="s">
        <v>8354</v>
      </c>
      <c r="P739" t="s">
        <v>8355</v>
      </c>
      <c r="Q739" s="12">
        <f t="shared" si="13"/>
        <v>42211.628611111111</v>
      </c>
    </row>
    <row r="740" spans="1:17" ht="48" hidden="1" x14ac:dyDescent="0.2">
      <c r="A740">
        <v>1275</v>
      </c>
      <c r="B740" s="3" t="s">
        <v>1276</v>
      </c>
      <c r="C740" s="3" t="s">
        <v>5385</v>
      </c>
      <c r="D740" s="6">
        <v>15000</v>
      </c>
      <c r="E740" s="8">
        <v>24321.1</v>
      </c>
      <c r="F740" t="s">
        <v>8218</v>
      </c>
      <c r="G740" t="s">
        <v>8223</v>
      </c>
      <c r="H740" t="s">
        <v>8245</v>
      </c>
      <c r="I740">
        <v>1375908587</v>
      </c>
      <c r="J740">
        <v>1372884587</v>
      </c>
      <c r="K740" t="b">
        <v>1</v>
      </c>
      <c r="L740">
        <v>389</v>
      </c>
      <c r="M740" t="b">
        <v>1</v>
      </c>
      <c r="N740" t="s">
        <v>8274</v>
      </c>
      <c r="O740" s="10" t="s">
        <v>8341</v>
      </c>
      <c r="P740" t="s">
        <v>8342</v>
      </c>
      <c r="Q740" s="12">
        <f t="shared" si="13"/>
        <v>41458.867905092593</v>
      </c>
    </row>
    <row r="741" spans="1:17" ht="48" hidden="1" x14ac:dyDescent="0.2">
      <c r="A741">
        <v>1277</v>
      </c>
      <c r="B741" s="3" t="s">
        <v>1278</v>
      </c>
      <c r="C741" s="3" t="s">
        <v>5387</v>
      </c>
      <c r="D741" s="6">
        <v>15000</v>
      </c>
      <c r="E741" s="8">
        <v>15918.65</v>
      </c>
      <c r="F741" t="s">
        <v>8218</v>
      </c>
      <c r="G741" t="s">
        <v>8223</v>
      </c>
      <c r="H741" t="s">
        <v>8245</v>
      </c>
      <c r="I741">
        <v>1346765347</v>
      </c>
      <c r="J741">
        <v>1343741347</v>
      </c>
      <c r="K741" t="b">
        <v>1</v>
      </c>
      <c r="L741">
        <v>413</v>
      </c>
      <c r="M741" t="b">
        <v>1</v>
      </c>
      <c r="N741" t="s">
        <v>8274</v>
      </c>
      <c r="O741" s="10" t="s">
        <v>8341</v>
      </c>
      <c r="P741" t="s">
        <v>8342</v>
      </c>
      <c r="Q741" s="12">
        <f t="shared" si="13"/>
        <v>41121.561886574076</v>
      </c>
    </row>
    <row r="742" spans="1:17" ht="48" hidden="1" x14ac:dyDescent="0.2">
      <c r="A742">
        <v>1280</v>
      </c>
      <c r="B742" s="3" t="s">
        <v>1281</v>
      </c>
      <c r="C742" s="3" t="s">
        <v>5390</v>
      </c>
      <c r="D742" s="6">
        <v>15000</v>
      </c>
      <c r="E742" s="8">
        <v>16636.78</v>
      </c>
      <c r="F742" t="s">
        <v>8218</v>
      </c>
      <c r="G742" t="s">
        <v>8223</v>
      </c>
      <c r="H742" t="s">
        <v>8245</v>
      </c>
      <c r="I742">
        <v>1299003054</v>
      </c>
      <c r="J742">
        <v>1291227054</v>
      </c>
      <c r="K742" t="b">
        <v>1</v>
      </c>
      <c r="L742">
        <v>130</v>
      </c>
      <c r="M742" t="b">
        <v>1</v>
      </c>
      <c r="N742" t="s">
        <v>8274</v>
      </c>
      <c r="O742" s="10" t="s">
        <v>8341</v>
      </c>
      <c r="P742" t="s">
        <v>8342</v>
      </c>
      <c r="Q742" s="12">
        <f t="shared" si="13"/>
        <v>40513.757569444446</v>
      </c>
    </row>
    <row r="743" spans="1:17" ht="48" hidden="1" x14ac:dyDescent="0.2">
      <c r="A743">
        <v>1282</v>
      </c>
      <c r="B743" s="3" t="s">
        <v>1283</v>
      </c>
      <c r="C743" s="3" t="s">
        <v>5392</v>
      </c>
      <c r="D743" s="6">
        <v>15000</v>
      </c>
      <c r="E743" s="8">
        <v>18542</v>
      </c>
      <c r="F743" t="s">
        <v>8218</v>
      </c>
      <c r="G743" t="s">
        <v>8223</v>
      </c>
      <c r="H743" t="s">
        <v>8245</v>
      </c>
      <c r="I743">
        <v>1386565140</v>
      </c>
      <c r="J743">
        <v>1383909855</v>
      </c>
      <c r="K743" t="b">
        <v>1</v>
      </c>
      <c r="L743">
        <v>274</v>
      </c>
      <c r="M743" t="b">
        <v>1</v>
      </c>
      <c r="N743" t="s">
        <v>8274</v>
      </c>
      <c r="O743" s="10" t="s">
        <v>8341</v>
      </c>
      <c r="P743" t="s">
        <v>8342</v>
      </c>
      <c r="Q743" s="12">
        <f t="shared" si="13"/>
        <v>41586.475173611114</v>
      </c>
    </row>
    <row r="744" spans="1:17" ht="32" hidden="1" x14ac:dyDescent="0.2">
      <c r="A744">
        <v>1461</v>
      </c>
      <c r="B744" s="3" t="s">
        <v>1462</v>
      </c>
      <c r="C744" s="3" t="s">
        <v>5571</v>
      </c>
      <c r="D744" s="6">
        <v>15000</v>
      </c>
      <c r="E744" s="8">
        <v>15186.69</v>
      </c>
      <c r="F744" t="s">
        <v>8218</v>
      </c>
      <c r="G744" t="s">
        <v>8223</v>
      </c>
      <c r="H744" t="s">
        <v>8245</v>
      </c>
      <c r="I744">
        <v>1413849600</v>
      </c>
      <c r="J744">
        <v>1410967754</v>
      </c>
      <c r="K744" t="b">
        <v>1</v>
      </c>
      <c r="L744">
        <v>340</v>
      </c>
      <c r="M744" t="b">
        <v>1</v>
      </c>
      <c r="N744" t="s">
        <v>8286</v>
      </c>
      <c r="O744" s="10" t="s">
        <v>8338</v>
      </c>
      <c r="P744" t="s">
        <v>8358</v>
      </c>
      <c r="Q744" s="12">
        <f t="shared" si="13"/>
        <v>41899.645300925928</v>
      </c>
    </row>
    <row r="745" spans="1:17" ht="48" hidden="1" x14ac:dyDescent="0.2">
      <c r="A745">
        <v>1475</v>
      </c>
      <c r="B745" s="3" t="s">
        <v>1476</v>
      </c>
      <c r="C745" s="3" t="s">
        <v>5585</v>
      </c>
      <c r="D745" s="6">
        <v>15000</v>
      </c>
      <c r="E745" s="8">
        <v>28300.45</v>
      </c>
      <c r="F745" t="s">
        <v>8218</v>
      </c>
      <c r="G745" t="s">
        <v>8223</v>
      </c>
      <c r="H745" t="s">
        <v>8245</v>
      </c>
      <c r="I745">
        <v>1419051540</v>
      </c>
      <c r="J745">
        <v>1416244863</v>
      </c>
      <c r="K745" t="b">
        <v>1</v>
      </c>
      <c r="L745">
        <v>441</v>
      </c>
      <c r="M745" t="b">
        <v>1</v>
      </c>
      <c r="N745" t="s">
        <v>8286</v>
      </c>
      <c r="O745" s="10" t="s">
        <v>8338</v>
      </c>
      <c r="P745" t="s">
        <v>8358</v>
      </c>
      <c r="Q745" s="12">
        <f t="shared" si="13"/>
        <v>41960.722951388889</v>
      </c>
    </row>
    <row r="746" spans="1:17" ht="48" hidden="1" x14ac:dyDescent="0.2">
      <c r="A746">
        <v>1517</v>
      </c>
      <c r="B746" s="3" t="s">
        <v>1518</v>
      </c>
      <c r="C746" s="3" t="s">
        <v>5627</v>
      </c>
      <c r="D746" s="6">
        <v>15000</v>
      </c>
      <c r="E746" s="8">
        <v>24297</v>
      </c>
      <c r="F746" t="s">
        <v>8218</v>
      </c>
      <c r="G746" t="s">
        <v>8223</v>
      </c>
      <c r="H746" t="s">
        <v>8245</v>
      </c>
      <c r="I746">
        <v>1417845600</v>
      </c>
      <c r="J746">
        <v>1415194553</v>
      </c>
      <c r="K746" t="b">
        <v>1</v>
      </c>
      <c r="L746">
        <v>615</v>
      </c>
      <c r="M746" t="b">
        <v>1</v>
      </c>
      <c r="N746" t="s">
        <v>8283</v>
      </c>
      <c r="O746" s="10" t="s">
        <v>8354</v>
      </c>
      <c r="P746" t="s">
        <v>8355</v>
      </c>
      <c r="Q746" s="12">
        <f t="shared" si="13"/>
        <v>41948.56658564815</v>
      </c>
    </row>
    <row r="747" spans="1:17" ht="32" hidden="1" x14ac:dyDescent="0.2">
      <c r="A747">
        <v>1518</v>
      </c>
      <c r="B747" s="3" t="s">
        <v>1519</v>
      </c>
      <c r="C747" s="3" t="s">
        <v>5628</v>
      </c>
      <c r="D747" s="6">
        <v>15000</v>
      </c>
      <c r="E747" s="8">
        <v>30805</v>
      </c>
      <c r="F747" t="s">
        <v>8218</v>
      </c>
      <c r="G747" t="s">
        <v>8223</v>
      </c>
      <c r="H747" t="s">
        <v>8245</v>
      </c>
      <c r="I747">
        <v>1401565252</v>
      </c>
      <c r="J747">
        <v>1398973252</v>
      </c>
      <c r="K747" t="b">
        <v>1</v>
      </c>
      <c r="L747">
        <v>236</v>
      </c>
      <c r="M747" t="b">
        <v>1</v>
      </c>
      <c r="N747" t="s">
        <v>8283</v>
      </c>
      <c r="O747" s="10" t="s">
        <v>8354</v>
      </c>
      <c r="P747" t="s">
        <v>8355</v>
      </c>
      <c r="Q747" s="12">
        <f t="shared" si="13"/>
        <v>41760.8200462963</v>
      </c>
    </row>
    <row r="748" spans="1:17" ht="48" hidden="1" x14ac:dyDescent="0.2">
      <c r="A748">
        <v>1540</v>
      </c>
      <c r="B748" s="3" t="s">
        <v>1541</v>
      </c>
      <c r="C748" s="3" t="s">
        <v>5650</v>
      </c>
      <c r="D748" s="6">
        <v>15000</v>
      </c>
      <c r="E748" s="8">
        <v>17680</v>
      </c>
      <c r="F748" t="s">
        <v>8218</v>
      </c>
      <c r="G748" t="s">
        <v>8223</v>
      </c>
      <c r="H748" t="s">
        <v>8245</v>
      </c>
      <c r="I748">
        <v>1416964500</v>
      </c>
      <c r="J748">
        <v>1414368616</v>
      </c>
      <c r="K748" t="b">
        <v>1</v>
      </c>
      <c r="L748">
        <v>98</v>
      </c>
      <c r="M748" t="b">
        <v>1</v>
      </c>
      <c r="N748" t="s">
        <v>8283</v>
      </c>
      <c r="O748" s="10" t="s">
        <v>8354</v>
      </c>
      <c r="P748" t="s">
        <v>8355</v>
      </c>
      <c r="Q748" s="12">
        <f t="shared" si="13"/>
        <v>41939.00712962963</v>
      </c>
    </row>
    <row r="749" spans="1:17" ht="48" hidden="1" x14ac:dyDescent="0.2">
      <c r="A749">
        <v>1746</v>
      </c>
      <c r="B749" s="3" t="s">
        <v>1747</v>
      </c>
      <c r="C749" s="3" t="s">
        <v>5856</v>
      </c>
      <c r="D749" s="6">
        <v>15000</v>
      </c>
      <c r="E749" s="8">
        <v>22215</v>
      </c>
      <c r="F749" t="s">
        <v>8218</v>
      </c>
      <c r="G749" t="s">
        <v>8223</v>
      </c>
      <c r="H749" t="s">
        <v>8245</v>
      </c>
      <c r="I749">
        <v>1479952800</v>
      </c>
      <c r="J749">
        <v>1477368867</v>
      </c>
      <c r="K749" t="b">
        <v>0</v>
      </c>
      <c r="L749">
        <v>107</v>
      </c>
      <c r="M749" t="b">
        <v>1</v>
      </c>
      <c r="N749" t="s">
        <v>8283</v>
      </c>
      <c r="O749" s="10" t="s">
        <v>8354</v>
      </c>
      <c r="P749" t="s">
        <v>8355</v>
      </c>
      <c r="Q749" s="12">
        <f t="shared" si="13"/>
        <v>42668.176701388889</v>
      </c>
    </row>
    <row r="750" spans="1:17" ht="48" hidden="1" x14ac:dyDescent="0.2">
      <c r="A750">
        <v>1753</v>
      </c>
      <c r="B750" s="3" t="s">
        <v>1754</v>
      </c>
      <c r="C750" s="3" t="s">
        <v>5863</v>
      </c>
      <c r="D750" s="6">
        <v>15000</v>
      </c>
      <c r="E750" s="8">
        <v>16200</v>
      </c>
      <c r="F750" t="s">
        <v>8218</v>
      </c>
      <c r="G750" t="s">
        <v>8231</v>
      </c>
      <c r="H750" t="s">
        <v>8252</v>
      </c>
      <c r="I750">
        <v>1458579568</v>
      </c>
      <c r="J750">
        <v>1455991168</v>
      </c>
      <c r="K750" t="b">
        <v>0</v>
      </c>
      <c r="L750">
        <v>35</v>
      </c>
      <c r="M750" t="b">
        <v>1</v>
      </c>
      <c r="N750" t="s">
        <v>8283</v>
      </c>
      <c r="O750" s="10" t="s">
        <v>8354</v>
      </c>
      <c r="P750" t="s">
        <v>8355</v>
      </c>
      <c r="Q750" s="12">
        <f t="shared" si="13"/>
        <v>42420.74962962963</v>
      </c>
    </row>
    <row r="751" spans="1:17" ht="48" hidden="1" x14ac:dyDescent="0.2">
      <c r="A751">
        <v>1830</v>
      </c>
      <c r="B751" s="3" t="s">
        <v>1831</v>
      </c>
      <c r="C751" s="3" t="s">
        <v>5940</v>
      </c>
      <c r="D751" s="6">
        <v>15000</v>
      </c>
      <c r="E751" s="8">
        <v>15230</v>
      </c>
      <c r="F751" t="s">
        <v>8218</v>
      </c>
      <c r="G751" t="s">
        <v>8223</v>
      </c>
      <c r="H751" t="s">
        <v>8245</v>
      </c>
      <c r="I751">
        <v>1393259107</v>
      </c>
      <c r="J751">
        <v>1390667107</v>
      </c>
      <c r="K751" t="b">
        <v>0</v>
      </c>
      <c r="L751">
        <v>226</v>
      </c>
      <c r="M751" t="b">
        <v>1</v>
      </c>
      <c r="N751" t="s">
        <v>8274</v>
      </c>
      <c r="O751" s="10" t="s">
        <v>8341</v>
      </c>
      <c r="P751" t="s">
        <v>8342</v>
      </c>
      <c r="Q751" s="12">
        <f t="shared" si="13"/>
        <v>41664.684108796297</v>
      </c>
    </row>
    <row r="752" spans="1:17" ht="48" hidden="1" x14ac:dyDescent="0.2">
      <c r="A752">
        <v>1846</v>
      </c>
      <c r="B752" s="3" t="s">
        <v>1847</v>
      </c>
      <c r="C752" s="3" t="s">
        <v>5956</v>
      </c>
      <c r="D752" s="6">
        <v>15000</v>
      </c>
      <c r="E752" s="8">
        <v>20689</v>
      </c>
      <c r="F752" t="s">
        <v>8218</v>
      </c>
      <c r="G752" t="s">
        <v>8223</v>
      </c>
      <c r="H752" t="s">
        <v>8245</v>
      </c>
      <c r="I752">
        <v>1355585777</v>
      </c>
      <c r="J752">
        <v>1352993777</v>
      </c>
      <c r="K752" t="b">
        <v>0</v>
      </c>
      <c r="L752">
        <v>209</v>
      </c>
      <c r="M752" t="b">
        <v>1</v>
      </c>
      <c r="N752" t="s">
        <v>8274</v>
      </c>
      <c r="O752" s="10" t="s">
        <v>8341</v>
      </c>
      <c r="P752" t="s">
        <v>8342</v>
      </c>
      <c r="Q752" s="12">
        <f t="shared" si="13"/>
        <v>41228.650196759263</v>
      </c>
    </row>
    <row r="753" spans="1:17" ht="48" hidden="1" x14ac:dyDescent="0.2">
      <c r="A753">
        <v>1852</v>
      </c>
      <c r="B753" s="3" t="s">
        <v>1853</v>
      </c>
      <c r="C753" s="3" t="s">
        <v>5962</v>
      </c>
      <c r="D753" s="6">
        <v>15000</v>
      </c>
      <c r="E753" s="8">
        <v>17545</v>
      </c>
      <c r="F753" t="s">
        <v>8218</v>
      </c>
      <c r="G753" t="s">
        <v>8223</v>
      </c>
      <c r="H753" t="s">
        <v>8245</v>
      </c>
      <c r="I753">
        <v>1429920000</v>
      </c>
      <c r="J753">
        <v>1426703452</v>
      </c>
      <c r="K753" t="b">
        <v>0</v>
      </c>
      <c r="L753">
        <v>131</v>
      </c>
      <c r="M753" t="b">
        <v>1</v>
      </c>
      <c r="N753" t="s">
        <v>8274</v>
      </c>
      <c r="O753" s="10" t="s">
        <v>8341</v>
      </c>
      <c r="P753" t="s">
        <v>8342</v>
      </c>
      <c r="Q753" s="12">
        <f t="shared" si="13"/>
        <v>42081.77143518519</v>
      </c>
    </row>
    <row r="754" spans="1:17" ht="48" hidden="1" x14ac:dyDescent="0.2">
      <c r="A754">
        <v>1854</v>
      </c>
      <c r="B754" s="3" t="s">
        <v>1855</v>
      </c>
      <c r="C754" s="3" t="s">
        <v>5964</v>
      </c>
      <c r="D754" s="6">
        <v>15000</v>
      </c>
      <c r="E754" s="8">
        <v>15318.55</v>
      </c>
      <c r="F754" t="s">
        <v>8218</v>
      </c>
      <c r="G754" t="s">
        <v>8223</v>
      </c>
      <c r="H754" t="s">
        <v>8245</v>
      </c>
      <c r="I754">
        <v>1369355437</v>
      </c>
      <c r="J754">
        <v>1366763437</v>
      </c>
      <c r="K754" t="b">
        <v>0</v>
      </c>
      <c r="L754">
        <v>174</v>
      </c>
      <c r="M754" t="b">
        <v>1</v>
      </c>
      <c r="N754" t="s">
        <v>8274</v>
      </c>
      <c r="O754" s="10" t="s">
        <v>8341</v>
      </c>
      <c r="P754" t="s">
        <v>8342</v>
      </c>
      <c r="Q754" s="12">
        <f t="shared" si="13"/>
        <v>41388.021261574075</v>
      </c>
    </row>
    <row r="755" spans="1:17" ht="48" hidden="1" x14ac:dyDescent="0.2">
      <c r="A755">
        <v>1938</v>
      </c>
      <c r="B755" s="3" t="s">
        <v>1939</v>
      </c>
      <c r="C755" s="3" t="s">
        <v>6048</v>
      </c>
      <c r="D755" s="6">
        <v>15000</v>
      </c>
      <c r="E755" s="8">
        <v>17390</v>
      </c>
      <c r="F755" t="s">
        <v>8218</v>
      </c>
      <c r="G755" t="s">
        <v>8223</v>
      </c>
      <c r="H755" t="s">
        <v>8245</v>
      </c>
      <c r="I755">
        <v>1372741200</v>
      </c>
      <c r="J755">
        <v>1370067231</v>
      </c>
      <c r="K755" t="b">
        <v>0</v>
      </c>
      <c r="L755">
        <v>114</v>
      </c>
      <c r="M755" t="b">
        <v>1</v>
      </c>
      <c r="N755" t="s">
        <v>8277</v>
      </c>
      <c r="O755" s="10" t="s">
        <v>8341</v>
      </c>
      <c r="P755" t="s">
        <v>8345</v>
      </c>
      <c r="Q755" s="12">
        <f t="shared" si="13"/>
        <v>41426.259618055556</v>
      </c>
    </row>
    <row r="756" spans="1:17" ht="48" hidden="1" x14ac:dyDescent="0.2">
      <c r="A756">
        <v>1953</v>
      </c>
      <c r="B756" s="3" t="s">
        <v>1954</v>
      </c>
      <c r="C756" s="3" t="s">
        <v>6063</v>
      </c>
      <c r="D756" s="6">
        <v>15000</v>
      </c>
      <c r="E756" s="8">
        <v>33892</v>
      </c>
      <c r="F756" t="s">
        <v>8218</v>
      </c>
      <c r="G756" t="s">
        <v>8223</v>
      </c>
      <c r="H756" t="s">
        <v>8245</v>
      </c>
      <c r="I756">
        <v>1330657200</v>
      </c>
      <c r="J756">
        <v>1328158065</v>
      </c>
      <c r="K756" t="b">
        <v>1</v>
      </c>
      <c r="L756">
        <v>147</v>
      </c>
      <c r="M756" t="b">
        <v>1</v>
      </c>
      <c r="N756" t="s">
        <v>8293</v>
      </c>
      <c r="O756" s="10" t="s">
        <v>8335</v>
      </c>
      <c r="P756" t="s">
        <v>8365</v>
      </c>
      <c r="Q756" s="12">
        <f t="shared" si="13"/>
        <v>40941.199826388889</v>
      </c>
    </row>
    <row r="757" spans="1:17" ht="48" hidden="1" x14ac:dyDescent="0.2">
      <c r="A757">
        <v>2044</v>
      </c>
      <c r="B757" s="3" t="s">
        <v>2045</v>
      </c>
      <c r="C757" s="3" t="s">
        <v>6154</v>
      </c>
      <c r="D757" s="6">
        <v>15000</v>
      </c>
      <c r="E757" s="8">
        <v>16232</v>
      </c>
      <c r="F757" t="s">
        <v>8218</v>
      </c>
      <c r="G757" t="s">
        <v>8223</v>
      </c>
      <c r="H757" t="s">
        <v>8245</v>
      </c>
      <c r="I757">
        <v>1434212714</v>
      </c>
      <c r="J757">
        <v>1431620714</v>
      </c>
      <c r="K757" t="b">
        <v>0</v>
      </c>
      <c r="L757">
        <v>180</v>
      </c>
      <c r="M757" t="b">
        <v>1</v>
      </c>
      <c r="N757" t="s">
        <v>8293</v>
      </c>
      <c r="O757" s="10" t="s">
        <v>8335</v>
      </c>
      <c r="P757" t="s">
        <v>8365</v>
      </c>
      <c r="Q757" s="12">
        <f t="shared" si="13"/>
        <v>42138.684189814812</v>
      </c>
    </row>
    <row r="758" spans="1:17" ht="48" hidden="1" x14ac:dyDescent="0.2">
      <c r="A758">
        <v>2057</v>
      </c>
      <c r="B758" s="3" t="s">
        <v>2058</v>
      </c>
      <c r="C758" s="3" t="s">
        <v>6167</v>
      </c>
      <c r="D758" s="6">
        <v>15000</v>
      </c>
      <c r="E758" s="8">
        <v>30334.83</v>
      </c>
      <c r="F758" t="s">
        <v>8218</v>
      </c>
      <c r="G758" t="s">
        <v>8224</v>
      </c>
      <c r="H758" t="s">
        <v>8246</v>
      </c>
      <c r="I758">
        <v>1456487532</v>
      </c>
      <c r="J758">
        <v>1453895532</v>
      </c>
      <c r="K758" t="b">
        <v>0</v>
      </c>
      <c r="L758">
        <v>666</v>
      </c>
      <c r="M758" t="b">
        <v>1</v>
      </c>
      <c r="N758" t="s">
        <v>8293</v>
      </c>
      <c r="O758" s="10" t="s">
        <v>8335</v>
      </c>
      <c r="P758" t="s">
        <v>8365</v>
      </c>
      <c r="Q758" s="12">
        <f t="shared" si="13"/>
        <v>42396.494583333333</v>
      </c>
    </row>
    <row r="759" spans="1:17" ht="48" hidden="1" x14ac:dyDescent="0.2">
      <c r="A759">
        <v>2193</v>
      </c>
      <c r="B759" s="3" t="s">
        <v>2194</v>
      </c>
      <c r="C759" s="3" t="s">
        <v>6303</v>
      </c>
      <c r="D759" s="6">
        <v>15000</v>
      </c>
      <c r="E759" s="8">
        <v>67856</v>
      </c>
      <c r="F759" t="s">
        <v>8218</v>
      </c>
      <c r="G759" t="s">
        <v>8223</v>
      </c>
      <c r="H759" t="s">
        <v>8245</v>
      </c>
      <c r="I759">
        <v>1479704340</v>
      </c>
      <c r="J759">
        <v>1477043072</v>
      </c>
      <c r="K759" t="b">
        <v>0</v>
      </c>
      <c r="L759">
        <v>897</v>
      </c>
      <c r="M759" t="b">
        <v>1</v>
      </c>
      <c r="N759" t="s">
        <v>8295</v>
      </c>
      <c r="O759" s="10" t="s">
        <v>8349</v>
      </c>
      <c r="P759" t="s">
        <v>8367</v>
      </c>
      <c r="Q759" s="12">
        <f t="shared" si="13"/>
        <v>42664.405925925923</v>
      </c>
    </row>
    <row r="760" spans="1:17" ht="48" hidden="1" x14ac:dyDescent="0.2">
      <c r="A760">
        <v>2316</v>
      </c>
      <c r="B760" s="3" t="s">
        <v>2317</v>
      </c>
      <c r="C760" s="3" t="s">
        <v>6426</v>
      </c>
      <c r="D760" s="6">
        <v>15000</v>
      </c>
      <c r="E760" s="8">
        <v>15606.4</v>
      </c>
      <c r="F760" t="s">
        <v>8218</v>
      </c>
      <c r="G760" t="s">
        <v>8223</v>
      </c>
      <c r="H760" t="s">
        <v>8245</v>
      </c>
      <c r="I760">
        <v>1260383040</v>
      </c>
      <c r="J760">
        <v>1253726650</v>
      </c>
      <c r="K760" t="b">
        <v>1</v>
      </c>
      <c r="L760">
        <v>200</v>
      </c>
      <c r="M760" t="b">
        <v>1</v>
      </c>
      <c r="N760" t="s">
        <v>8277</v>
      </c>
      <c r="O760" s="10" t="s">
        <v>8341</v>
      </c>
      <c r="P760" t="s">
        <v>8345</v>
      </c>
      <c r="Q760" s="12">
        <f t="shared" si="13"/>
        <v>40079.725115740745</v>
      </c>
    </row>
    <row r="761" spans="1:17" ht="48" hidden="1" x14ac:dyDescent="0.2">
      <c r="A761">
        <v>2338</v>
      </c>
      <c r="B761" s="3" t="s">
        <v>2339</v>
      </c>
      <c r="C761" s="3" t="s">
        <v>6448</v>
      </c>
      <c r="D761" s="6">
        <v>15000</v>
      </c>
      <c r="E761" s="8">
        <v>15171.5</v>
      </c>
      <c r="F761" t="s">
        <v>8218</v>
      </c>
      <c r="G761" t="s">
        <v>8223</v>
      </c>
      <c r="H761" t="s">
        <v>8245</v>
      </c>
      <c r="I761">
        <v>1404077484</v>
      </c>
      <c r="J761">
        <v>1401485484</v>
      </c>
      <c r="K761" t="b">
        <v>1</v>
      </c>
      <c r="L761">
        <v>123</v>
      </c>
      <c r="M761" t="b">
        <v>1</v>
      </c>
      <c r="N761" t="s">
        <v>8296</v>
      </c>
      <c r="O761" s="10" t="s">
        <v>8352</v>
      </c>
      <c r="P761" t="s">
        <v>8368</v>
      </c>
      <c r="Q761" s="12">
        <f t="shared" si="13"/>
        <v>41789.896805555552</v>
      </c>
    </row>
    <row r="762" spans="1:17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8338</v>
      </c>
      <c r="P762" t="s">
        <v>8340</v>
      </c>
    </row>
    <row r="763" spans="1:17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8338</v>
      </c>
      <c r="P763" t="s">
        <v>8340</v>
      </c>
    </row>
    <row r="764" spans="1:17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8338</v>
      </c>
      <c r="P764" t="s">
        <v>8340</v>
      </c>
    </row>
    <row r="765" spans="1:17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8338</v>
      </c>
      <c r="P765" t="s">
        <v>8340</v>
      </c>
    </row>
    <row r="766" spans="1:17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8338</v>
      </c>
      <c r="P766" t="s">
        <v>8340</v>
      </c>
    </row>
    <row r="767" spans="1:17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8338</v>
      </c>
      <c r="P767" t="s">
        <v>8340</v>
      </c>
    </row>
    <row r="768" spans="1:17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8338</v>
      </c>
      <c r="P768" t="s">
        <v>8340</v>
      </c>
    </row>
    <row r="769" spans="1:17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8338</v>
      </c>
      <c r="P769" t="s">
        <v>8340</v>
      </c>
    </row>
    <row r="770" spans="1:17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8338</v>
      </c>
      <c r="P770" t="s">
        <v>8340</v>
      </c>
    </row>
    <row r="771" spans="1:17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8338</v>
      </c>
      <c r="P771" t="s">
        <v>8340</v>
      </c>
    </row>
    <row r="772" spans="1:17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8338</v>
      </c>
      <c r="P772" t="s">
        <v>8340</v>
      </c>
    </row>
    <row r="773" spans="1:17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8338</v>
      </c>
      <c r="P773" t="s">
        <v>8340</v>
      </c>
    </row>
    <row r="774" spans="1:17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8338</v>
      </c>
      <c r="P774" t="s">
        <v>8340</v>
      </c>
    </row>
    <row r="775" spans="1:17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8338</v>
      </c>
      <c r="P775" t="s">
        <v>8340</v>
      </c>
    </row>
    <row r="776" spans="1:17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8338</v>
      </c>
      <c r="P776" t="s">
        <v>8340</v>
      </c>
    </row>
    <row r="777" spans="1:17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8338</v>
      </c>
      <c r="P777" t="s">
        <v>8340</v>
      </c>
    </row>
    <row r="778" spans="1:17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8338</v>
      </c>
      <c r="P778" t="s">
        <v>8340</v>
      </c>
    </row>
    <row r="779" spans="1:17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8338</v>
      </c>
      <c r="P779" t="s">
        <v>8340</v>
      </c>
    </row>
    <row r="780" spans="1:17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8338</v>
      </c>
      <c r="P780" t="s">
        <v>8340</v>
      </c>
    </row>
    <row r="781" spans="1:17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8338</v>
      </c>
      <c r="P781" t="s">
        <v>8340</v>
      </c>
    </row>
    <row r="782" spans="1:17" ht="48" hidden="1" x14ac:dyDescent="0.2">
      <c r="A782">
        <v>2450</v>
      </c>
      <c r="B782" s="3" t="s">
        <v>2451</v>
      </c>
      <c r="C782" s="3" t="s">
        <v>6560</v>
      </c>
      <c r="D782" s="6">
        <v>15000</v>
      </c>
      <c r="E782" s="8">
        <v>15230.03</v>
      </c>
      <c r="F782" t="s">
        <v>8218</v>
      </c>
      <c r="G782" t="s">
        <v>8223</v>
      </c>
      <c r="H782" t="s">
        <v>8245</v>
      </c>
      <c r="I782">
        <v>1414465860</v>
      </c>
      <c r="J782">
        <v>1411177456</v>
      </c>
      <c r="K782" t="b">
        <v>0</v>
      </c>
      <c r="L782">
        <v>102</v>
      </c>
      <c r="M782" t="b">
        <v>1</v>
      </c>
      <c r="N782" t="s">
        <v>8296</v>
      </c>
      <c r="O782" s="10" t="s">
        <v>8352</v>
      </c>
      <c r="P782" t="s">
        <v>8368</v>
      </c>
      <c r="Q782" s="12">
        <f t="shared" ref="Q782:Q813" si="14">(((J782/60)/60)/24)+DATE(1970,1,1)</f>
        <v>41902.07240740741</v>
      </c>
    </row>
    <row r="783" spans="1:17" ht="32" hidden="1" x14ac:dyDescent="0.2">
      <c r="A783">
        <v>2618</v>
      </c>
      <c r="B783" s="3" t="s">
        <v>2618</v>
      </c>
      <c r="C783" s="3" t="s">
        <v>6728</v>
      </c>
      <c r="D783" s="6">
        <v>15000</v>
      </c>
      <c r="E783" s="8">
        <v>15808</v>
      </c>
      <c r="F783" t="s">
        <v>8218</v>
      </c>
      <c r="G783" t="s">
        <v>8223</v>
      </c>
      <c r="H783" t="s">
        <v>8245</v>
      </c>
      <c r="I783">
        <v>1449000061</v>
      </c>
      <c r="J783">
        <v>1443812461</v>
      </c>
      <c r="K783" t="b">
        <v>1</v>
      </c>
      <c r="L783">
        <v>77</v>
      </c>
      <c r="M783" t="b">
        <v>1</v>
      </c>
      <c r="N783" t="s">
        <v>8299</v>
      </c>
      <c r="O783" s="10" t="s">
        <v>8335</v>
      </c>
      <c r="P783" t="s">
        <v>8371</v>
      </c>
      <c r="Q783" s="12">
        <f t="shared" si="14"/>
        <v>42279.792372685188</v>
      </c>
    </row>
    <row r="784" spans="1:17" ht="48" hidden="1" x14ac:dyDescent="0.2">
      <c r="A784">
        <v>2621</v>
      </c>
      <c r="B784" s="3" t="s">
        <v>2621</v>
      </c>
      <c r="C784" s="3" t="s">
        <v>6731</v>
      </c>
      <c r="D784" s="6">
        <v>15000</v>
      </c>
      <c r="E784" s="8">
        <v>21882</v>
      </c>
      <c r="F784" t="s">
        <v>8218</v>
      </c>
      <c r="G784" t="s">
        <v>8223</v>
      </c>
      <c r="H784" t="s">
        <v>8245</v>
      </c>
      <c r="I784">
        <v>1432230988</v>
      </c>
      <c r="J784">
        <v>1429638988</v>
      </c>
      <c r="K784" t="b">
        <v>1</v>
      </c>
      <c r="L784">
        <v>465</v>
      </c>
      <c r="M784" t="b">
        <v>1</v>
      </c>
      <c r="N784" t="s">
        <v>8299</v>
      </c>
      <c r="O784" s="10" t="s">
        <v>8335</v>
      </c>
      <c r="P784" t="s">
        <v>8371</v>
      </c>
      <c r="Q784" s="12">
        <f t="shared" si="14"/>
        <v>42115.74754629629</v>
      </c>
    </row>
    <row r="785" spans="1:17" ht="32" hidden="1" x14ac:dyDescent="0.2">
      <c r="A785">
        <v>2728</v>
      </c>
      <c r="B785" s="3" t="s">
        <v>2728</v>
      </c>
      <c r="C785" s="3" t="s">
        <v>6838</v>
      </c>
      <c r="D785" s="6">
        <v>15000</v>
      </c>
      <c r="E785" s="8">
        <v>30274</v>
      </c>
      <c r="F785" t="s">
        <v>8218</v>
      </c>
      <c r="G785" t="s">
        <v>8223</v>
      </c>
      <c r="H785" t="s">
        <v>8245</v>
      </c>
      <c r="I785">
        <v>1451485434</v>
      </c>
      <c r="J785">
        <v>1448461434</v>
      </c>
      <c r="K785" t="b">
        <v>0</v>
      </c>
      <c r="L785">
        <v>392</v>
      </c>
      <c r="M785" t="b">
        <v>1</v>
      </c>
      <c r="N785" t="s">
        <v>8293</v>
      </c>
      <c r="O785" s="10" t="s">
        <v>8335</v>
      </c>
      <c r="P785" t="s">
        <v>8365</v>
      </c>
      <c r="Q785" s="12">
        <f t="shared" si="14"/>
        <v>42333.59993055556</v>
      </c>
    </row>
    <row r="786" spans="1:17" ht="48" x14ac:dyDescent="0.2">
      <c r="A786">
        <v>4075</v>
      </c>
      <c r="B786" s="3" t="s">
        <v>4071</v>
      </c>
      <c r="C786" s="3" t="s">
        <v>8178</v>
      </c>
      <c r="D786" s="6">
        <v>2000</v>
      </c>
      <c r="E786" s="8">
        <v>576</v>
      </c>
      <c r="F786" t="s">
        <v>8220</v>
      </c>
      <c r="G786" t="s">
        <v>8224</v>
      </c>
      <c r="H786" t="s">
        <v>8246</v>
      </c>
      <c r="I786">
        <v>1404149280</v>
      </c>
      <c r="J786">
        <v>1400547969</v>
      </c>
      <c r="K786" t="b">
        <v>0</v>
      </c>
      <c r="L786">
        <v>13</v>
      </c>
      <c r="M786" t="b">
        <v>0</v>
      </c>
      <c r="N786" t="s">
        <v>8269</v>
      </c>
      <c r="O786" s="10" t="s">
        <v>8333</v>
      </c>
      <c r="P786" t="s">
        <v>8334</v>
      </c>
      <c r="Q786" s="12">
        <f t="shared" si="14"/>
        <v>41779.045937499999</v>
      </c>
    </row>
    <row r="787" spans="1:17" ht="48" x14ac:dyDescent="0.2">
      <c r="A787">
        <v>3181</v>
      </c>
      <c r="B787" s="3" t="s">
        <v>3181</v>
      </c>
      <c r="C787" s="3" t="s">
        <v>7291</v>
      </c>
      <c r="D787" s="6">
        <v>500</v>
      </c>
      <c r="E787" s="8">
        <v>545</v>
      </c>
      <c r="F787" t="s">
        <v>8218</v>
      </c>
      <c r="G787" t="s">
        <v>8224</v>
      </c>
      <c r="H787" t="s">
        <v>8246</v>
      </c>
      <c r="I787">
        <v>1402848000</v>
      </c>
      <c r="J787">
        <v>1400570787</v>
      </c>
      <c r="K787" t="b">
        <v>1</v>
      </c>
      <c r="L787">
        <v>15</v>
      </c>
      <c r="M787" t="b">
        <v>1</v>
      </c>
      <c r="N787" t="s">
        <v>8269</v>
      </c>
      <c r="O787" s="10" t="s">
        <v>8333</v>
      </c>
      <c r="P787" t="s">
        <v>8334</v>
      </c>
      <c r="Q787" s="12">
        <f t="shared" si="14"/>
        <v>41779.310034722221</v>
      </c>
    </row>
    <row r="788" spans="1:17" ht="48" x14ac:dyDescent="0.2">
      <c r="A788">
        <v>4055</v>
      </c>
      <c r="B788" s="3" t="s">
        <v>4051</v>
      </c>
      <c r="C788" s="3" t="s">
        <v>8159</v>
      </c>
      <c r="D788" s="6">
        <v>5000</v>
      </c>
      <c r="E788" s="8">
        <v>881</v>
      </c>
      <c r="F788" t="s">
        <v>8220</v>
      </c>
      <c r="G788" t="s">
        <v>8224</v>
      </c>
      <c r="H788" t="s">
        <v>8246</v>
      </c>
      <c r="I788">
        <v>1403192031</v>
      </c>
      <c r="J788">
        <v>1400600031</v>
      </c>
      <c r="K788" t="b">
        <v>0</v>
      </c>
      <c r="L788">
        <v>21</v>
      </c>
      <c r="M788" t="b">
        <v>0</v>
      </c>
      <c r="N788" t="s">
        <v>8269</v>
      </c>
      <c r="O788" s="10" t="s">
        <v>8333</v>
      </c>
      <c r="P788" t="s">
        <v>8334</v>
      </c>
      <c r="Q788" s="12">
        <f t="shared" si="14"/>
        <v>41779.648506944446</v>
      </c>
    </row>
    <row r="789" spans="1:17" ht="48" x14ac:dyDescent="0.2">
      <c r="A789">
        <v>3893</v>
      </c>
      <c r="B789" s="3" t="s">
        <v>3890</v>
      </c>
      <c r="C789" s="3" t="s">
        <v>8001</v>
      </c>
      <c r="D789" s="6">
        <v>50000</v>
      </c>
      <c r="E789" s="8">
        <v>10775</v>
      </c>
      <c r="F789" t="s">
        <v>8220</v>
      </c>
      <c r="G789" t="s">
        <v>8223</v>
      </c>
      <c r="H789" t="s">
        <v>8245</v>
      </c>
      <c r="I789">
        <v>1404194400</v>
      </c>
      <c r="J789">
        <v>1400600840</v>
      </c>
      <c r="K789" t="b">
        <v>0</v>
      </c>
      <c r="L789">
        <v>84</v>
      </c>
      <c r="M789" t="b">
        <v>0</v>
      </c>
      <c r="N789" t="s">
        <v>8269</v>
      </c>
      <c r="O789" s="10" t="s">
        <v>8333</v>
      </c>
      <c r="P789" t="s">
        <v>8334</v>
      </c>
      <c r="Q789" s="12">
        <f t="shared" si="14"/>
        <v>41779.657870370371</v>
      </c>
    </row>
    <row r="790" spans="1:17" ht="48" x14ac:dyDescent="0.2">
      <c r="A790">
        <v>4060</v>
      </c>
      <c r="B790" s="3" t="s">
        <v>4056</v>
      </c>
      <c r="C790" s="3" t="s">
        <v>8164</v>
      </c>
      <c r="D790" s="6">
        <v>10000</v>
      </c>
      <c r="E790" s="8">
        <v>285</v>
      </c>
      <c r="F790" t="s">
        <v>8220</v>
      </c>
      <c r="G790" t="s">
        <v>8228</v>
      </c>
      <c r="H790" t="s">
        <v>8250</v>
      </c>
      <c r="I790">
        <v>1403539200</v>
      </c>
      <c r="J790">
        <v>1400604056</v>
      </c>
      <c r="K790" t="b">
        <v>0</v>
      </c>
      <c r="L790">
        <v>5</v>
      </c>
      <c r="M790" t="b">
        <v>0</v>
      </c>
      <c r="N790" t="s">
        <v>8269</v>
      </c>
      <c r="O790" s="10" t="s">
        <v>8333</v>
      </c>
      <c r="P790" t="s">
        <v>8334</v>
      </c>
      <c r="Q790" s="12">
        <f t="shared" si="14"/>
        <v>41779.695092592592</v>
      </c>
    </row>
    <row r="791" spans="1:17" ht="32" x14ac:dyDescent="0.2">
      <c r="A791">
        <v>3711</v>
      </c>
      <c r="B791" s="3" t="s">
        <v>3708</v>
      </c>
      <c r="C791" s="3" t="s">
        <v>7821</v>
      </c>
      <c r="D791" s="6">
        <v>500</v>
      </c>
      <c r="E791" s="8">
        <v>570</v>
      </c>
      <c r="F791" t="s">
        <v>8218</v>
      </c>
      <c r="G791" t="s">
        <v>8223</v>
      </c>
      <c r="H791" t="s">
        <v>8245</v>
      </c>
      <c r="I791">
        <v>1402848000</v>
      </c>
      <c r="J791">
        <v>1400606573</v>
      </c>
      <c r="K791" t="b">
        <v>0</v>
      </c>
      <c r="L791">
        <v>21</v>
      </c>
      <c r="M791" t="b">
        <v>1</v>
      </c>
      <c r="N791" t="s">
        <v>8269</v>
      </c>
      <c r="O791" s="10" t="s">
        <v>8333</v>
      </c>
      <c r="P791" t="s">
        <v>8334</v>
      </c>
      <c r="Q791" s="12">
        <f t="shared" si="14"/>
        <v>41779.724224537036</v>
      </c>
    </row>
    <row r="792" spans="1:17" ht="48" x14ac:dyDescent="0.2">
      <c r="A792">
        <v>3180</v>
      </c>
      <c r="B792" s="3" t="s">
        <v>3180</v>
      </c>
      <c r="C792" s="3" t="s">
        <v>7290</v>
      </c>
      <c r="D792" s="6">
        <v>1200</v>
      </c>
      <c r="E792" s="8">
        <v>1437</v>
      </c>
      <c r="F792" t="s">
        <v>8218</v>
      </c>
      <c r="G792" t="s">
        <v>8224</v>
      </c>
      <c r="H792" t="s">
        <v>8246</v>
      </c>
      <c r="I792">
        <v>1403258049</v>
      </c>
      <c r="J792">
        <v>1400666049</v>
      </c>
      <c r="K792" t="b">
        <v>1</v>
      </c>
      <c r="L792">
        <v>45</v>
      </c>
      <c r="M792" t="b">
        <v>1</v>
      </c>
      <c r="N792" t="s">
        <v>8269</v>
      </c>
      <c r="O792" s="10" t="s">
        <v>8333</v>
      </c>
      <c r="P792" t="s">
        <v>8334</v>
      </c>
      <c r="Q792" s="12">
        <f t="shared" si="14"/>
        <v>41780.412604166668</v>
      </c>
    </row>
    <row r="793" spans="1:17" ht="48" x14ac:dyDescent="0.2">
      <c r="A793">
        <v>2795</v>
      </c>
      <c r="B793" s="3" t="s">
        <v>2795</v>
      </c>
      <c r="C793" s="3" t="s">
        <v>6905</v>
      </c>
      <c r="D793" s="6">
        <v>700</v>
      </c>
      <c r="E793" s="8">
        <v>730</v>
      </c>
      <c r="F793" t="s">
        <v>8218</v>
      </c>
      <c r="G793" t="s">
        <v>8223</v>
      </c>
      <c r="H793" t="s">
        <v>8245</v>
      </c>
      <c r="I793">
        <v>1402095600</v>
      </c>
      <c r="J793">
        <v>1400675841</v>
      </c>
      <c r="K793" t="b">
        <v>0</v>
      </c>
      <c r="L793">
        <v>20</v>
      </c>
      <c r="M793" t="b">
        <v>1</v>
      </c>
      <c r="N793" t="s">
        <v>8269</v>
      </c>
      <c r="O793" s="10" t="s">
        <v>8333</v>
      </c>
      <c r="P793" t="s">
        <v>8334</v>
      </c>
      <c r="Q793" s="12">
        <f t="shared" si="14"/>
        <v>41780.525937500002</v>
      </c>
    </row>
    <row r="794" spans="1:17" ht="48" x14ac:dyDescent="0.2">
      <c r="A794">
        <v>3649</v>
      </c>
      <c r="B794" s="3" t="s">
        <v>3647</v>
      </c>
      <c r="C794" s="3" t="s">
        <v>7759</v>
      </c>
      <c r="D794" s="6">
        <v>750</v>
      </c>
      <c r="E794" s="8">
        <v>780</v>
      </c>
      <c r="F794" t="s">
        <v>8218</v>
      </c>
      <c r="G794" t="s">
        <v>8228</v>
      </c>
      <c r="H794" t="s">
        <v>8250</v>
      </c>
      <c r="I794">
        <v>1402938394</v>
      </c>
      <c r="J794">
        <v>1400691994</v>
      </c>
      <c r="K794" t="b">
        <v>0</v>
      </c>
      <c r="L794">
        <v>8</v>
      </c>
      <c r="M794" t="b">
        <v>1</v>
      </c>
      <c r="N794" t="s">
        <v>8269</v>
      </c>
      <c r="O794" s="10" t="s">
        <v>8333</v>
      </c>
      <c r="P794" t="s">
        <v>8334</v>
      </c>
      <c r="Q794" s="12">
        <f t="shared" si="14"/>
        <v>41780.712893518517</v>
      </c>
    </row>
    <row r="795" spans="1:17" ht="48" x14ac:dyDescent="0.2">
      <c r="A795">
        <v>2711</v>
      </c>
      <c r="B795" s="3" t="s">
        <v>2711</v>
      </c>
      <c r="C795" s="3" t="s">
        <v>6821</v>
      </c>
      <c r="D795" s="6">
        <v>3910</v>
      </c>
      <c r="E795" s="8">
        <v>3938</v>
      </c>
      <c r="F795" t="s">
        <v>8218</v>
      </c>
      <c r="G795" t="s">
        <v>8224</v>
      </c>
      <c r="H795" t="s">
        <v>8246</v>
      </c>
      <c r="I795">
        <v>1403301660</v>
      </c>
      <c r="J795">
        <v>1400694790</v>
      </c>
      <c r="K795" t="b">
        <v>1</v>
      </c>
      <c r="L795">
        <v>73</v>
      </c>
      <c r="M795" t="b">
        <v>1</v>
      </c>
      <c r="N795" t="s">
        <v>8301</v>
      </c>
      <c r="O795" s="10" t="s">
        <v>8333</v>
      </c>
      <c r="P795" t="s">
        <v>8373</v>
      </c>
      <c r="Q795" s="12">
        <f t="shared" si="14"/>
        <v>41780.745254629634</v>
      </c>
    </row>
    <row r="796" spans="1:17" ht="48" x14ac:dyDescent="0.2">
      <c r="A796">
        <v>3841</v>
      </c>
      <c r="B796" s="3" t="s">
        <v>3838</v>
      </c>
      <c r="C796" s="3" t="s">
        <v>7950</v>
      </c>
      <c r="D796" s="6">
        <v>10000</v>
      </c>
      <c r="E796" s="8">
        <v>872</v>
      </c>
      <c r="F796" t="s">
        <v>8220</v>
      </c>
      <c r="G796" t="s">
        <v>8223</v>
      </c>
      <c r="H796" t="s">
        <v>8245</v>
      </c>
      <c r="I796">
        <v>1405882287</v>
      </c>
      <c r="J796">
        <v>1400698287</v>
      </c>
      <c r="K796" t="b">
        <v>1</v>
      </c>
      <c r="L796">
        <v>34</v>
      </c>
      <c r="M796" t="b">
        <v>0</v>
      </c>
      <c r="N796" t="s">
        <v>8269</v>
      </c>
      <c r="O796" s="10" t="s">
        <v>8333</v>
      </c>
      <c r="P796" t="s">
        <v>8334</v>
      </c>
      <c r="Q796" s="12">
        <f t="shared" si="14"/>
        <v>41780.785729166666</v>
      </c>
    </row>
    <row r="797" spans="1:17" ht="48" x14ac:dyDescent="0.2">
      <c r="A797">
        <v>2852</v>
      </c>
      <c r="B797" s="3" t="s">
        <v>2852</v>
      </c>
      <c r="C797" s="3" t="s">
        <v>6962</v>
      </c>
      <c r="D797" s="6">
        <v>5000</v>
      </c>
      <c r="E797" s="8">
        <v>95</v>
      </c>
      <c r="F797" t="s">
        <v>8220</v>
      </c>
      <c r="G797" t="s">
        <v>8223</v>
      </c>
      <c r="H797" t="s">
        <v>8245</v>
      </c>
      <c r="I797">
        <v>1403312703</v>
      </c>
      <c r="J797">
        <v>1400720703</v>
      </c>
      <c r="K797" t="b">
        <v>0</v>
      </c>
      <c r="L797">
        <v>6</v>
      </c>
      <c r="M797" t="b">
        <v>0</v>
      </c>
      <c r="N797" t="s">
        <v>8269</v>
      </c>
      <c r="O797" s="10" t="s">
        <v>8333</v>
      </c>
      <c r="P797" t="s">
        <v>8334</v>
      </c>
      <c r="Q797" s="12">
        <f t="shared" si="14"/>
        <v>41781.045173611114</v>
      </c>
    </row>
    <row r="798" spans="1:17" ht="48" x14ac:dyDescent="0.2">
      <c r="A798">
        <v>3513</v>
      </c>
      <c r="B798" s="3" t="s">
        <v>3512</v>
      </c>
      <c r="C798" s="3" t="s">
        <v>7623</v>
      </c>
      <c r="D798" s="6">
        <v>2800</v>
      </c>
      <c r="E798" s="8">
        <v>3315</v>
      </c>
      <c r="F798" t="s">
        <v>8218</v>
      </c>
      <c r="G798" t="s">
        <v>8223</v>
      </c>
      <c r="H798" t="s">
        <v>8245</v>
      </c>
      <c r="I798">
        <v>1401857940</v>
      </c>
      <c r="J798">
        <v>1400725112</v>
      </c>
      <c r="K798" t="b">
        <v>0</v>
      </c>
      <c r="L798">
        <v>44</v>
      </c>
      <c r="M798" t="b">
        <v>1</v>
      </c>
      <c r="N798" t="s">
        <v>8269</v>
      </c>
      <c r="O798" s="10" t="s">
        <v>8333</v>
      </c>
      <c r="P798" t="s">
        <v>8334</v>
      </c>
      <c r="Q798" s="12">
        <f t="shared" si="14"/>
        <v>41781.096203703702</v>
      </c>
    </row>
    <row r="799" spans="1:17" ht="48" x14ac:dyDescent="0.2">
      <c r="A799">
        <v>3177</v>
      </c>
      <c r="B799" s="3" t="s">
        <v>3177</v>
      </c>
      <c r="C799" s="3" t="s">
        <v>7287</v>
      </c>
      <c r="D799" s="6">
        <v>2500</v>
      </c>
      <c r="E799" s="8">
        <v>2935</v>
      </c>
      <c r="F799" t="s">
        <v>8218</v>
      </c>
      <c r="G799" t="s">
        <v>8223</v>
      </c>
      <c r="H799" t="s">
        <v>8245</v>
      </c>
      <c r="I799">
        <v>1403366409</v>
      </c>
      <c r="J799">
        <v>1400774409</v>
      </c>
      <c r="K799" t="b">
        <v>1</v>
      </c>
      <c r="L799">
        <v>51</v>
      </c>
      <c r="M799" t="b">
        <v>1</v>
      </c>
      <c r="N799" t="s">
        <v>8269</v>
      </c>
      <c r="O799" s="10" t="s">
        <v>8333</v>
      </c>
      <c r="P799" t="s">
        <v>8334</v>
      </c>
      <c r="Q799" s="12">
        <f t="shared" si="14"/>
        <v>41781.666770833333</v>
      </c>
    </row>
    <row r="800" spans="1:17" ht="48" x14ac:dyDescent="0.2">
      <c r="A800">
        <v>3479</v>
      </c>
      <c r="B800" s="3" t="s">
        <v>3478</v>
      </c>
      <c r="C800" s="3" t="s">
        <v>7589</v>
      </c>
      <c r="D800" s="6">
        <v>1500</v>
      </c>
      <c r="E800" s="8">
        <v>1918</v>
      </c>
      <c r="F800" t="s">
        <v>8218</v>
      </c>
      <c r="G800" t="s">
        <v>8224</v>
      </c>
      <c r="H800" t="s">
        <v>8246</v>
      </c>
      <c r="I800">
        <v>1403382680</v>
      </c>
      <c r="J800">
        <v>1400790680</v>
      </c>
      <c r="K800" t="b">
        <v>0</v>
      </c>
      <c r="L800">
        <v>56</v>
      </c>
      <c r="M800" t="b">
        <v>1</v>
      </c>
      <c r="N800" t="s">
        <v>8269</v>
      </c>
      <c r="O800" s="10" t="s">
        <v>8333</v>
      </c>
      <c r="P800" t="s">
        <v>8334</v>
      </c>
      <c r="Q800" s="12">
        <f t="shared" si="14"/>
        <v>41781.855092592588</v>
      </c>
    </row>
    <row r="801" spans="1:17" ht="48" hidden="1" x14ac:dyDescent="0.2">
      <c r="A801">
        <v>345</v>
      </c>
      <c r="B801" s="3" t="s">
        <v>346</v>
      </c>
      <c r="C801" s="3" t="s">
        <v>4455</v>
      </c>
      <c r="D801" s="6">
        <v>14500</v>
      </c>
      <c r="E801" s="8">
        <v>17875</v>
      </c>
      <c r="F801" t="s">
        <v>8218</v>
      </c>
      <c r="G801" t="s">
        <v>8223</v>
      </c>
      <c r="H801" t="s">
        <v>8245</v>
      </c>
      <c r="I801">
        <v>1432161590</v>
      </c>
      <c r="J801">
        <v>1429569590</v>
      </c>
      <c r="K801" t="b">
        <v>1</v>
      </c>
      <c r="L801">
        <v>179</v>
      </c>
      <c r="M801" t="b">
        <v>1</v>
      </c>
      <c r="N801" t="s">
        <v>8267</v>
      </c>
      <c r="O801" s="10" t="s">
        <v>8326</v>
      </c>
      <c r="P801" t="s">
        <v>8331</v>
      </c>
      <c r="Q801" s="12">
        <f t="shared" si="14"/>
        <v>42114.944328703699</v>
      </c>
    </row>
    <row r="802" spans="1:17" ht="32" hidden="1" x14ac:dyDescent="0.2">
      <c r="A802">
        <v>1196</v>
      </c>
      <c r="B802" s="3" t="s">
        <v>1197</v>
      </c>
      <c r="C802" s="3" t="s">
        <v>5306</v>
      </c>
      <c r="D802" s="6">
        <v>14500</v>
      </c>
      <c r="E802" s="8">
        <v>39137</v>
      </c>
      <c r="F802" t="s">
        <v>8218</v>
      </c>
      <c r="G802" t="s">
        <v>8224</v>
      </c>
      <c r="H802" t="s">
        <v>8246</v>
      </c>
      <c r="I802">
        <v>1450467539</v>
      </c>
      <c r="J802">
        <v>1447875539</v>
      </c>
      <c r="K802" t="b">
        <v>0</v>
      </c>
      <c r="L802">
        <v>512</v>
      </c>
      <c r="M802" t="b">
        <v>1</v>
      </c>
      <c r="N802" t="s">
        <v>8283</v>
      </c>
      <c r="O802" s="10" t="s">
        <v>8354</v>
      </c>
      <c r="P802" t="s">
        <v>8355</v>
      </c>
      <c r="Q802" s="12">
        <f t="shared" si="14"/>
        <v>42326.818738425922</v>
      </c>
    </row>
    <row r="803" spans="1:17" ht="48" hidden="1" x14ac:dyDescent="0.2">
      <c r="A803">
        <v>42</v>
      </c>
      <c r="B803" s="3" t="s">
        <v>44</v>
      </c>
      <c r="C803" s="3" t="s">
        <v>4153</v>
      </c>
      <c r="D803" s="6">
        <v>14000</v>
      </c>
      <c r="E803" s="8">
        <v>19860</v>
      </c>
      <c r="F803" t="s">
        <v>8218</v>
      </c>
      <c r="G803" t="s">
        <v>8223</v>
      </c>
      <c r="H803" t="s">
        <v>8245</v>
      </c>
      <c r="I803">
        <v>1419780026</v>
      </c>
      <c r="J803">
        <v>1417188026</v>
      </c>
      <c r="K803" t="b">
        <v>0</v>
      </c>
      <c r="L803">
        <v>169</v>
      </c>
      <c r="M803" t="b">
        <v>1</v>
      </c>
      <c r="N803" t="s">
        <v>8263</v>
      </c>
      <c r="O803" s="10" t="s">
        <v>8326</v>
      </c>
      <c r="P803" t="s">
        <v>8327</v>
      </c>
      <c r="Q803" s="12">
        <f t="shared" si="14"/>
        <v>41971.639189814814</v>
      </c>
    </row>
    <row r="804" spans="1:17" ht="48" hidden="1" x14ac:dyDescent="0.2">
      <c r="A804">
        <v>285</v>
      </c>
      <c r="B804" s="3" t="s">
        <v>286</v>
      </c>
      <c r="C804" s="3" t="s">
        <v>4395</v>
      </c>
      <c r="D804" s="6">
        <v>14000</v>
      </c>
      <c r="E804" s="8">
        <v>32035.51</v>
      </c>
      <c r="F804" t="s">
        <v>8218</v>
      </c>
      <c r="G804" t="s">
        <v>8223</v>
      </c>
      <c r="H804" t="s">
        <v>8245</v>
      </c>
      <c r="I804">
        <v>1379614128</v>
      </c>
      <c r="J804">
        <v>1377022128</v>
      </c>
      <c r="K804" t="b">
        <v>1</v>
      </c>
      <c r="L804">
        <v>563</v>
      </c>
      <c r="M804" t="b">
        <v>1</v>
      </c>
      <c r="N804" t="s">
        <v>8267</v>
      </c>
      <c r="O804" s="10" t="s">
        <v>8326</v>
      </c>
      <c r="P804" t="s">
        <v>8331</v>
      </c>
      <c r="Q804" s="12">
        <f t="shared" si="14"/>
        <v>41506.756111111114</v>
      </c>
    </row>
    <row r="805" spans="1:17" ht="48" hidden="1" x14ac:dyDescent="0.2">
      <c r="A805">
        <v>795</v>
      </c>
      <c r="B805" s="3" t="s">
        <v>796</v>
      </c>
      <c r="C805" s="3" t="s">
        <v>4905</v>
      </c>
      <c r="D805" s="6">
        <v>14000</v>
      </c>
      <c r="E805" s="8">
        <v>15650</v>
      </c>
      <c r="F805" t="s">
        <v>8218</v>
      </c>
      <c r="G805" t="s">
        <v>8223</v>
      </c>
      <c r="H805" t="s">
        <v>8245</v>
      </c>
      <c r="I805">
        <v>1333774740</v>
      </c>
      <c r="J805">
        <v>1330094566</v>
      </c>
      <c r="K805" t="b">
        <v>0</v>
      </c>
      <c r="L805">
        <v>184</v>
      </c>
      <c r="M805" t="b">
        <v>1</v>
      </c>
      <c r="N805" t="s">
        <v>8274</v>
      </c>
      <c r="O805" s="10" t="s">
        <v>8341</v>
      </c>
      <c r="P805" t="s">
        <v>8342</v>
      </c>
      <c r="Q805" s="12">
        <f t="shared" si="14"/>
        <v>40963.613032407404</v>
      </c>
    </row>
    <row r="806" spans="1:17" ht="32" hidden="1" x14ac:dyDescent="0.2">
      <c r="A806">
        <v>1216</v>
      </c>
      <c r="B806" s="3" t="s">
        <v>1217</v>
      </c>
      <c r="C806" s="3" t="s">
        <v>5326</v>
      </c>
      <c r="D806" s="6">
        <v>14000</v>
      </c>
      <c r="E806" s="8">
        <v>20398</v>
      </c>
      <c r="F806" t="s">
        <v>8218</v>
      </c>
      <c r="G806" t="s">
        <v>8223</v>
      </c>
      <c r="H806" t="s">
        <v>8245</v>
      </c>
      <c r="I806">
        <v>1443826980</v>
      </c>
      <c r="J806">
        <v>1441032457</v>
      </c>
      <c r="K806" t="b">
        <v>0</v>
      </c>
      <c r="L806">
        <v>222</v>
      </c>
      <c r="M806" t="b">
        <v>1</v>
      </c>
      <c r="N806" t="s">
        <v>8283</v>
      </c>
      <c r="O806" s="10" t="s">
        <v>8354</v>
      </c>
      <c r="P806" t="s">
        <v>8355</v>
      </c>
      <c r="Q806" s="12">
        <f t="shared" si="14"/>
        <v>42247.616400462968</v>
      </c>
    </row>
    <row r="807" spans="1:17" ht="48" hidden="1" x14ac:dyDescent="0.2">
      <c r="A807">
        <v>1511</v>
      </c>
      <c r="B807" s="3" t="s">
        <v>1512</v>
      </c>
      <c r="C807" s="3" t="s">
        <v>5621</v>
      </c>
      <c r="D807" s="6">
        <v>14000</v>
      </c>
      <c r="E807" s="8">
        <v>15651</v>
      </c>
      <c r="F807" t="s">
        <v>8218</v>
      </c>
      <c r="G807" t="s">
        <v>8223</v>
      </c>
      <c r="H807" t="s">
        <v>8245</v>
      </c>
      <c r="I807">
        <v>1447858804</v>
      </c>
      <c r="J807">
        <v>1445263204</v>
      </c>
      <c r="K807" t="b">
        <v>1</v>
      </c>
      <c r="L807">
        <v>206</v>
      </c>
      <c r="M807" t="b">
        <v>1</v>
      </c>
      <c r="N807" t="s">
        <v>8283</v>
      </c>
      <c r="O807" s="10" t="s">
        <v>8354</v>
      </c>
      <c r="P807" t="s">
        <v>8355</v>
      </c>
      <c r="Q807" s="12">
        <f t="shared" si="14"/>
        <v>42296.583379629628</v>
      </c>
    </row>
    <row r="808" spans="1:17" ht="32" hidden="1" x14ac:dyDescent="0.2">
      <c r="A808">
        <v>2196</v>
      </c>
      <c r="B808" s="3" t="s">
        <v>2197</v>
      </c>
      <c r="C808" s="3" t="s">
        <v>6306</v>
      </c>
      <c r="D808" s="6">
        <v>14000</v>
      </c>
      <c r="E808" s="8">
        <v>15937</v>
      </c>
      <c r="F808" t="s">
        <v>8218</v>
      </c>
      <c r="G808" t="s">
        <v>8223</v>
      </c>
      <c r="H808" t="s">
        <v>8245</v>
      </c>
      <c r="I808">
        <v>1480662000</v>
      </c>
      <c r="J808">
        <v>1478000502</v>
      </c>
      <c r="K808" t="b">
        <v>0</v>
      </c>
      <c r="L808">
        <v>234</v>
      </c>
      <c r="M808" t="b">
        <v>1</v>
      </c>
      <c r="N808" t="s">
        <v>8295</v>
      </c>
      <c r="O808" s="10" t="s">
        <v>8349</v>
      </c>
      <c r="P808" t="s">
        <v>8367</v>
      </c>
      <c r="Q808" s="12">
        <f t="shared" si="14"/>
        <v>42675.487291666665</v>
      </c>
    </row>
    <row r="809" spans="1:17" ht="48" hidden="1" x14ac:dyDescent="0.2">
      <c r="A809">
        <v>242</v>
      </c>
      <c r="B809" s="3" t="s">
        <v>244</v>
      </c>
      <c r="C809" s="3" t="s">
        <v>4352</v>
      </c>
      <c r="D809" s="6">
        <v>13000</v>
      </c>
      <c r="E809" s="8">
        <v>14750</v>
      </c>
      <c r="F809" t="s">
        <v>8218</v>
      </c>
      <c r="G809" t="s">
        <v>8223</v>
      </c>
      <c r="H809" t="s">
        <v>8245</v>
      </c>
      <c r="I809">
        <v>1324381790</v>
      </c>
      <c r="J809">
        <v>1321357790</v>
      </c>
      <c r="K809" t="b">
        <v>1</v>
      </c>
      <c r="L809">
        <v>202</v>
      </c>
      <c r="M809" t="b">
        <v>1</v>
      </c>
      <c r="N809" t="s">
        <v>8267</v>
      </c>
      <c r="O809" s="10" t="s">
        <v>8326</v>
      </c>
      <c r="P809" t="s">
        <v>8331</v>
      </c>
      <c r="Q809" s="12">
        <f t="shared" si="14"/>
        <v>40862.492939814816</v>
      </c>
    </row>
    <row r="810" spans="1:17" ht="48" hidden="1" x14ac:dyDescent="0.2">
      <c r="A810">
        <v>256</v>
      </c>
      <c r="B810" s="3" t="s">
        <v>257</v>
      </c>
      <c r="C810" s="3" t="s">
        <v>4366</v>
      </c>
      <c r="D810" s="6">
        <v>13000</v>
      </c>
      <c r="E810" s="8">
        <v>18083</v>
      </c>
      <c r="F810" t="s">
        <v>8218</v>
      </c>
      <c r="G810" t="s">
        <v>8223</v>
      </c>
      <c r="H810" t="s">
        <v>8245</v>
      </c>
      <c r="I810">
        <v>1363458467</v>
      </c>
      <c r="J810">
        <v>1360866467</v>
      </c>
      <c r="K810" t="b">
        <v>1</v>
      </c>
      <c r="L810">
        <v>275</v>
      </c>
      <c r="M810" t="b">
        <v>1</v>
      </c>
      <c r="N810" t="s">
        <v>8267</v>
      </c>
      <c r="O810" s="10" t="s">
        <v>8326</v>
      </c>
      <c r="P810" t="s">
        <v>8331</v>
      </c>
      <c r="Q810" s="12">
        <f t="shared" si="14"/>
        <v>41319.769293981481</v>
      </c>
    </row>
    <row r="811" spans="1:17" ht="48" hidden="1" x14ac:dyDescent="0.2">
      <c r="A811">
        <v>301</v>
      </c>
      <c r="B811" s="3" t="s">
        <v>302</v>
      </c>
      <c r="C811" s="3" t="s">
        <v>4411</v>
      </c>
      <c r="D811" s="6">
        <v>13000</v>
      </c>
      <c r="E811" s="8">
        <v>15435.55</v>
      </c>
      <c r="F811" t="s">
        <v>8218</v>
      </c>
      <c r="G811" t="s">
        <v>8223</v>
      </c>
      <c r="H811" t="s">
        <v>8245</v>
      </c>
      <c r="I811">
        <v>1363711335</v>
      </c>
      <c r="J811">
        <v>1360258935</v>
      </c>
      <c r="K811" t="b">
        <v>1</v>
      </c>
      <c r="L811">
        <v>251</v>
      </c>
      <c r="M811" t="b">
        <v>1</v>
      </c>
      <c r="N811" t="s">
        <v>8267</v>
      </c>
      <c r="O811" s="10" t="s">
        <v>8326</v>
      </c>
      <c r="P811" t="s">
        <v>8331</v>
      </c>
      <c r="Q811" s="12">
        <f t="shared" si="14"/>
        <v>41312.737673611111</v>
      </c>
    </row>
    <row r="812" spans="1:17" ht="32" hidden="1" x14ac:dyDescent="0.2">
      <c r="A812">
        <v>741</v>
      </c>
      <c r="B812" s="3" t="s">
        <v>742</v>
      </c>
      <c r="C812" s="3" t="s">
        <v>4851</v>
      </c>
      <c r="D812" s="6">
        <v>13000</v>
      </c>
      <c r="E812" s="8">
        <v>13293.8</v>
      </c>
      <c r="F812" t="s">
        <v>8218</v>
      </c>
      <c r="G812" t="s">
        <v>8223</v>
      </c>
      <c r="H812" t="s">
        <v>8245</v>
      </c>
      <c r="I812">
        <v>1370964806</v>
      </c>
      <c r="J812">
        <v>1367940806</v>
      </c>
      <c r="K812" t="b">
        <v>0</v>
      </c>
      <c r="L812">
        <v>94</v>
      </c>
      <c r="M812" t="b">
        <v>1</v>
      </c>
      <c r="N812" t="s">
        <v>8272</v>
      </c>
      <c r="O812" s="10" t="s">
        <v>8338</v>
      </c>
      <c r="P812" t="s">
        <v>8339</v>
      </c>
      <c r="Q812" s="12">
        <f t="shared" si="14"/>
        <v>41401.648217592592</v>
      </c>
    </row>
    <row r="813" spans="1:17" ht="48" hidden="1" x14ac:dyDescent="0.2">
      <c r="A813">
        <v>1204</v>
      </c>
      <c r="B813" s="3" t="s">
        <v>1205</v>
      </c>
      <c r="C813" s="3" t="s">
        <v>5314</v>
      </c>
      <c r="D813" s="6">
        <v>13000</v>
      </c>
      <c r="E813" s="8">
        <v>13383</v>
      </c>
      <c r="F813" t="s">
        <v>8218</v>
      </c>
      <c r="G813" t="s">
        <v>8223</v>
      </c>
      <c r="H813" t="s">
        <v>8245</v>
      </c>
      <c r="I813">
        <v>1449205200</v>
      </c>
      <c r="J813">
        <v>1445363833</v>
      </c>
      <c r="K813" t="b">
        <v>0</v>
      </c>
      <c r="L813">
        <v>57</v>
      </c>
      <c r="M813" t="b">
        <v>1</v>
      </c>
      <c r="N813" t="s">
        <v>8283</v>
      </c>
      <c r="O813" s="10" t="s">
        <v>8354</v>
      </c>
      <c r="P813" t="s">
        <v>8355</v>
      </c>
      <c r="Q813" s="12">
        <f t="shared" si="14"/>
        <v>42297.748067129629</v>
      </c>
    </row>
    <row r="814" spans="1:17" ht="48" hidden="1" x14ac:dyDescent="0.2">
      <c r="A814">
        <v>1205</v>
      </c>
      <c r="B814" s="3" t="s">
        <v>1206</v>
      </c>
      <c r="C814" s="3" t="s">
        <v>5315</v>
      </c>
      <c r="D814" s="6">
        <v>13000</v>
      </c>
      <c r="E814" s="8">
        <v>13112</v>
      </c>
      <c r="F814" t="s">
        <v>8218</v>
      </c>
      <c r="G814" t="s">
        <v>8235</v>
      </c>
      <c r="H814" t="s">
        <v>8248</v>
      </c>
      <c r="I814">
        <v>1434197351</v>
      </c>
      <c r="J814">
        <v>1431605351</v>
      </c>
      <c r="K814" t="b">
        <v>0</v>
      </c>
      <c r="L814">
        <v>62</v>
      </c>
      <c r="M814" t="b">
        <v>1</v>
      </c>
      <c r="N814" t="s">
        <v>8283</v>
      </c>
      <c r="O814" s="10" t="s">
        <v>8354</v>
      </c>
      <c r="P814" t="s">
        <v>8355</v>
      </c>
      <c r="Q814" s="12">
        <f t="shared" ref="Q814:Q845" si="15">(((J814/60)/60)/24)+DATE(1970,1,1)</f>
        <v>42138.506377314814</v>
      </c>
    </row>
    <row r="815" spans="1:17" ht="48" hidden="1" x14ac:dyDescent="0.2">
      <c r="A815">
        <v>2227</v>
      </c>
      <c r="B815" s="3" t="s">
        <v>2228</v>
      </c>
      <c r="C815" s="3" t="s">
        <v>6337</v>
      </c>
      <c r="D815" s="6">
        <v>13000</v>
      </c>
      <c r="E815" s="8">
        <v>20459</v>
      </c>
      <c r="F815" t="s">
        <v>8218</v>
      </c>
      <c r="G815" t="s">
        <v>8224</v>
      </c>
      <c r="H815" t="s">
        <v>8246</v>
      </c>
      <c r="I815">
        <v>1384374155</v>
      </c>
      <c r="J815">
        <v>1381778555</v>
      </c>
      <c r="K815" t="b">
        <v>0</v>
      </c>
      <c r="L815">
        <v>301</v>
      </c>
      <c r="M815" t="b">
        <v>1</v>
      </c>
      <c r="N815" t="s">
        <v>8295</v>
      </c>
      <c r="O815" s="10" t="s">
        <v>8349</v>
      </c>
      <c r="P815" t="s">
        <v>8367</v>
      </c>
      <c r="Q815" s="12">
        <f t="shared" si="15"/>
        <v>41561.807349537034</v>
      </c>
    </row>
    <row r="816" spans="1:17" ht="32" hidden="1" x14ac:dyDescent="0.2">
      <c r="A816">
        <v>2235</v>
      </c>
      <c r="B816" s="3" t="s">
        <v>2236</v>
      </c>
      <c r="C816" s="3" t="s">
        <v>6345</v>
      </c>
      <c r="D816" s="6">
        <v>13000</v>
      </c>
      <c r="E816" s="8">
        <v>19931</v>
      </c>
      <c r="F816" t="s">
        <v>8218</v>
      </c>
      <c r="G816" t="s">
        <v>8228</v>
      </c>
      <c r="H816" t="s">
        <v>8250</v>
      </c>
      <c r="I816">
        <v>1427585511</v>
      </c>
      <c r="J816">
        <v>1424997111</v>
      </c>
      <c r="K816" t="b">
        <v>0</v>
      </c>
      <c r="L816">
        <v>147</v>
      </c>
      <c r="M816" t="b">
        <v>1</v>
      </c>
      <c r="N816" t="s">
        <v>8295</v>
      </c>
      <c r="O816" s="10" t="s">
        <v>8349</v>
      </c>
      <c r="P816" t="s">
        <v>8367</v>
      </c>
      <c r="Q816" s="12">
        <f t="shared" si="15"/>
        <v>42062.022118055553</v>
      </c>
    </row>
    <row r="817" spans="1:17" ht="48" x14ac:dyDescent="0.2">
      <c r="A817">
        <v>2862</v>
      </c>
      <c r="B817" s="3" t="s">
        <v>2862</v>
      </c>
      <c r="C817" s="3" t="s">
        <v>6972</v>
      </c>
      <c r="D817" s="6">
        <v>12700</v>
      </c>
      <c r="E817" s="8">
        <v>55</v>
      </c>
      <c r="F817" t="s">
        <v>8220</v>
      </c>
      <c r="G817" t="s">
        <v>8223</v>
      </c>
      <c r="H817" t="s">
        <v>8245</v>
      </c>
      <c r="I817">
        <v>1403636229</v>
      </c>
      <c r="J817">
        <v>1401044229</v>
      </c>
      <c r="K817" t="b">
        <v>0</v>
      </c>
      <c r="L817">
        <v>3</v>
      </c>
      <c r="M817" t="b">
        <v>0</v>
      </c>
      <c r="N817" t="s">
        <v>8269</v>
      </c>
      <c r="O817" s="10" t="s">
        <v>8333</v>
      </c>
      <c r="P817" t="s">
        <v>8334</v>
      </c>
      <c r="Q817" s="12">
        <f t="shared" si="15"/>
        <v>41784.789687500001</v>
      </c>
    </row>
    <row r="818" spans="1:17" ht="48" x14ac:dyDescent="0.2">
      <c r="A818">
        <v>2842</v>
      </c>
      <c r="B818" s="3" t="s">
        <v>2842</v>
      </c>
      <c r="C818" s="3" t="s">
        <v>6952</v>
      </c>
      <c r="D818" s="6">
        <v>1500</v>
      </c>
      <c r="E818" s="8">
        <v>0</v>
      </c>
      <c r="F818" t="s">
        <v>8220</v>
      </c>
      <c r="G818" t="s">
        <v>8224</v>
      </c>
      <c r="H818" t="s">
        <v>8246</v>
      </c>
      <c r="I818">
        <v>1403348400</v>
      </c>
      <c r="J818">
        <v>1401058295</v>
      </c>
      <c r="K818" t="b">
        <v>0</v>
      </c>
      <c r="L818">
        <v>0</v>
      </c>
      <c r="M818" t="b">
        <v>0</v>
      </c>
      <c r="N818" t="s">
        <v>8269</v>
      </c>
      <c r="O818" s="10" t="s">
        <v>8333</v>
      </c>
      <c r="P818" t="s">
        <v>8334</v>
      </c>
      <c r="Q818" s="12">
        <f t="shared" si="15"/>
        <v>41784.952488425923</v>
      </c>
    </row>
    <row r="819" spans="1:17" ht="48" hidden="1" x14ac:dyDescent="0.2">
      <c r="A819">
        <v>413</v>
      </c>
      <c r="B819" s="3" t="s">
        <v>414</v>
      </c>
      <c r="C819" s="3" t="s">
        <v>4523</v>
      </c>
      <c r="D819" s="6">
        <v>12800</v>
      </c>
      <c r="E819" s="8">
        <v>13451</v>
      </c>
      <c r="F819" t="s">
        <v>8218</v>
      </c>
      <c r="G819" t="s">
        <v>8223</v>
      </c>
      <c r="H819" t="s">
        <v>8245</v>
      </c>
      <c r="I819">
        <v>1342731811</v>
      </c>
      <c r="J819">
        <v>1340139811</v>
      </c>
      <c r="K819" t="b">
        <v>0</v>
      </c>
      <c r="L819">
        <v>171</v>
      </c>
      <c r="M819" t="b">
        <v>1</v>
      </c>
      <c r="N819" t="s">
        <v>8267</v>
      </c>
      <c r="O819" s="10" t="s">
        <v>8326</v>
      </c>
      <c r="P819" t="s">
        <v>8331</v>
      </c>
      <c r="Q819" s="12">
        <f t="shared" si="15"/>
        <v>41079.877442129626</v>
      </c>
    </row>
    <row r="820" spans="1:17" ht="48" hidden="1" x14ac:dyDescent="0.2">
      <c r="A820">
        <v>1279</v>
      </c>
      <c r="B820" s="3" t="s">
        <v>1280</v>
      </c>
      <c r="C820" s="3" t="s">
        <v>5389</v>
      </c>
      <c r="D820" s="6">
        <v>12516</v>
      </c>
      <c r="E820" s="8">
        <v>13864.17</v>
      </c>
      <c r="F820" t="s">
        <v>8218</v>
      </c>
      <c r="G820" t="s">
        <v>8223</v>
      </c>
      <c r="H820" t="s">
        <v>8245</v>
      </c>
      <c r="I820">
        <v>1395624170</v>
      </c>
      <c r="J820">
        <v>1392171770</v>
      </c>
      <c r="K820" t="b">
        <v>1</v>
      </c>
      <c r="L820">
        <v>189</v>
      </c>
      <c r="M820" t="b">
        <v>1</v>
      </c>
      <c r="N820" t="s">
        <v>8274</v>
      </c>
      <c r="O820" s="10" t="s">
        <v>8341</v>
      </c>
      <c r="P820" t="s">
        <v>8342</v>
      </c>
      <c r="Q820" s="12">
        <f t="shared" si="15"/>
        <v>41682.099189814813</v>
      </c>
    </row>
    <row r="821" spans="1:17" ht="48" hidden="1" x14ac:dyDescent="0.2">
      <c r="A821">
        <v>368</v>
      </c>
      <c r="B821" s="3" t="s">
        <v>369</v>
      </c>
      <c r="C821" s="3" t="s">
        <v>4478</v>
      </c>
      <c r="D821" s="6">
        <v>12500</v>
      </c>
      <c r="E821" s="8">
        <v>13014</v>
      </c>
      <c r="F821" t="s">
        <v>8218</v>
      </c>
      <c r="G821" t="s">
        <v>8223</v>
      </c>
      <c r="H821" t="s">
        <v>8245</v>
      </c>
      <c r="I821">
        <v>1426426322</v>
      </c>
      <c r="J821">
        <v>1423405922</v>
      </c>
      <c r="K821" t="b">
        <v>0</v>
      </c>
      <c r="L821">
        <v>159</v>
      </c>
      <c r="M821" t="b">
        <v>1</v>
      </c>
      <c r="N821" t="s">
        <v>8267</v>
      </c>
      <c r="O821" s="10" t="s">
        <v>8326</v>
      </c>
      <c r="P821" t="s">
        <v>8331</v>
      </c>
      <c r="Q821" s="12">
        <f t="shared" si="15"/>
        <v>42043.605578703704</v>
      </c>
    </row>
    <row r="822" spans="1:17" ht="32" hidden="1" x14ac:dyDescent="0.2">
      <c r="A822">
        <v>825</v>
      </c>
      <c r="B822" s="3" t="s">
        <v>826</v>
      </c>
      <c r="C822" s="3" t="s">
        <v>4935</v>
      </c>
      <c r="D822" s="6">
        <v>12500</v>
      </c>
      <c r="E822" s="8">
        <v>12554</v>
      </c>
      <c r="F822" t="s">
        <v>8218</v>
      </c>
      <c r="G822" t="s">
        <v>8223</v>
      </c>
      <c r="H822" t="s">
        <v>8245</v>
      </c>
      <c r="I822">
        <v>1351495284</v>
      </c>
      <c r="J822">
        <v>1349335284</v>
      </c>
      <c r="K822" t="b">
        <v>0</v>
      </c>
      <c r="L822">
        <v>99</v>
      </c>
      <c r="M822" t="b">
        <v>1</v>
      </c>
      <c r="N822" t="s">
        <v>8274</v>
      </c>
      <c r="O822" s="10" t="s">
        <v>8341</v>
      </c>
      <c r="P822" t="s">
        <v>8342</v>
      </c>
      <c r="Q822" s="12">
        <f t="shared" si="15"/>
        <v>41186.306527777779</v>
      </c>
    </row>
    <row r="823" spans="1:17" ht="48" hidden="1" x14ac:dyDescent="0.2">
      <c r="A823">
        <v>1185</v>
      </c>
      <c r="B823" s="3" t="s">
        <v>1186</v>
      </c>
      <c r="C823" s="3" t="s">
        <v>5295</v>
      </c>
      <c r="D823" s="6">
        <v>12500</v>
      </c>
      <c r="E823" s="8">
        <v>13180</v>
      </c>
      <c r="F823" t="s">
        <v>8218</v>
      </c>
      <c r="G823" t="s">
        <v>8223</v>
      </c>
      <c r="H823" t="s">
        <v>8245</v>
      </c>
      <c r="I823">
        <v>1433736000</v>
      </c>
      <c r="J823">
        <v>1430945149</v>
      </c>
      <c r="K823" t="b">
        <v>0</v>
      </c>
      <c r="L823">
        <v>111</v>
      </c>
      <c r="M823" t="b">
        <v>1</v>
      </c>
      <c r="N823" t="s">
        <v>8283</v>
      </c>
      <c r="O823" s="10" t="s">
        <v>8354</v>
      </c>
      <c r="P823" t="s">
        <v>8355</v>
      </c>
      <c r="Q823" s="12">
        <f t="shared" si="15"/>
        <v>42130.865150462967</v>
      </c>
    </row>
    <row r="824" spans="1:17" ht="48" hidden="1" x14ac:dyDescent="0.2">
      <c r="A824">
        <v>1194</v>
      </c>
      <c r="B824" s="3" t="s">
        <v>1195</v>
      </c>
      <c r="C824" s="3" t="s">
        <v>5304</v>
      </c>
      <c r="D824" s="6">
        <v>12500</v>
      </c>
      <c r="E824" s="8">
        <v>40280</v>
      </c>
      <c r="F824" t="s">
        <v>8218</v>
      </c>
      <c r="G824" t="s">
        <v>8240</v>
      </c>
      <c r="H824" t="s">
        <v>8248</v>
      </c>
      <c r="I824">
        <v>1428493379</v>
      </c>
      <c r="J824">
        <v>1425901379</v>
      </c>
      <c r="K824" t="b">
        <v>0</v>
      </c>
      <c r="L824">
        <v>714</v>
      </c>
      <c r="M824" t="b">
        <v>1</v>
      </c>
      <c r="N824" t="s">
        <v>8283</v>
      </c>
      <c r="O824" s="10" t="s">
        <v>8354</v>
      </c>
      <c r="P824" t="s">
        <v>8355</v>
      </c>
      <c r="Q824" s="12">
        <f t="shared" si="15"/>
        <v>42072.488182870366</v>
      </c>
    </row>
    <row r="825" spans="1:17" ht="48" hidden="1" x14ac:dyDescent="0.2">
      <c r="A825">
        <v>2521</v>
      </c>
      <c r="B825" s="3" t="s">
        <v>2521</v>
      </c>
      <c r="C825" s="3" t="s">
        <v>6631</v>
      </c>
      <c r="D825" s="6">
        <v>12500</v>
      </c>
      <c r="E825" s="8">
        <v>13685.99</v>
      </c>
      <c r="F825" t="s">
        <v>8218</v>
      </c>
      <c r="G825" t="s">
        <v>8223</v>
      </c>
      <c r="H825" t="s">
        <v>8245</v>
      </c>
      <c r="I825">
        <v>1444778021</v>
      </c>
      <c r="J825">
        <v>1442963621</v>
      </c>
      <c r="K825" t="b">
        <v>0</v>
      </c>
      <c r="L825">
        <v>132</v>
      </c>
      <c r="M825" t="b">
        <v>1</v>
      </c>
      <c r="N825" t="s">
        <v>8298</v>
      </c>
      <c r="O825" s="10" t="s">
        <v>8341</v>
      </c>
      <c r="P825" t="s">
        <v>8370</v>
      </c>
      <c r="Q825" s="12">
        <f t="shared" si="15"/>
        <v>42269.967835648145</v>
      </c>
    </row>
    <row r="826" spans="1:17" ht="64" hidden="1" x14ac:dyDescent="0.2">
      <c r="A826">
        <v>397</v>
      </c>
      <c r="B826" s="3" t="s">
        <v>398</v>
      </c>
      <c r="C826" s="3" t="s">
        <v>4507</v>
      </c>
      <c r="D826" s="6">
        <v>12444</v>
      </c>
      <c r="E826" s="8">
        <v>12929.35</v>
      </c>
      <c r="F826" t="s">
        <v>8218</v>
      </c>
      <c r="G826" t="s">
        <v>8223</v>
      </c>
      <c r="H826" t="s">
        <v>8245</v>
      </c>
      <c r="I826">
        <v>1283312640</v>
      </c>
      <c r="J826">
        <v>1279651084</v>
      </c>
      <c r="K826" t="b">
        <v>0</v>
      </c>
      <c r="L826">
        <v>229</v>
      </c>
      <c r="M826" t="b">
        <v>1</v>
      </c>
      <c r="N826" t="s">
        <v>8267</v>
      </c>
      <c r="O826" s="10" t="s">
        <v>8326</v>
      </c>
      <c r="P826" t="s">
        <v>8331</v>
      </c>
      <c r="Q826" s="12">
        <f t="shared" si="15"/>
        <v>40379.776435185187</v>
      </c>
    </row>
    <row r="827" spans="1:17" ht="48" x14ac:dyDescent="0.2">
      <c r="A827">
        <v>3709</v>
      </c>
      <c r="B827" s="3" t="s">
        <v>3706</v>
      </c>
      <c r="C827" s="3" t="s">
        <v>7819</v>
      </c>
      <c r="D827" s="6">
        <v>1000</v>
      </c>
      <c r="E827" s="8">
        <v>1082.5</v>
      </c>
      <c r="F827" t="s">
        <v>8218</v>
      </c>
      <c r="G827" t="s">
        <v>8224</v>
      </c>
      <c r="H827" t="s">
        <v>8246</v>
      </c>
      <c r="I827">
        <v>1403715546</v>
      </c>
      <c r="J827">
        <v>1401123546</v>
      </c>
      <c r="K827" t="b">
        <v>0</v>
      </c>
      <c r="L827">
        <v>35</v>
      </c>
      <c r="M827" t="b">
        <v>1</v>
      </c>
      <c r="N827" t="s">
        <v>8269</v>
      </c>
      <c r="O827" s="10" t="s">
        <v>8333</v>
      </c>
      <c r="P827" t="s">
        <v>8334</v>
      </c>
      <c r="Q827" s="12">
        <f t="shared" si="15"/>
        <v>41785.707708333335</v>
      </c>
    </row>
    <row r="828" spans="1:17" ht="48" hidden="1" x14ac:dyDescent="0.2">
      <c r="A828">
        <v>16</v>
      </c>
      <c r="B828" s="3" t="s">
        <v>18</v>
      </c>
      <c r="C828" s="3" t="s">
        <v>4127</v>
      </c>
      <c r="D828" s="6">
        <v>12000</v>
      </c>
      <c r="E828" s="8">
        <v>12029</v>
      </c>
      <c r="F828" t="s">
        <v>8218</v>
      </c>
      <c r="G828" t="s">
        <v>8223</v>
      </c>
      <c r="H828" t="s">
        <v>8245</v>
      </c>
      <c r="I828">
        <v>1402896600</v>
      </c>
      <c r="J828">
        <v>1398971211</v>
      </c>
      <c r="K828" t="b">
        <v>0</v>
      </c>
      <c r="L828">
        <v>70</v>
      </c>
      <c r="M828" t="b">
        <v>1</v>
      </c>
      <c r="N828" t="s">
        <v>8263</v>
      </c>
      <c r="O828" s="10" t="s">
        <v>8326</v>
      </c>
      <c r="P828" t="s">
        <v>8327</v>
      </c>
      <c r="Q828" s="12">
        <f t="shared" si="15"/>
        <v>41760.796423611115</v>
      </c>
    </row>
    <row r="829" spans="1:17" ht="32" hidden="1" x14ac:dyDescent="0.2">
      <c r="A829">
        <v>28</v>
      </c>
      <c r="B829" s="3" t="s">
        <v>30</v>
      </c>
      <c r="C829" s="3" t="s">
        <v>4139</v>
      </c>
      <c r="D829" s="6">
        <v>12000</v>
      </c>
      <c r="E829" s="8">
        <v>12042</v>
      </c>
      <c r="F829" t="s">
        <v>8218</v>
      </c>
      <c r="G829" t="s">
        <v>8223</v>
      </c>
      <c r="H829" t="s">
        <v>8245</v>
      </c>
      <c r="I829">
        <v>1450307284</v>
      </c>
      <c r="J829">
        <v>1447715284</v>
      </c>
      <c r="K829" t="b">
        <v>0</v>
      </c>
      <c r="L829">
        <v>71</v>
      </c>
      <c r="M829" t="b">
        <v>1</v>
      </c>
      <c r="N829" t="s">
        <v>8263</v>
      </c>
      <c r="O829" s="10" t="s">
        <v>8326</v>
      </c>
      <c r="P829" t="s">
        <v>8327</v>
      </c>
      <c r="Q829" s="12">
        <f t="shared" si="15"/>
        <v>42324.96393518518</v>
      </c>
    </row>
    <row r="830" spans="1:17" ht="16" hidden="1" x14ac:dyDescent="0.2">
      <c r="A830">
        <v>49</v>
      </c>
      <c r="B830" s="3" t="s">
        <v>51</v>
      </c>
      <c r="C830" s="3" t="s">
        <v>4160</v>
      </c>
      <c r="D830" s="6">
        <v>12000</v>
      </c>
      <c r="E830" s="8">
        <v>12000</v>
      </c>
      <c r="F830" t="s">
        <v>8218</v>
      </c>
      <c r="G830" t="s">
        <v>8223</v>
      </c>
      <c r="H830" t="s">
        <v>8245</v>
      </c>
      <c r="I830">
        <v>1445660045</v>
      </c>
      <c r="J830">
        <v>1443068045</v>
      </c>
      <c r="K830" t="b">
        <v>0</v>
      </c>
      <c r="L830">
        <v>87</v>
      </c>
      <c r="M830" t="b">
        <v>1</v>
      </c>
      <c r="N830" t="s">
        <v>8263</v>
      </c>
      <c r="O830" s="10" t="s">
        <v>8326</v>
      </c>
      <c r="P830" t="s">
        <v>8327</v>
      </c>
      <c r="Q830" s="12">
        <f t="shared" si="15"/>
        <v>42271.176446759258</v>
      </c>
    </row>
    <row r="831" spans="1:17" ht="48" hidden="1" x14ac:dyDescent="0.2">
      <c r="A831">
        <v>80</v>
      </c>
      <c r="B831" s="3" t="s">
        <v>82</v>
      </c>
      <c r="C831" s="3" t="s">
        <v>4191</v>
      </c>
      <c r="D831" s="6">
        <v>12000</v>
      </c>
      <c r="E831" s="8">
        <v>12870</v>
      </c>
      <c r="F831" t="s">
        <v>8218</v>
      </c>
      <c r="G831" t="s">
        <v>8223</v>
      </c>
      <c r="H831" t="s">
        <v>8245</v>
      </c>
      <c r="I831">
        <v>1386640856</v>
      </c>
      <c r="J831">
        <v>1383616856</v>
      </c>
      <c r="K831" t="b">
        <v>0</v>
      </c>
      <c r="L831">
        <v>47</v>
      </c>
      <c r="M831" t="b">
        <v>1</v>
      </c>
      <c r="N831" t="s">
        <v>8264</v>
      </c>
      <c r="O831" s="10" t="s">
        <v>8326</v>
      </c>
      <c r="P831" t="s">
        <v>8328</v>
      </c>
      <c r="Q831" s="12">
        <f t="shared" si="15"/>
        <v>41583.083981481483</v>
      </c>
    </row>
    <row r="832" spans="1:17" ht="48" hidden="1" x14ac:dyDescent="0.2">
      <c r="A832">
        <v>308</v>
      </c>
      <c r="B832" s="3" t="s">
        <v>309</v>
      </c>
      <c r="C832" s="3" t="s">
        <v>4418</v>
      </c>
      <c r="D832" s="6">
        <v>12000</v>
      </c>
      <c r="E832" s="8">
        <v>12668</v>
      </c>
      <c r="F832" t="s">
        <v>8218</v>
      </c>
      <c r="G832" t="s">
        <v>8223</v>
      </c>
      <c r="H832" t="s">
        <v>8245</v>
      </c>
      <c r="I832">
        <v>1299775210</v>
      </c>
      <c r="J832">
        <v>1295887210</v>
      </c>
      <c r="K832" t="b">
        <v>1</v>
      </c>
      <c r="L832">
        <v>202</v>
      </c>
      <c r="M832" t="b">
        <v>1</v>
      </c>
      <c r="N832" t="s">
        <v>8267</v>
      </c>
      <c r="O832" s="10" t="s">
        <v>8326</v>
      </c>
      <c r="P832" t="s">
        <v>8331</v>
      </c>
      <c r="Q832" s="12">
        <f t="shared" si="15"/>
        <v>40567.694560185184</v>
      </c>
    </row>
    <row r="833" spans="1:17" ht="48" hidden="1" x14ac:dyDescent="0.2">
      <c r="A833">
        <v>360</v>
      </c>
      <c r="B833" s="3" t="s">
        <v>361</v>
      </c>
      <c r="C833" s="3" t="s">
        <v>4470</v>
      </c>
      <c r="D833" s="6">
        <v>12000</v>
      </c>
      <c r="E833" s="8">
        <v>12165</v>
      </c>
      <c r="F833" t="s">
        <v>8218</v>
      </c>
      <c r="G833" t="s">
        <v>8223</v>
      </c>
      <c r="H833" t="s">
        <v>8245</v>
      </c>
      <c r="I833">
        <v>1437621060</v>
      </c>
      <c r="J833">
        <v>1433799180</v>
      </c>
      <c r="K833" t="b">
        <v>0</v>
      </c>
      <c r="L833">
        <v>87</v>
      </c>
      <c r="M833" t="b">
        <v>1</v>
      </c>
      <c r="N833" t="s">
        <v>8267</v>
      </c>
      <c r="O833" s="10" t="s">
        <v>8326</v>
      </c>
      <c r="P833" t="s">
        <v>8331</v>
      </c>
      <c r="Q833" s="12">
        <f t="shared" si="15"/>
        <v>42163.897916666669</v>
      </c>
    </row>
    <row r="834" spans="1:17" ht="48" hidden="1" x14ac:dyDescent="0.2">
      <c r="A834">
        <v>377</v>
      </c>
      <c r="B834" s="3" t="s">
        <v>378</v>
      </c>
      <c r="C834" s="3" t="s">
        <v>4487</v>
      </c>
      <c r="D834" s="6">
        <v>12000</v>
      </c>
      <c r="E834" s="8">
        <v>13728</v>
      </c>
      <c r="F834" t="s">
        <v>8218</v>
      </c>
      <c r="G834" t="s">
        <v>8223</v>
      </c>
      <c r="H834" t="s">
        <v>8245</v>
      </c>
      <c r="I834">
        <v>1447484460</v>
      </c>
      <c r="J834">
        <v>1444888868</v>
      </c>
      <c r="K834" t="b">
        <v>0</v>
      </c>
      <c r="L834">
        <v>133</v>
      </c>
      <c r="M834" t="b">
        <v>1</v>
      </c>
      <c r="N834" t="s">
        <v>8267</v>
      </c>
      <c r="O834" s="10" t="s">
        <v>8326</v>
      </c>
      <c r="P834" t="s">
        <v>8331</v>
      </c>
      <c r="Q834" s="12">
        <f t="shared" si="15"/>
        <v>42292.250787037032</v>
      </c>
    </row>
    <row r="835" spans="1:17" ht="48" hidden="1" x14ac:dyDescent="0.2">
      <c r="A835">
        <v>654</v>
      </c>
      <c r="B835" s="3" t="s">
        <v>655</v>
      </c>
      <c r="C835" s="3" t="s">
        <v>4764</v>
      </c>
      <c r="D835" s="6">
        <v>12000</v>
      </c>
      <c r="E835" s="8">
        <v>32075</v>
      </c>
      <c r="F835" t="s">
        <v>8218</v>
      </c>
      <c r="G835" t="s">
        <v>8223</v>
      </c>
      <c r="H835" t="s">
        <v>8245</v>
      </c>
      <c r="I835">
        <v>1436396313</v>
      </c>
      <c r="J835">
        <v>1433804313</v>
      </c>
      <c r="K835" t="b">
        <v>0</v>
      </c>
      <c r="L835">
        <v>1013</v>
      </c>
      <c r="M835" t="b">
        <v>1</v>
      </c>
      <c r="N835" t="s">
        <v>8271</v>
      </c>
      <c r="O835" s="10" t="s">
        <v>8335</v>
      </c>
      <c r="P835" t="s">
        <v>8337</v>
      </c>
      <c r="Q835" s="12">
        <f t="shared" si="15"/>
        <v>42163.957326388889</v>
      </c>
    </row>
    <row r="836" spans="1:17" ht="48" hidden="1" x14ac:dyDescent="0.2">
      <c r="A836">
        <v>1258</v>
      </c>
      <c r="B836" s="3" t="s">
        <v>1259</v>
      </c>
      <c r="C836" s="3" t="s">
        <v>5368</v>
      </c>
      <c r="D836" s="6">
        <v>12000</v>
      </c>
      <c r="E836" s="8">
        <v>25577.56</v>
      </c>
      <c r="F836" t="s">
        <v>8218</v>
      </c>
      <c r="G836" t="s">
        <v>8223</v>
      </c>
      <c r="H836" t="s">
        <v>8245</v>
      </c>
      <c r="I836">
        <v>1377960012</v>
      </c>
      <c r="J836">
        <v>1375368012</v>
      </c>
      <c r="K836" t="b">
        <v>1</v>
      </c>
      <c r="L836">
        <v>670</v>
      </c>
      <c r="M836" t="b">
        <v>1</v>
      </c>
      <c r="N836" t="s">
        <v>8274</v>
      </c>
      <c r="O836" s="10" t="s">
        <v>8341</v>
      </c>
      <c r="P836" t="s">
        <v>8342</v>
      </c>
      <c r="Q836" s="12">
        <f t="shared" si="15"/>
        <v>41487.611250000002</v>
      </c>
    </row>
    <row r="837" spans="1:17" ht="32" hidden="1" x14ac:dyDescent="0.2">
      <c r="A837">
        <v>1268</v>
      </c>
      <c r="B837" s="3" t="s">
        <v>1269</v>
      </c>
      <c r="C837" s="3" t="s">
        <v>5378</v>
      </c>
      <c r="D837" s="6">
        <v>12000</v>
      </c>
      <c r="E837" s="8">
        <v>14000</v>
      </c>
      <c r="F837" t="s">
        <v>8218</v>
      </c>
      <c r="G837" t="s">
        <v>8223</v>
      </c>
      <c r="H837" t="s">
        <v>8245</v>
      </c>
      <c r="I837">
        <v>1379708247</v>
      </c>
      <c r="J837">
        <v>1377116247</v>
      </c>
      <c r="K837" t="b">
        <v>1</v>
      </c>
      <c r="L837">
        <v>182</v>
      </c>
      <c r="M837" t="b">
        <v>1</v>
      </c>
      <c r="N837" t="s">
        <v>8274</v>
      </c>
      <c r="O837" s="10" t="s">
        <v>8341</v>
      </c>
      <c r="P837" t="s">
        <v>8342</v>
      </c>
      <c r="Q837" s="12">
        <f t="shared" si="15"/>
        <v>41507.845451388886</v>
      </c>
    </row>
    <row r="838" spans="1:17" ht="48" hidden="1" x14ac:dyDescent="0.2">
      <c r="A838">
        <v>1536</v>
      </c>
      <c r="B838" s="3" t="s">
        <v>1537</v>
      </c>
      <c r="C838" s="3" t="s">
        <v>5646</v>
      </c>
      <c r="D838" s="6">
        <v>12000</v>
      </c>
      <c r="E838" s="8">
        <v>30037.01</v>
      </c>
      <c r="F838" t="s">
        <v>8218</v>
      </c>
      <c r="G838" t="s">
        <v>8223</v>
      </c>
      <c r="H838" t="s">
        <v>8245</v>
      </c>
      <c r="I838">
        <v>1440702910</v>
      </c>
      <c r="J838">
        <v>1438110910</v>
      </c>
      <c r="K838" t="b">
        <v>1</v>
      </c>
      <c r="L838">
        <v>455</v>
      </c>
      <c r="M838" t="b">
        <v>1</v>
      </c>
      <c r="N838" t="s">
        <v>8283</v>
      </c>
      <c r="O838" s="10" t="s">
        <v>8354</v>
      </c>
      <c r="P838" t="s">
        <v>8355</v>
      </c>
      <c r="Q838" s="12">
        <f t="shared" si="15"/>
        <v>42213.802199074074</v>
      </c>
    </row>
    <row r="839" spans="1:17" ht="48" hidden="1" x14ac:dyDescent="0.2">
      <c r="A839">
        <v>1537</v>
      </c>
      <c r="B839" s="3" t="s">
        <v>1538</v>
      </c>
      <c r="C839" s="3" t="s">
        <v>5647</v>
      </c>
      <c r="D839" s="6">
        <v>12000</v>
      </c>
      <c r="E839" s="8">
        <v>21588</v>
      </c>
      <c r="F839" t="s">
        <v>8218</v>
      </c>
      <c r="G839" t="s">
        <v>8235</v>
      </c>
      <c r="H839" t="s">
        <v>8248</v>
      </c>
      <c r="I839">
        <v>1470506400</v>
      </c>
      <c r="J839">
        <v>1467358427</v>
      </c>
      <c r="K839" t="b">
        <v>1</v>
      </c>
      <c r="L839">
        <v>224</v>
      </c>
      <c r="M839" t="b">
        <v>1</v>
      </c>
      <c r="N839" t="s">
        <v>8283</v>
      </c>
      <c r="O839" s="10" t="s">
        <v>8354</v>
      </c>
      <c r="P839" t="s">
        <v>8355</v>
      </c>
      <c r="Q839" s="12">
        <f t="shared" si="15"/>
        <v>42552.315127314811</v>
      </c>
    </row>
    <row r="840" spans="1:17" ht="48" hidden="1" x14ac:dyDescent="0.2">
      <c r="A840">
        <v>1763</v>
      </c>
      <c r="B840" s="3" t="s">
        <v>1764</v>
      </c>
      <c r="C840" s="3" t="s">
        <v>5873</v>
      </c>
      <c r="D840" s="6">
        <v>12000</v>
      </c>
      <c r="E840" s="8">
        <v>12229</v>
      </c>
      <c r="F840" t="s">
        <v>8218</v>
      </c>
      <c r="G840" t="s">
        <v>8223</v>
      </c>
      <c r="H840" t="s">
        <v>8245</v>
      </c>
      <c r="I840">
        <v>1477255840</v>
      </c>
      <c r="J840">
        <v>1474663840</v>
      </c>
      <c r="K840" t="b">
        <v>0</v>
      </c>
      <c r="L840">
        <v>118</v>
      </c>
      <c r="M840" t="b">
        <v>1</v>
      </c>
      <c r="N840" t="s">
        <v>8283</v>
      </c>
      <c r="O840" s="10" t="s">
        <v>8354</v>
      </c>
      <c r="P840" t="s">
        <v>8355</v>
      </c>
      <c r="Q840" s="12">
        <f t="shared" si="15"/>
        <v>42636.868518518517</v>
      </c>
    </row>
    <row r="841" spans="1:17" ht="48" hidden="1" x14ac:dyDescent="0.2">
      <c r="A841">
        <v>1890</v>
      </c>
      <c r="B841" s="3" t="s">
        <v>1891</v>
      </c>
      <c r="C841" s="3" t="s">
        <v>6000</v>
      </c>
      <c r="D841" s="6">
        <v>12000</v>
      </c>
      <c r="E841" s="8">
        <v>17350.13</v>
      </c>
      <c r="F841" t="s">
        <v>8218</v>
      </c>
      <c r="G841" t="s">
        <v>8223</v>
      </c>
      <c r="H841" t="s">
        <v>8245</v>
      </c>
      <c r="I841">
        <v>1355597528</v>
      </c>
      <c r="J841">
        <v>1353005528</v>
      </c>
      <c r="K841" t="b">
        <v>0</v>
      </c>
      <c r="L841">
        <v>246</v>
      </c>
      <c r="M841" t="b">
        <v>1</v>
      </c>
      <c r="N841" t="s">
        <v>8277</v>
      </c>
      <c r="O841" s="10" t="s">
        <v>8341</v>
      </c>
      <c r="P841" t="s">
        <v>8345</v>
      </c>
      <c r="Q841" s="12">
        <f t="shared" si="15"/>
        <v>41228.786203703705</v>
      </c>
    </row>
    <row r="842" spans="1:17" ht="48" hidden="1" x14ac:dyDescent="0.2">
      <c r="A842">
        <v>2192</v>
      </c>
      <c r="B842" s="3" t="s">
        <v>2193</v>
      </c>
      <c r="C842" s="3" t="s">
        <v>6302</v>
      </c>
      <c r="D842" s="6">
        <v>12000</v>
      </c>
      <c r="E842" s="8">
        <v>129748.82</v>
      </c>
      <c r="F842" t="s">
        <v>8218</v>
      </c>
      <c r="G842" t="s">
        <v>8224</v>
      </c>
      <c r="H842" t="s">
        <v>8246</v>
      </c>
      <c r="I842">
        <v>1481842800</v>
      </c>
      <c r="J842">
        <v>1479414344</v>
      </c>
      <c r="K842" t="b">
        <v>0</v>
      </c>
      <c r="L842">
        <v>3238</v>
      </c>
      <c r="M842" t="b">
        <v>1</v>
      </c>
      <c r="N842" t="s">
        <v>8295</v>
      </c>
      <c r="O842" s="10" t="s">
        <v>8349</v>
      </c>
      <c r="P842" t="s">
        <v>8367</v>
      </c>
      <c r="Q842" s="12">
        <f t="shared" si="15"/>
        <v>42691.8512037037</v>
      </c>
    </row>
    <row r="843" spans="1:17" ht="32" hidden="1" x14ac:dyDescent="0.2">
      <c r="A843">
        <v>2337</v>
      </c>
      <c r="B843" s="3" t="s">
        <v>2338</v>
      </c>
      <c r="C843" s="3" t="s">
        <v>6447</v>
      </c>
      <c r="D843" s="6">
        <v>12000</v>
      </c>
      <c r="E843" s="8">
        <v>13279</v>
      </c>
      <c r="F843" t="s">
        <v>8218</v>
      </c>
      <c r="G843" t="s">
        <v>8223</v>
      </c>
      <c r="H843" t="s">
        <v>8245</v>
      </c>
      <c r="I843">
        <v>1403796143</v>
      </c>
      <c r="J843">
        <v>1401204143</v>
      </c>
      <c r="K843" t="b">
        <v>1</v>
      </c>
      <c r="L843">
        <v>179</v>
      </c>
      <c r="M843" t="b">
        <v>1</v>
      </c>
      <c r="N843" t="s">
        <v>8296</v>
      </c>
      <c r="O843" s="10" t="s">
        <v>8352</v>
      </c>
      <c r="P843" t="s">
        <v>8368</v>
      </c>
      <c r="Q843" s="12">
        <f t="shared" si="15"/>
        <v>41786.640543981484</v>
      </c>
    </row>
    <row r="844" spans="1:17" ht="48" hidden="1" x14ac:dyDescent="0.2">
      <c r="A844">
        <v>2602</v>
      </c>
      <c r="B844" s="3" t="s">
        <v>2602</v>
      </c>
      <c r="C844" s="3" t="s">
        <v>6712</v>
      </c>
      <c r="D844" s="6">
        <v>12000</v>
      </c>
      <c r="E844" s="8">
        <v>39131</v>
      </c>
      <c r="F844" t="s">
        <v>8218</v>
      </c>
      <c r="G844" t="s">
        <v>8223</v>
      </c>
      <c r="H844" t="s">
        <v>8245</v>
      </c>
      <c r="I844">
        <v>1415827200</v>
      </c>
      <c r="J844">
        <v>1412358968</v>
      </c>
      <c r="K844" t="b">
        <v>1</v>
      </c>
      <c r="L844">
        <v>489</v>
      </c>
      <c r="M844" t="b">
        <v>1</v>
      </c>
      <c r="N844" t="s">
        <v>8299</v>
      </c>
      <c r="O844" s="10" t="s">
        <v>8335</v>
      </c>
      <c r="P844" t="s">
        <v>8371</v>
      </c>
      <c r="Q844" s="12">
        <f t="shared" si="15"/>
        <v>41915.747314814813</v>
      </c>
    </row>
    <row r="845" spans="1:17" ht="48" x14ac:dyDescent="0.2">
      <c r="A845">
        <v>3015</v>
      </c>
      <c r="B845" s="3" t="s">
        <v>3015</v>
      </c>
      <c r="C845" s="3" t="s">
        <v>7125</v>
      </c>
      <c r="D845" s="6">
        <v>3400</v>
      </c>
      <c r="E845" s="8">
        <v>3508</v>
      </c>
      <c r="F845" t="s">
        <v>8218</v>
      </c>
      <c r="G845" t="s">
        <v>8223</v>
      </c>
      <c r="H845" t="s">
        <v>8245</v>
      </c>
      <c r="I845">
        <v>1402459200</v>
      </c>
      <c r="J845">
        <v>1401125238</v>
      </c>
      <c r="K845" t="b">
        <v>0</v>
      </c>
      <c r="L845">
        <v>40</v>
      </c>
      <c r="M845" t="b">
        <v>1</v>
      </c>
      <c r="N845" t="s">
        <v>8301</v>
      </c>
      <c r="O845" s="10" t="s">
        <v>8333</v>
      </c>
      <c r="P845" t="s">
        <v>8373</v>
      </c>
      <c r="Q845" s="12">
        <f t="shared" si="15"/>
        <v>41785.72729166667</v>
      </c>
    </row>
    <row r="846" spans="1:17" ht="48" hidden="1" x14ac:dyDescent="0.2">
      <c r="A846">
        <v>2723</v>
      </c>
      <c r="B846" s="3" t="s">
        <v>2723</v>
      </c>
      <c r="C846" s="3" t="s">
        <v>6833</v>
      </c>
      <c r="D846" s="6">
        <v>12000</v>
      </c>
      <c r="E846" s="8">
        <v>16806</v>
      </c>
      <c r="F846" t="s">
        <v>8218</v>
      </c>
      <c r="G846" t="s">
        <v>8223</v>
      </c>
      <c r="H846" t="s">
        <v>8245</v>
      </c>
      <c r="I846">
        <v>1420060088</v>
      </c>
      <c r="J846">
        <v>1414872488</v>
      </c>
      <c r="K846" t="b">
        <v>0</v>
      </c>
      <c r="L846">
        <v>176</v>
      </c>
      <c r="M846" t="b">
        <v>1</v>
      </c>
      <c r="N846" t="s">
        <v>8293</v>
      </c>
      <c r="O846" s="10" t="s">
        <v>8335</v>
      </c>
      <c r="P846" t="s">
        <v>8365</v>
      </c>
      <c r="Q846" s="12">
        <f t="shared" ref="Q846:Q861" si="16">(((J846/60)/60)/24)+DATE(1970,1,1)</f>
        <v>41944.83898148148</v>
      </c>
    </row>
    <row r="847" spans="1:17" ht="48" hidden="1" x14ac:dyDescent="0.2">
      <c r="A847">
        <v>2732</v>
      </c>
      <c r="B847" s="3" t="s">
        <v>2732</v>
      </c>
      <c r="C847" s="3" t="s">
        <v>6842</v>
      </c>
      <c r="D847" s="6">
        <v>12000</v>
      </c>
      <c r="E847" s="8">
        <v>14190</v>
      </c>
      <c r="F847" t="s">
        <v>8218</v>
      </c>
      <c r="G847" t="s">
        <v>8223</v>
      </c>
      <c r="H847" t="s">
        <v>8245</v>
      </c>
      <c r="I847">
        <v>1369699200</v>
      </c>
      <c r="J847">
        <v>1366917828</v>
      </c>
      <c r="K847" t="b">
        <v>0</v>
      </c>
      <c r="L847">
        <v>146</v>
      </c>
      <c r="M847" t="b">
        <v>1</v>
      </c>
      <c r="N847" t="s">
        <v>8293</v>
      </c>
      <c r="O847" s="10" t="s">
        <v>8335</v>
      </c>
      <c r="P847" t="s">
        <v>8365</v>
      </c>
      <c r="Q847" s="12">
        <f t="shared" si="16"/>
        <v>41389.808194444442</v>
      </c>
    </row>
    <row r="848" spans="1:17" ht="48" x14ac:dyDescent="0.2">
      <c r="A848">
        <v>3679</v>
      </c>
      <c r="B848" s="3" t="s">
        <v>3676</v>
      </c>
      <c r="C848" s="3" t="s">
        <v>7789</v>
      </c>
      <c r="D848" s="6">
        <v>2000</v>
      </c>
      <c r="E848" s="8">
        <v>2202</v>
      </c>
      <c r="F848" t="s">
        <v>8218</v>
      </c>
      <c r="G848" t="s">
        <v>8223</v>
      </c>
      <c r="H848" t="s">
        <v>8245</v>
      </c>
      <c r="I848">
        <v>1404190740</v>
      </c>
      <c r="J848">
        <v>1401214581</v>
      </c>
      <c r="K848" t="b">
        <v>0</v>
      </c>
      <c r="L848">
        <v>30</v>
      </c>
      <c r="M848" t="b">
        <v>1</v>
      </c>
      <c r="N848" t="s">
        <v>8269</v>
      </c>
      <c r="O848" s="10" t="s">
        <v>8333</v>
      </c>
      <c r="P848" t="s">
        <v>8334</v>
      </c>
      <c r="Q848" s="12">
        <f t="shared" si="16"/>
        <v>41786.761354166665</v>
      </c>
    </row>
    <row r="849" spans="1:17" ht="48" x14ac:dyDescent="0.2">
      <c r="A849">
        <v>3924</v>
      </c>
      <c r="B849" s="3" t="s">
        <v>3921</v>
      </c>
      <c r="C849" s="3" t="s">
        <v>8032</v>
      </c>
      <c r="D849" s="6">
        <v>15000</v>
      </c>
      <c r="E849" s="8">
        <v>2290</v>
      </c>
      <c r="F849" t="s">
        <v>8220</v>
      </c>
      <c r="G849" t="s">
        <v>8223</v>
      </c>
      <c r="H849" t="s">
        <v>8245</v>
      </c>
      <c r="I849">
        <v>1403823722</v>
      </c>
      <c r="J849">
        <v>1401231722</v>
      </c>
      <c r="K849" t="b">
        <v>0</v>
      </c>
      <c r="L849">
        <v>40</v>
      </c>
      <c r="M849" t="b">
        <v>0</v>
      </c>
      <c r="N849" t="s">
        <v>8269</v>
      </c>
      <c r="O849" s="10" t="s">
        <v>8333</v>
      </c>
      <c r="P849" t="s">
        <v>8334</v>
      </c>
      <c r="Q849" s="12">
        <f t="shared" si="16"/>
        <v>41786.959745370368</v>
      </c>
    </row>
    <row r="850" spans="1:17" ht="48" x14ac:dyDescent="0.2">
      <c r="A850">
        <v>3687</v>
      </c>
      <c r="B850" s="3" t="s">
        <v>3684</v>
      </c>
      <c r="C850" s="3" t="s">
        <v>7797</v>
      </c>
      <c r="D850" s="6">
        <v>5000</v>
      </c>
      <c r="E850" s="8">
        <v>5012.25</v>
      </c>
      <c r="F850" t="s">
        <v>8218</v>
      </c>
      <c r="G850" t="s">
        <v>8223</v>
      </c>
      <c r="H850" t="s">
        <v>8245</v>
      </c>
      <c r="I850">
        <v>1403846055</v>
      </c>
      <c r="J850">
        <v>1401254055</v>
      </c>
      <c r="K850" t="b">
        <v>0</v>
      </c>
      <c r="L850">
        <v>25</v>
      </c>
      <c r="M850" t="b">
        <v>1</v>
      </c>
      <c r="N850" t="s">
        <v>8269</v>
      </c>
      <c r="O850" s="10" t="s">
        <v>8333</v>
      </c>
      <c r="P850" t="s">
        <v>8334</v>
      </c>
      <c r="Q850" s="12">
        <f t="shared" si="16"/>
        <v>41787.218229166669</v>
      </c>
    </row>
    <row r="851" spans="1:17" ht="48" x14ac:dyDescent="0.2">
      <c r="A851">
        <v>4063</v>
      </c>
      <c r="B851" s="3" t="s">
        <v>4059</v>
      </c>
      <c r="C851" s="3" t="s">
        <v>8167</v>
      </c>
      <c r="D851" s="6">
        <v>9500</v>
      </c>
      <c r="E851" s="8">
        <v>135</v>
      </c>
      <c r="F851" t="s">
        <v>8220</v>
      </c>
      <c r="G851" t="s">
        <v>8224</v>
      </c>
      <c r="H851" t="s">
        <v>8246</v>
      </c>
      <c r="I851">
        <v>1403886084</v>
      </c>
      <c r="J851">
        <v>1401294084</v>
      </c>
      <c r="K851" t="b">
        <v>0</v>
      </c>
      <c r="L851">
        <v>9</v>
      </c>
      <c r="M851" t="b">
        <v>0</v>
      </c>
      <c r="N851" t="s">
        <v>8269</v>
      </c>
      <c r="O851" s="10" t="s">
        <v>8333</v>
      </c>
      <c r="P851" t="s">
        <v>8334</v>
      </c>
      <c r="Q851" s="12">
        <f t="shared" si="16"/>
        <v>41787.681527777779</v>
      </c>
    </row>
    <row r="852" spans="1:17" ht="32" x14ac:dyDescent="0.2">
      <c r="A852">
        <v>3766</v>
      </c>
      <c r="B852" s="3" t="s">
        <v>3763</v>
      </c>
      <c r="C852" s="3" t="s">
        <v>7876</v>
      </c>
      <c r="D852" s="6">
        <v>10000</v>
      </c>
      <c r="E852" s="8">
        <v>10265.01</v>
      </c>
      <c r="F852" t="s">
        <v>8218</v>
      </c>
      <c r="G852" t="s">
        <v>8223</v>
      </c>
      <c r="H852" t="s">
        <v>8245</v>
      </c>
      <c r="I852">
        <v>1404360045</v>
      </c>
      <c r="J852">
        <v>1401336045</v>
      </c>
      <c r="K852" t="b">
        <v>0</v>
      </c>
      <c r="L852">
        <v>96</v>
      </c>
      <c r="M852" t="b">
        <v>1</v>
      </c>
      <c r="N852" t="s">
        <v>8303</v>
      </c>
      <c r="O852" s="10" t="s">
        <v>8333</v>
      </c>
      <c r="P852" t="s">
        <v>8375</v>
      </c>
      <c r="Q852" s="12">
        <f t="shared" si="16"/>
        <v>41788.167187500003</v>
      </c>
    </row>
    <row r="853" spans="1:17" ht="48" x14ac:dyDescent="0.2">
      <c r="A853">
        <v>3552</v>
      </c>
      <c r="B853" s="3" t="s">
        <v>3551</v>
      </c>
      <c r="C853" s="3" t="s">
        <v>7662</v>
      </c>
      <c r="D853" s="6">
        <v>773</v>
      </c>
      <c r="E853" s="8">
        <v>773</v>
      </c>
      <c r="F853" t="s">
        <v>8218</v>
      </c>
      <c r="G853" t="s">
        <v>8224</v>
      </c>
      <c r="H853" t="s">
        <v>8246</v>
      </c>
      <c r="I853">
        <v>1403964324</v>
      </c>
      <c r="J853">
        <v>1401372324</v>
      </c>
      <c r="K853" t="b">
        <v>0</v>
      </c>
      <c r="L853">
        <v>20</v>
      </c>
      <c r="M853" t="b">
        <v>1</v>
      </c>
      <c r="N853" t="s">
        <v>8269</v>
      </c>
      <c r="O853" s="10" t="s">
        <v>8333</v>
      </c>
      <c r="P853" t="s">
        <v>8334</v>
      </c>
      <c r="Q853" s="12">
        <f t="shared" si="16"/>
        <v>41788.587083333332</v>
      </c>
    </row>
    <row r="854" spans="1:17" ht="32" x14ac:dyDescent="0.2">
      <c r="A854">
        <v>3613</v>
      </c>
      <c r="B854" s="3" t="s">
        <v>3612</v>
      </c>
      <c r="C854" s="3" t="s">
        <v>7723</v>
      </c>
      <c r="D854" s="6">
        <v>1250</v>
      </c>
      <c r="E854" s="8">
        <v>1250</v>
      </c>
      <c r="F854" t="s">
        <v>8218</v>
      </c>
      <c r="G854" t="s">
        <v>8223</v>
      </c>
      <c r="H854" t="s">
        <v>8245</v>
      </c>
      <c r="I854">
        <v>1403964574</v>
      </c>
      <c r="J854">
        <v>1401372574</v>
      </c>
      <c r="K854" t="b">
        <v>0</v>
      </c>
      <c r="L854">
        <v>20</v>
      </c>
      <c r="M854" t="b">
        <v>1</v>
      </c>
      <c r="N854" t="s">
        <v>8269</v>
      </c>
      <c r="O854" s="10" t="s">
        <v>8333</v>
      </c>
      <c r="P854" t="s">
        <v>8334</v>
      </c>
      <c r="Q854" s="12">
        <f t="shared" si="16"/>
        <v>41788.58997685185</v>
      </c>
    </row>
    <row r="855" spans="1:17" ht="48" hidden="1" x14ac:dyDescent="0.2">
      <c r="A855">
        <v>2635</v>
      </c>
      <c r="B855" s="3" t="s">
        <v>2635</v>
      </c>
      <c r="C855" s="3" t="s">
        <v>6745</v>
      </c>
      <c r="D855" s="6">
        <v>11500</v>
      </c>
      <c r="E855" s="8">
        <v>11500</v>
      </c>
      <c r="F855" t="s">
        <v>8218</v>
      </c>
      <c r="G855" t="s">
        <v>8228</v>
      </c>
      <c r="H855" t="s">
        <v>8250</v>
      </c>
      <c r="I855">
        <v>1425937761</v>
      </c>
      <c r="J855">
        <v>1422917361</v>
      </c>
      <c r="K855" t="b">
        <v>0</v>
      </c>
      <c r="L855">
        <v>84</v>
      </c>
      <c r="M855" t="b">
        <v>1</v>
      </c>
      <c r="N855" t="s">
        <v>8299</v>
      </c>
      <c r="O855" s="10" t="s">
        <v>8335</v>
      </c>
      <c r="P855" t="s">
        <v>8371</v>
      </c>
      <c r="Q855" s="12">
        <f t="shared" si="16"/>
        <v>42037.950937500005</v>
      </c>
    </row>
    <row r="856" spans="1:17" ht="32" hidden="1" x14ac:dyDescent="0.2">
      <c r="A856">
        <v>349</v>
      </c>
      <c r="B856" s="3" t="s">
        <v>350</v>
      </c>
      <c r="C856" s="3" t="s">
        <v>4459</v>
      </c>
      <c r="D856" s="6">
        <v>11260</v>
      </c>
      <c r="E856" s="8">
        <v>12007.18</v>
      </c>
      <c r="F856" t="s">
        <v>8218</v>
      </c>
      <c r="G856" t="s">
        <v>8223</v>
      </c>
      <c r="H856" t="s">
        <v>8245</v>
      </c>
      <c r="I856">
        <v>1487937508</v>
      </c>
      <c r="J856">
        <v>1485345508</v>
      </c>
      <c r="K856" t="b">
        <v>1</v>
      </c>
      <c r="L856">
        <v>167</v>
      </c>
      <c r="M856" t="b">
        <v>1</v>
      </c>
      <c r="N856" t="s">
        <v>8267</v>
      </c>
      <c r="O856" s="10" t="s">
        <v>8326</v>
      </c>
      <c r="P856" t="s">
        <v>8331</v>
      </c>
      <c r="Q856" s="12">
        <f t="shared" si="16"/>
        <v>42760.498935185184</v>
      </c>
    </row>
    <row r="857" spans="1:17" ht="48" hidden="1" x14ac:dyDescent="0.2">
      <c r="A857">
        <v>51</v>
      </c>
      <c r="B857" s="3" t="s">
        <v>53</v>
      </c>
      <c r="C857" s="3" t="s">
        <v>4162</v>
      </c>
      <c r="D857" s="6">
        <v>11000</v>
      </c>
      <c r="E857" s="8">
        <v>14082</v>
      </c>
      <c r="F857" t="s">
        <v>8218</v>
      </c>
      <c r="G857" t="s">
        <v>8223</v>
      </c>
      <c r="H857" t="s">
        <v>8245</v>
      </c>
      <c r="I857">
        <v>1439245037</v>
      </c>
      <c r="J857">
        <v>1436653037</v>
      </c>
      <c r="K857" t="b">
        <v>0</v>
      </c>
      <c r="L857">
        <v>119</v>
      </c>
      <c r="M857" t="b">
        <v>1</v>
      </c>
      <c r="N857" t="s">
        <v>8263</v>
      </c>
      <c r="O857" s="10" t="s">
        <v>8326</v>
      </c>
      <c r="P857" t="s">
        <v>8327</v>
      </c>
      <c r="Q857" s="12">
        <f t="shared" si="16"/>
        <v>42196.928668981483</v>
      </c>
    </row>
    <row r="858" spans="1:17" ht="64" hidden="1" x14ac:dyDescent="0.2">
      <c r="A858">
        <v>2606</v>
      </c>
      <c r="B858" s="3" t="s">
        <v>2606</v>
      </c>
      <c r="C858" s="3" t="s">
        <v>6716</v>
      </c>
      <c r="D858" s="6">
        <v>11000</v>
      </c>
      <c r="E858" s="8">
        <v>12106</v>
      </c>
      <c r="F858" t="s">
        <v>8218</v>
      </c>
      <c r="G858" t="s">
        <v>8223</v>
      </c>
      <c r="H858" t="s">
        <v>8245</v>
      </c>
      <c r="I858">
        <v>1398791182</v>
      </c>
      <c r="J858">
        <v>1396026382</v>
      </c>
      <c r="K858" t="b">
        <v>1</v>
      </c>
      <c r="L858">
        <v>385</v>
      </c>
      <c r="M858" t="b">
        <v>1</v>
      </c>
      <c r="N858" t="s">
        <v>8299</v>
      </c>
      <c r="O858" s="10" t="s">
        <v>8335</v>
      </c>
      <c r="P858" t="s">
        <v>8371</v>
      </c>
      <c r="Q858" s="12">
        <f t="shared" si="16"/>
        <v>41726.712754629632</v>
      </c>
    </row>
    <row r="859" spans="1:17" ht="48" hidden="1" x14ac:dyDescent="0.2">
      <c r="A859">
        <v>2611</v>
      </c>
      <c r="B859" s="3" t="s">
        <v>2611</v>
      </c>
      <c r="C859" s="3" t="s">
        <v>6721</v>
      </c>
      <c r="D859" s="6">
        <v>11000</v>
      </c>
      <c r="E859" s="8">
        <v>306970</v>
      </c>
      <c r="F859" t="s">
        <v>8218</v>
      </c>
      <c r="G859" t="s">
        <v>8235</v>
      </c>
      <c r="H859" t="s">
        <v>8248</v>
      </c>
      <c r="I859">
        <v>1483397940</v>
      </c>
      <c r="J859">
        <v>1480493014</v>
      </c>
      <c r="K859" t="b">
        <v>1</v>
      </c>
      <c r="L859">
        <v>3663</v>
      </c>
      <c r="M859" t="b">
        <v>1</v>
      </c>
      <c r="N859" t="s">
        <v>8299</v>
      </c>
      <c r="O859" s="10" t="s">
        <v>8335</v>
      </c>
      <c r="P859" t="s">
        <v>8371</v>
      </c>
      <c r="Q859" s="12">
        <f t="shared" si="16"/>
        <v>42704.335810185185</v>
      </c>
    </row>
    <row r="860" spans="1:17" ht="32" x14ac:dyDescent="0.2">
      <c r="A860">
        <v>3170</v>
      </c>
      <c r="B860" s="3" t="s">
        <v>3170</v>
      </c>
      <c r="C860" s="3" t="s">
        <v>7280</v>
      </c>
      <c r="D860" s="6">
        <v>2000</v>
      </c>
      <c r="E860" s="8">
        <v>2245</v>
      </c>
      <c r="F860" t="s">
        <v>8218</v>
      </c>
      <c r="G860" t="s">
        <v>8223</v>
      </c>
      <c r="H860" t="s">
        <v>8245</v>
      </c>
      <c r="I860">
        <v>1404273600</v>
      </c>
      <c r="J860">
        <v>1401414944</v>
      </c>
      <c r="K860" t="b">
        <v>1</v>
      </c>
      <c r="L860">
        <v>71</v>
      </c>
      <c r="M860" t="b">
        <v>1</v>
      </c>
      <c r="N860" t="s">
        <v>8269</v>
      </c>
      <c r="O860" s="10" t="s">
        <v>8333</v>
      </c>
      <c r="P860" t="s">
        <v>8334</v>
      </c>
      <c r="Q860" s="12">
        <f t="shared" si="16"/>
        <v>41789.080370370371</v>
      </c>
    </row>
    <row r="861" spans="1:17" ht="48" hidden="1" x14ac:dyDescent="0.2">
      <c r="A861">
        <v>417</v>
      </c>
      <c r="B861" s="3" t="s">
        <v>418</v>
      </c>
      <c r="C861" s="3" t="s">
        <v>4527</v>
      </c>
      <c r="D861" s="6">
        <v>10500</v>
      </c>
      <c r="E861" s="8">
        <v>10526</v>
      </c>
      <c r="F861" t="s">
        <v>8218</v>
      </c>
      <c r="G861" t="s">
        <v>8223</v>
      </c>
      <c r="H861" t="s">
        <v>8245</v>
      </c>
      <c r="I861">
        <v>1365395580</v>
      </c>
      <c r="J861">
        <v>1364426260</v>
      </c>
      <c r="K861" t="b">
        <v>0</v>
      </c>
      <c r="L861">
        <v>52</v>
      </c>
      <c r="M861" t="b">
        <v>1</v>
      </c>
      <c r="N861" t="s">
        <v>8267</v>
      </c>
      <c r="O861" s="10" t="s">
        <v>8326</v>
      </c>
      <c r="P861" t="s">
        <v>8331</v>
      </c>
      <c r="Q861" s="12">
        <f t="shared" si="16"/>
        <v>41360.970601851855</v>
      </c>
    </row>
    <row r="862" spans="1:17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8341</v>
      </c>
      <c r="P862" t="s">
        <v>8344</v>
      </c>
    </row>
    <row r="863" spans="1:17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8341</v>
      </c>
      <c r="P863" t="s">
        <v>8344</v>
      </c>
    </row>
    <row r="864" spans="1:17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8341</v>
      </c>
      <c r="P864" t="s">
        <v>8344</v>
      </c>
    </row>
    <row r="865" spans="1:16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8341</v>
      </c>
      <c r="P865" t="s">
        <v>8344</v>
      </c>
    </row>
    <row r="866" spans="1:16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8341</v>
      </c>
      <c r="P866" t="s">
        <v>8344</v>
      </c>
    </row>
    <row r="867" spans="1:16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8341</v>
      </c>
      <c r="P867" t="s">
        <v>8344</v>
      </c>
    </row>
    <row r="868" spans="1:16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8341</v>
      </c>
      <c r="P868" t="s">
        <v>8344</v>
      </c>
    </row>
    <row r="869" spans="1:16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8341</v>
      </c>
      <c r="P869" t="s">
        <v>8344</v>
      </c>
    </row>
    <row r="870" spans="1:16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8341</v>
      </c>
      <c r="P870" t="s">
        <v>8344</v>
      </c>
    </row>
    <row r="871" spans="1:16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8341</v>
      </c>
      <c r="P871" t="s">
        <v>8344</v>
      </c>
    </row>
    <row r="872" spans="1:16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8341</v>
      </c>
      <c r="P872" t="s">
        <v>8344</v>
      </c>
    </row>
    <row r="873" spans="1:16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8341</v>
      </c>
      <c r="P873" t="s">
        <v>8344</v>
      </c>
    </row>
    <row r="874" spans="1:16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8341</v>
      </c>
      <c r="P874" t="s">
        <v>8344</v>
      </c>
    </row>
    <row r="875" spans="1:16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8341</v>
      </c>
      <c r="P875" t="s">
        <v>8344</v>
      </c>
    </row>
    <row r="876" spans="1:16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8341</v>
      </c>
      <c r="P876" t="s">
        <v>8344</v>
      </c>
    </row>
    <row r="877" spans="1:16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8341</v>
      </c>
      <c r="P877" t="s">
        <v>8344</v>
      </c>
    </row>
    <row r="878" spans="1:16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8341</v>
      </c>
      <c r="P878" t="s">
        <v>8344</v>
      </c>
    </row>
    <row r="879" spans="1:16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8341</v>
      </c>
      <c r="P879" t="s">
        <v>8344</v>
      </c>
    </row>
    <row r="880" spans="1:16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8341</v>
      </c>
      <c r="P880" t="s">
        <v>8344</v>
      </c>
    </row>
    <row r="881" spans="1:16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8341</v>
      </c>
      <c r="P881" t="s">
        <v>8344</v>
      </c>
    </row>
    <row r="882" spans="1:16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8341</v>
      </c>
      <c r="P882" t="s">
        <v>8345</v>
      </c>
    </row>
    <row r="883" spans="1:16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8341</v>
      </c>
      <c r="P883" t="s">
        <v>8345</v>
      </c>
    </row>
    <row r="884" spans="1:16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8341</v>
      </c>
      <c r="P884" t="s">
        <v>8345</v>
      </c>
    </row>
    <row r="885" spans="1:16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8341</v>
      </c>
      <c r="P885" t="s">
        <v>8345</v>
      </c>
    </row>
    <row r="886" spans="1:16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8341</v>
      </c>
      <c r="P886" t="s">
        <v>8345</v>
      </c>
    </row>
    <row r="887" spans="1:16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8341</v>
      </c>
      <c r="P887" t="s">
        <v>8345</v>
      </c>
    </row>
    <row r="888" spans="1:16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8341</v>
      </c>
      <c r="P888" t="s">
        <v>8345</v>
      </c>
    </row>
    <row r="889" spans="1:16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8341</v>
      </c>
      <c r="P889" t="s">
        <v>8345</v>
      </c>
    </row>
    <row r="890" spans="1:16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8341</v>
      </c>
      <c r="P890" t="s">
        <v>8345</v>
      </c>
    </row>
    <row r="891" spans="1:16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8341</v>
      </c>
      <c r="P891" t="s">
        <v>8345</v>
      </c>
    </row>
    <row r="892" spans="1:16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8341</v>
      </c>
      <c r="P892" t="s">
        <v>8345</v>
      </c>
    </row>
    <row r="893" spans="1:16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8341</v>
      </c>
      <c r="P893" t="s">
        <v>8345</v>
      </c>
    </row>
    <row r="894" spans="1:16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8341</v>
      </c>
      <c r="P894" t="s">
        <v>8345</v>
      </c>
    </row>
    <row r="895" spans="1:16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8341</v>
      </c>
      <c r="P895" t="s">
        <v>8345</v>
      </c>
    </row>
    <row r="896" spans="1:16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8341</v>
      </c>
      <c r="P896" t="s">
        <v>8345</v>
      </c>
    </row>
    <row r="897" spans="1:16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8341</v>
      </c>
      <c r="P897" t="s">
        <v>8345</v>
      </c>
    </row>
    <row r="898" spans="1:16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8341</v>
      </c>
      <c r="P898" t="s">
        <v>8345</v>
      </c>
    </row>
    <row r="899" spans="1:16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8341</v>
      </c>
      <c r="P899" t="s">
        <v>8345</v>
      </c>
    </row>
    <row r="900" spans="1:16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8341</v>
      </c>
      <c r="P900" t="s">
        <v>8345</v>
      </c>
    </row>
    <row r="901" spans="1:16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8341</v>
      </c>
      <c r="P901" t="s">
        <v>8345</v>
      </c>
    </row>
    <row r="902" spans="1:16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8341</v>
      </c>
      <c r="P902" t="s">
        <v>8344</v>
      </c>
    </row>
    <row r="903" spans="1:16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8341</v>
      </c>
      <c r="P903" t="s">
        <v>8344</v>
      </c>
    </row>
    <row r="904" spans="1:16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8341</v>
      </c>
      <c r="P904" t="s">
        <v>8344</v>
      </c>
    </row>
    <row r="905" spans="1:16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8341</v>
      </c>
      <c r="P905" t="s">
        <v>8344</v>
      </c>
    </row>
    <row r="906" spans="1:16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8341</v>
      </c>
      <c r="P906" t="s">
        <v>8344</v>
      </c>
    </row>
    <row r="907" spans="1:16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8341</v>
      </c>
      <c r="P907" t="s">
        <v>8344</v>
      </c>
    </row>
    <row r="908" spans="1:16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8341</v>
      </c>
      <c r="P908" t="s">
        <v>8344</v>
      </c>
    </row>
    <row r="909" spans="1:16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8341</v>
      </c>
      <c r="P909" t="s">
        <v>8344</v>
      </c>
    </row>
    <row r="910" spans="1:16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8341</v>
      </c>
      <c r="P910" t="s">
        <v>8344</v>
      </c>
    </row>
    <row r="911" spans="1:16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8341</v>
      </c>
      <c r="P911" t="s">
        <v>8344</v>
      </c>
    </row>
    <row r="912" spans="1:16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8341</v>
      </c>
      <c r="P912" t="s">
        <v>8344</v>
      </c>
    </row>
    <row r="913" spans="1:16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8341</v>
      </c>
      <c r="P913" t="s">
        <v>8344</v>
      </c>
    </row>
    <row r="914" spans="1:16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8341</v>
      </c>
      <c r="P914" t="s">
        <v>8344</v>
      </c>
    </row>
    <row r="915" spans="1:16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8341</v>
      </c>
      <c r="P915" t="s">
        <v>8344</v>
      </c>
    </row>
    <row r="916" spans="1:16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8341</v>
      </c>
      <c r="P916" t="s">
        <v>8344</v>
      </c>
    </row>
    <row r="917" spans="1:16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8341</v>
      </c>
      <c r="P917" t="s">
        <v>8344</v>
      </c>
    </row>
    <row r="918" spans="1:16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8341</v>
      </c>
      <c r="P918" t="s">
        <v>8344</v>
      </c>
    </row>
    <row r="919" spans="1:16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8341</v>
      </c>
      <c r="P919" t="s">
        <v>8344</v>
      </c>
    </row>
    <row r="920" spans="1:16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8341</v>
      </c>
      <c r="P920" t="s">
        <v>8344</v>
      </c>
    </row>
    <row r="921" spans="1:16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8341</v>
      </c>
      <c r="P921" t="s">
        <v>8344</v>
      </c>
    </row>
    <row r="922" spans="1:16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8341</v>
      </c>
      <c r="P922" t="s">
        <v>8344</v>
      </c>
    </row>
    <row r="923" spans="1:16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8341</v>
      </c>
      <c r="P923" t="s">
        <v>8344</v>
      </c>
    </row>
    <row r="924" spans="1:16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8341</v>
      </c>
      <c r="P924" t="s">
        <v>8344</v>
      </c>
    </row>
    <row r="925" spans="1:16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8341</v>
      </c>
      <c r="P925" t="s">
        <v>8344</v>
      </c>
    </row>
    <row r="926" spans="1:16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8341</v>
      </c>
      <c r="P926" t="s">
        <v>8344</v>
      </c>
    </row>
    <row r="927" spans="1:16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8341</v>
      </c>
      <c r="P927" t="s">
        <v>8344</v>
      </c>
    </row>
    <row r="928" spans="1:16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8341</v>
      </c>
      <c r="P928" t="s">
        <v>8344</v>
      </c>
    </row>
    <row r="929" spans="1:16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8341</v>
      </c>
      <c r="P929" t="s">
        <v>8344</v>
      </c>
    </row>
    <row r="930" spans="1:16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8341</v>
      </c>
      <c r="P930" t="s">
        <v>8344</v>
      </c>
    </row>
    <row r="931" spans="1:16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8341</v>
      </c>
      <c r="P931" t="s">
        <v>8344</v>
      </c>
    </row>
    <row r="932" spans="1:16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8341</v>
      </c>
      <c r="P932" t="s">
        <v>8344</v>
      </c>
    </row>
    <row r="933" spans="1:16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8341</v>
      </c>
      <c r="P933" t="s">
        <v>8344</v>
      </c>
    </row>
    <row r="934" spans="1:16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8341</v>
      </c>
      <c r="P934" t="s">
        <v>8344</v>
      </c>
    </row>
    <row r="935" spans="1:16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8341</v>
      </c>
      <c r="P935" t="s">
        <v>8344</v>
      </c>
    </row>
    <row r="936" spans="1:16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8341</v>
      </c>
      <c r="P936" t="s">
        <v>8344</v>
      </c>
    </row>
    <row r="937" spans="1:16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8341</v>
      </c>
      <c r="P937" t="s">
        <v>8344</v>
      </c>
    </row>
    <row r="938" spans="1:16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8341</v>
      </c>
      <c r="P938" t="s">
        <v>8344</v>
      </c>
    </row>
    <row r="939" spans="1:16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8341</v>
      </c>
      <c r="P939" t="s">
        <v>8344</v>
      </c>
    </row>
    <row r="940" spans="1:16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8341</v>
      </c>
      <c r="P940" t="s">
        <v>8344</v>
      </c>
    </row>
    <row r="941" spans="1:16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8341</v>
      </c>
      <c r="P941" t="s">
        <v>8344</v>
      </c>
    </row>
    <row r="942" spans="1:16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8335</v>
      </c>
      <c r="P942" t="s">
        <v>8337</v>
      </c>
    </row>
    <row r="943" spans="1:16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8335</v>
      </c>
      <c r="P943" t="s">
        <v>8337</v>
      </c>
    </row>
    <row r="944" spans="1:16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8335</v>
      </c>
      <c r="P944" t="s">
        <v>8337</v>
      </c>
    </row>
    <row r="945" spans="1:16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8335</v>
      </c>
      <c r="P945" t="s">
        <v>8337</v>
      </c>
    </row>
    <row r="946" spans="1:16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8335</v>
      </c>
      <c r="P946" t="s">
        <v>8337</v>
      </c>
    </row>
    <row r="947" spans="1:16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8335</v>
      </c>
      <c r="P947" t="s">
        <v>8337</v>
      </c>
    </row>
    <row r="948" spans="1:16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8335</v>
      </c>
      <c r="P948" t="s">
        <v>8337</v>
      </c>
    </row>
    <row r="949" spans="1:16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8335</v>
      </c>
      <c r="P949" t="s">
        <v>8337</v>
      </c>
    </row>
    <row r="950" spans="1:16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8335</v>
      </c>
      <c r="P950" t="s">
        <v>8337</v>
      </c>
    </row>
    <row r="951" spans="1:16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8335</v>
      </c>
      <c r="P951" t="s">
        <v>8337</v>
      </c>
    </row>
    <row r="952" spans="1:16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8335</v>
      </c>
      <c r="P952" t="s">
        <v>8337</v>
      </c>
    </row>
    <row r="953" spans="1:16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8335</v>
      </c>
      <c r="P953" t="s">
        <v>8337</v>
      </c>
    </row>
    <row r="954" spans="1:16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8335</v>
      </c>
      <c r="P954" t="s">
        <v>8337</v>
      </c>
    </row>
    <row r="955" spans="1:16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8335</v>
      </c>
      <c r="P955" t="s">
        <v>8337</v>
      </c>
    </row>
    <row r="956" spans="1:16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8335</v>
      </c>
      <c r="P956" t="s">
        <v>8337</v>
      </c>
    </row>
    <row r="957" spans="1:16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8335</v>
      </c>
      <c r="P957" t="s">
        <v>8337</v>
      </c>
    </row>
    <row r="958" spans="1:16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8335</v>
      </c>
      <c r="P958" t="s">
        <v>8337</v>
      </c>
    </row>
    <row r="959" spans="1:16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8335</v>
      </c>
      <c r="P959" t="s">
        <v>8337</v>
      </c>
    </row>
    <row r="960" spans="1:16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8335</v>
      </c>
      <c r="P960" t="s">
        <v>8337</v>
      </c>
    </row>
    <row r="961" spans="1:16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8335</v>
      </c>
      <c r="P961" t="s">
        <v>8337</v>
      </c>
    </row>
    <row r="962" spans="1:16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8335</v>
      </c>
      <c r="P962" t="s">
        <v>8337</v>
      </c>
    </row>
    <row r="963" spans="1:16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8335</v>
      </c>
      <c r="P963" t="s">
        <v>8337</v>
      </c>
    </row>
    <row r="964" spans="1:16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8335</v>
      </c>
      <c r="P964" t="s">
        <v>8337</v>
      </c>
    </row>
    <row r="965" spans="1:16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8335</v>
      </c>
      <c r="P965" t="s">
        <v>8337</v>
      </c>
    </row>
    <row r="966" spans="1:16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8335</v>
      </c>
      <c r="P966" t="s">
        <v>8337</v>
      </c>
    </row>
    <row r="967" spans="1:16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8335</v>
      </c>
      <c r="P967" t="s">
        <v>8337</v>
      </c>
    </row>
    <row r="968" spans="1:16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8335</v>
      </c>
      <c r="P968" t="s">
        <v>8337</v>
      </c>
    </row>
    <row r="969" spans="1:16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8335</v>
      </c>
      <c r="P969" t="s">
        <v>8337</v>
      </c>
    </row>
    <row r="970" spans="1:16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8335</v>
      </c>
      <c r="P970" t="s">
        <v>8337</v>
      </c>
    </row>
    <row r="971" spans="1:16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8335</v>
      </c>
      <c r="P971" t="s">
        <v>8337</v>
      </c>
    </row>
    <row r="972" spans="1:16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8335</v>
      </c>
      <c r="P972" t="s">
        <v>8337</v>
      </c>
    </row>
    <row r="973" spans="1:16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8335</v>
      </c>
      <c r="P973" t="s">
        <v>8337</v>
      </c>
    </row>
    <row r="974" spans="1:16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8335</v>
      </c>
      <c r="P974" t="s">
        <v>8337</v>
      </c>
    </row>
    <row r="975" spans="1:16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8335</v>
      </c>
      <c r="P975" t="s">
        <v>8337</v>
      </c>
    </row>
    <row r="976" spans="1:16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8335</v>
      </c>
      <c r="P976" t="s">
        <v>8337</v>
      </c>
    </row>
    <row r="977" spans="1:16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8335</v>
      </c>
      <c r="P977" t="s">
        <v>8337</v>
      </c>
    </row>
    <row r="978" spans="1:16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8335</v>
      </c>
      <c r="P978" t="s">
        <v>8337</v>
      </c>
    </row>
    <row r="979" spans="1:16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8335</v>
      </c>
      <c r="P979" t="s">
        <v>8337</v>
      </c>
    </row>
    <row r="980" spans="1:16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8335</v>
      </c>
      <c r="P980" t="s">
        <v>8337</v>
      </c>
    </row>
    <row r="981" spans="1:16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8335</v>
      </c>
      <c r="P981" t="s">
        <v>8337</v>
      </c>
    </row>
    <row r="982" spans="1:16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8335</v>
      </c>
      <c r="P982" t="s">
        <v>8337</v>
      </c>
    </row>
    <row r="983" spans="1:16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8335</v>
      </c>
      <c r="P983" t="s">
        <v>8337</v>
      </c>
    </row>
    <row r="984" spans="1:16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8335</v>
      </c>
      <c r="P984" t="s">
        <v>8337</v>
      </c>
    </row>
    <row r="985" spans="1:16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8335</v>
      </c>
      <c r="P985" t="s">
        <v>8337</v>
      </c>
    </row>
    <row r="986" spans="1:16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8335</v>
      </c>
      <c r="P986" t="s">
        <v>8337</v>
      </c>
    </row>
    <row r="987" spans="1:16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8335</v>
      </c>
      <c r="P987" t="s">
        <v>8337</v>
      </c>
    </row>
    <row r="988" spans="1:16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8335</v>
      </c>
      <c r="P988" t="s">
        <v>8337</v>
      </c>
    </row>
    <row r="989" spans="1:16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8335</v>
      </c>
      <c r="P989" t="s">
        <v>8337</v>
      </c>
    </row>
    <row r="990" spans="1:16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8335</v>
      </c>
      <c r="P990" t="s">
        <v>8337</v>
      </c>
    </row>
    <row r="991" spans="1:16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8335</v>
      </c>
      <c r="P991" t="s">
        <v>8337</v>
      </c>
    </row>
    <row r="992" spans="1:16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8335</v>
      </c>
      <c r="P992" t="s">
        <v>8337</v>
      </c>
    </row>
    <row r="993" spans="1:16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8335</v>
      </c>
      <c r="P993" t="s">
        <v>8337</v>
      </c>
    </row>
    <row r="994" spans="1:16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8335</v>
      </c>
      <c r="P994" t="s">
        <v>8337</v>
      </c>
    </row>
    <row r="995" spans="1:16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8335</v>
      </c>
      <c r="P995" t="s">
        <v>8337</v>
      </c>
    </row>
    <row r="996" spans="1:16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8335</v>
      </c>
      <c r="P996" t="s">
        <v>8337</v>
      </c>
    </row>
    <row r="997" spans="1:16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8335</v>
      </c>
      <c r="P997" t="s">
        <v>8337</v>
      </c>
    </row>
    <row r="998" spans="1:16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8335</v>
      </c>
      <c r="P998" t="s">
        <v>8337</v>
      </c>
    </row>
    <row r="999" spans="1:16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8335</v>
      </c>
      <c r="P999" t="s">
        <v>8337</v>
      </c>
    </row>
    <row r="1000" spans="1:16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8335</v>
      </c>
      <c r="P1000" t="s">
        <v>8337</v>
      </c>
    </row>
    <row r="1001" spans="1:16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8335</v>
      </c>
      <c r="P1001" t="s">
        <v>8337</v>
      </c>
    </row>
    <row r="1002" spans="1:16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8335</v>
      </c>
      <c r="P1002" t="s">
        <v>8337</v>
      </c>
    </row>
    <row r="1003" spans="1:16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8335</v>
      </c>
      <c r="P1003" t="s">
        <v>8337</v>
      </c>
    </row>
    <row r="1004" spans="1:16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8335</v>
      </c>
      <c r="P1004" t="s">
        <v>8337</v>
      </c>
    </row>
    <row r="1005" spans="1:16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8335</v>
      </c>
      <c r="P1005" t="s">
        <v>8337</v>
      </c>
    </row>
    <row r="1006" spans="1:16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8335</v>
      </c>
      <c r="P1006" t="s">
        <v>8337</v>
      </c>
    </row>
    <row r="1007" spans="1:16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8335</v>
      </c>
      <c r="P1007" t="s">
        <v>8337</v>
      </c>
    </row>
    <row r="1008" spans="1:16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8335</v>
      </c>
      <c r="P1008" t="s">
        <v>8337</v>
      </c>
    </row>
    <row r="1009" spans="1:17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8335</v>
      </c>
      <c r="P1009" t="s">
        <v>8337</v>
      </c>
    </row>
    <row r="1010" spans="1:17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8335</v>
      </c>
      <c r="P1010" t="s">
        <v>8337</v>
      </c>
    </row>
    <row r="1011" spans="1:17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8335</v>
      </c>
      <c r="P1011" t="s">
        <v>8337</v>
      </c>
    </row>
    <row r="1012" spans="1:17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8335</v>
      </c>
      <c r="P1012" t="s">
        <v>8337</v>
      </c>
    </row>
    <row r="1013" spans="1:17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8335</v>
      </c>
      <c r="P1013" t="s">
        <v>8337</v>
      </c>
    </row>
    <row r="1014" spans="1:17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8335</v>
      </c>
      <c r="P1014" t="s">
        <v>8337</v>
      </c>
    </row>
    <row r="1015" spans="1:17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8335</v>
      </c>
      <c r="P1015" t="s">
        <v>8337</v>
      </c>
    </row>
    <row r="1016" spans="1:17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8335</v>
      </c>
      <c r="P1016" t="s">
        <v>8337</v>
      </c>
    </row>
    <row r="1017" spans="1:17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8335</v>
      </c>
      <c r="P1017" t="s">
        <v>8337</v>
      </c>
    </row>
    <row r="1018" spans="1:17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8335</v>
      </c>
      <c r="P1018" t="s">
        <v>8337</v>
      </c>
    </row>
    <row r="1019" spans="1:17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8335</v>
      </c>
      <c r="P1019" t="s">
        <v>8337</v>
      </c>
    </row>
    <row r="1020" spans="1:17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8335</v>
      </c>
      <c r="P1020" t="s">
        <v>8337</v>
      </c>
    </row>
    <row r="1021" spans="1:17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8335</v>
      </c>
      <c r="P1021" t="s">
        <v>8337</v>
      </c>
    </row>
    <row r="1022" spans="1:17" ht="48" hidden="1" x14ac:dyDescent="0.2">
      <c r="A1022">
        <v>2614</v>
      </c>
      <c r="B1022" s="3" t="s">
        <v>2614</v>
      </c>
      <c r="C1022" s="3" t="s">
        <v>6724</v>
      </c>
      <c r="D1022" s="6">
        <v>10500</v>
      </c>
      <c r="E1022" s="8">
        <v>10710</v>
      </c>
      <c r="F1022" t="s">
        <v>8218</v>
      </c>
      <c r="G1022" t="s">
        <v>8223</v>
      </c>
      <c r="H1022" t="s">
        <v>8245</v>
      </c>
      <c r="I1022">
        <v>1398834000</v>
      </c>
      <c r="J1022">
        <v>1396371612</v>
      </c>
      <c r="K1022" t="b">
        <v>1</v>
      </c>
      <c r="L1022">
        <v>100</v>
      </c>
      <c r="M1022" t="b">
        <v>1</v>
      </c>
      <c r="N1022" t="s">
        <v>8299</v>
      </c>
      <c r="O1022" s="10" t="s">
        <v>8335</v>
      </c>
      <c r="P1022" t="s">
        <v>8371</v>
      </c>
      <c r="Q1022" s="12">
        <f t="shared" ref="Q1022:Q1041" si="17">(((J1022/60)/60)/24)+DATE(1970,1,1)</f>
        <v>41730.708472222221</v>
      </c>
    </row>
    <row r="1023" spans="1:17" ht="48" x14ac:dyDescent="0.2">
      <c r="A1023">
        <v>3612</v>
      </c>
      <c r="B1023" s="3" t="s">
        <v>3611</v>
      </c>
      <c r="C1023" s="3" t="s">
        <v>7722</v>
      </c>
      <c r="D1023" s="6">
        <v>5000</v>
      </c>
      <c r="E1023" s="8">
        <v>7220</v>
      </c>
      <c r="F1023" t="s">
        <v>8218</v>
      </c>
      <c r="G1023" t="s">
        <v>8228</v>
      </c>
      <c r="H1023" t="s">
        <v>8250</v>
      </c>
      <c r="I1023">
        <v>1402334811</v>
      </c>
      <c r="J1023">
        <v>1401470811</v>
      </c>
      <c r="K1023" t="b">
        <v>0</v>
      </c>
      <c r="L1023">
        <v>57</v>
      </c>
      <c r="M1023" t="b">
        <v>1</v>
      </c>
      <c r="N1023" t="s">
        <v>8269</v>
      </c>
      <c r="O1023" s="10" t="s">
        <v>8333</v>
      </c>
      <c r="P1023" t="s">
        <v>8334</v>
      </c>
      <c r="Q1023" s="12">
        <f t="shared" si="17"/>
        <v>41789.726979166669</v>
      </c>
    </row>
    <row r="1024" spans="1:17" ht="32" hidden="1" x14ac:dyDescent="0.2">
      <c r="A1024">
        <v>1</v>
      </c>
      <c r="B1024" s="3" t="s">
        <v>3</v>
      </c>
      <c r="C1024" s="3" t="s">
        <v>4112</v>
      </c>
      <c r="D1024" s="6">
        <v>10275</v>
      </c>
      <c r="E1024" s="8">
        <v>14653</v>
      </c>
      <c r="F1024" t="s">
        <v>8218</v>
      </c>
      <c r="G1024" t="s">
        <v>8223</v>
      </c>
      <c r="H1024" t="s">
        <v>8245</v>
      </c>
      <c r="I1024">
        <v>1488464683</v>
      </c>
      <c r="J1024">
        <v>1485872683</v>
      </c>
      <c r="K1024" t="b">
        <v>0</v>
      </c>
      <c r="L1024">
        <v>79</v>
      </c>
      <c r="M1024" t="b">
        <v>1</v>
      </c>
      <c r="N1024" t="s">
        <v>8263</v>
      </c>
      <c r="O1024" s="10" t="s">
        <v>8326</v>
      </c>
      <c r="P1024" t="s">
        <v>8327</v>
      </c>
      <c r="Q1024" s="12">
        <f t="shared" si="17"/>
        <v>42766.600497685184</v>
      </c>
    </row>
    <row r="1025" spans="1:17" ht="32" hidden="1" x14ac:dyDescent="0.2">
      <c r="A1025">
        <v>1749</v>
      </c>
      <c r="B1025" s="3" t="s">
        <v>1750</v>
      </c>
      <c r="C1025" s="3" t="s">
        <v>5859</v>
      </c>
      <c r="D1025" s="6">
        <v>10050</v>
      </c>
      <c r="E1025" s="8">
        <v>12410.5</v>
      </c>
      <c r="F1025" t="s">
        <v>8218</v>
      </c>
      <c r="G1025" t="s">
        <v>8242</v>
      </c>
      <c r="H1025" t="s">
        <v>8248</v>
      </c>
      <c r="I1025">
        <v>1488394800</v>
      </c>
      <c r="J1025">
        <v>1485213921</v>
      </c>
      <c r="K1025" t="b">
        <v>0</v>
      </c>
      <c r="L1025">
        <v>131</v>
      </c>
      <c r="M1025" t="b">
        <v>1</v>
      </c>
      <c r="N1025" t="s">
        <v>8283</v>
      </c>
      <c r="O1025" s="10" t="s">
        <v>8354</v>
      </c>
      <c r="P1025" t="s">
        <v>8355</v>
      </c>
      <c r="Q1025" s="12">
        <f t="shared" si="17"/>
        <v>42758.975937499999</v>
      </c>
    </row>
    <row r="1026" spans="1:17" ht="32" hidden="1" x14ac:dyDescent="0.2">
      <c r="A1026">
        <v>3</v>
      </c>
      <c r="B1026" s="3" t="s">
        <v>5</v>
      </c>
      <c r="C1026" s="3" t="s">
        <v>4114</v>
      </c>
      <c r="D1026" s="6">
        <v>10000</v>
      </c>
      <c r="E1026" s="8">
        <v>10390</v>
      </c>
      <c r="F1026" t="s">
        <v>8218</v>
      </c>
      <c r="G1026" t="s">
        <v>8223</v>
      </c>
      <c r="H1026" t="s">
        <v>8245</v>
      </c>
      <c r="I1026">
        <v>1407414107</v>
      </c>
      <c r="J1026">
        <v>1404822107</v>
      </c>
      <c r="K1026" t="b">
        <v>0</v>
      </c>
      <c r="L1026">
        <v>150</v>
      </c>
      <c r="M1026" t="b">
        <v>1</v>
      </c>
      <c r="N1026" t="s">
        <v>8263</v>
      </c>
      <c r="O1026" s="10" t="s">
        <v>8326</v>
      </c>
      <c r="P1026" t="s">
        <v>8327</v>
      </c>
      <c r="Q1026" s="12">
        <f t="shared" si="17"/>
        <v>41828.515127314815</v>
      </c>
    </row>
    <row r="1027" spans="1:17" ht="48" hidden="1" x14ac:dyDescent="0.2">
      <c r="A1027">
        <v>43</v>
      </c>
      <c r="B1027" s="3" t="s">
        <v>45</v>
      </c>
      <c r="C1027" s="3" t="s">
        <v>4154</v>
      </c>
      <c r="D1027" s="6">
        <v>10000</v>
      </c>
      <c r="E1027" s="8">
        <v>30866</v>
      </c>
      <c r="F1027" t="s">
        <v>8218</v>
      </c>
      <c r="G1027" t="s">
        <v>8223</v>
      </c>
      <c r="H1027" t="s">
        <v>8245</v>
      </c>
      <c r="I1027">
        <v>1405209600</v>
      </c>
      <c r="J1027">
        <v>1402599486</v>
      </c>
      <c r="K1027" t="b">
        <v>0</v>
      </c>
      <c r="L1027">
        <v>263</v>
      </c>
      <c r="M1027" t="b">
        <v>1</v>
      </c>
      <c r="N1027" t="s">
        <v>8263</v>
      </c>
      <c r="O1027" s="10" t="s">
        <v>8326</v>
      </c>
      <c r="P1027" t="s">
        <v>8327</v>
      </c>
      <c r="Q1027" s="12">
        <f t="shared" si="17"/>
        <v>41802.790347222224</v>
      </c>
    </row>
    <row r="1028" spans="1:17" ht="48" hidden="1" x14ac:dyDescent="0.2">
      <c r="A1028">
        <v>52</v>
      </c>
      <c r="B1028" s="3" t="s">
        <v>54</v>
      </c>
      <c r="C1028" s="3" t="s">
        <v>4163</v>
      </c>
      <c r="D1028" s="6">
        <v>10000</v>
      </c>
      <c r="E1028" s="8">
        <v>11621</v>
      </c>
      <c r="F1028" t="s">
        <v>8218</v>
      </c>
      <c r="G1028" t="s">
        <v>8223</v>
      </c>
      <c r="H1028" t="s">
        <v>8245</v>
      </c>
      <c r="I1028">
        <v>1405615846</v>
      </c>
      <c r="J1028">
        <v>1403023846</v>
      </c>
      <c r="K1028" t="b">
        <v>0</v>
      </c>
      <c r="L1028">
        <v>52</v>
      </c>
      <c r="M1028" t="b">
        <v>1</v>
      </c>
      <c r="N1028" t="s">
        <v>8263</v>
      </c>
      <c r="O1028" s="10" t="s">
        <v>8326</v>
      </c>
      <c r="P1028" t="s">
        <v>8327</v>
      </c>
      <c r="Q1028" s="12">
        <f t="shared" si="17"/>
        <v>41807.701921296299</v>
      </c>
    </row>
    <row r="1029" spans="1:17" ht="48" hidden="1" x14ac:dyDescent="0.2">
      <c r="A1029">
        <v>54</v>
      </c>
      <c r="B1029" s="3" t="s">
        <v>56</v>
      </c>
      <c r="C1029" s="3" t="s">
        <v>4165</v>
      </c>
      <c r="D1029" s="6">
        <v>10000</v>
      </c>
      <c r="E1029" s="8">
        <v>10100</v>
      </c>
      <c r="F1029" t="s">
        <v>8218</v>
      </c>
      <c r="G1029" t="s">
        <v>8223</v>
      </c>
      <c r="H1029" t="s">
        <v>8245</v>
      </c>
      <c r="I1029">
        <v>1451063221</v>
      </c>
      <c r="J1029">
        <v>1448471221</v>
      </c>
      <c r="K1029" t="b">
        <v>0</v>
      </c>
      <c r="L1029">
        <v>52</v>
      </c>
      <c r="M1029" t="b">
        <v>1</v>
      </c>
      <c r="N1029" t="s">
        <v>8263</v>
      </c>
      <c r="O1029" s="10" t="s">
        <v>8326</v>
      </c>
      <c r="P1029" t="s">
        <v>8327</v>
      </c>
      <c r="Q1029" s="12">
        <f t="shared" si="17"/>
        <v>42333.713206018518</v>
      </c>
    </row>
    <row r="1030" spans="1:17" ht="32" hidden="1" x14ac:dyDescent="0.2">
      <c r="A1030">
        <v>58</v>
      </c>
      <c r="B1030" s="3" t="s">
        <v>60</v>
      </c>
      <c r="C1030" s="3" t="s">
        <v>4169</v>
      </c>
      <c r="D1030" s="6">
        <v>10000</v>
      </c>
      <c r="E1030" s="8">
        <v>10291</v>
      </c>
      <c r="F1030" t="s">
        <v>8218</v>
      </c>
      <c r="G1030" t="s">
        <v>8223</v>
      </c>
      <c r="H1030" t="s">
        <v>8245</v>
      </c>
      <c r="I1030">
        <v>1416423172</v>
      </c>
      <c r="J1030">
        <v>1413827572</v>
      </c>
      <c r="K1030" t="b">
        <v>0</v>
      </c>
      <c r="L1030">
        <v>75</v>
      </c>
      <c r="M1030" t="b">
        <v>1</v>
      </c>
      <c r="N1030" t="s">
        <v>8263</v>
      </c>
      <c r="O1030" s="10" t="s">
        <v>8326</v>
      </c>
      <c r="P1030" t="s">
        <v>8327</v>
      </c>
      <c r="Q1030" s="12">
        <f t="shared" si="17"/>
        <v>41932.745046296295</v>
      </c>
    </row>
    <row r="1031" spans="1:17" ht="48" hidden="1" x14ac:dyDescent="0.2">
      <c r="A1031">
        <v>69</v>
      </c>
      <c r="B1031" s="3" t="s">
        <v>71</v>
      </c>
      <c r="C1031" s="3" t="s">
        <v>4180</v>
      </c>
      <c r="D1031" s="6">
        <v>10000</v>
      </c>
      <c r="E1031" s="8">
        <v>11094.23</v>
      </c>
      <c r="F1031" t="s">
        <v>8218</v>
      </c>
      <c r="G1031" t="s">
        <v>8223</v>
      </c>
      <c r="H1031" t="s">
        <v>8245</v>
      </c>
      <c r="I1031">
        <v>1317538740</v>
      </c>
      <c r="J1031">
        <v>1314765025</v>
      </c>
      <c r="K1031" t="b">
        <v>0</v>
      </c>
      <c r="L1031">
        <v>178</v>
      </c>
      <c r="M1031" t="b">
        <v>1</v>
      </c>
      <c r="N1031" t="s">
        <v>8264</v>
      </c>
      <c r="O1031" s="10" t="s">
        <v>8326</v>
      </c>
      <c r="P1031" t="s">
        <v>8328</v>
      </c>
      <c r="Q1031" s="12">
        <f t="shared" si="17"/>
        <v>40786.187789351854</v>
      </c>
    </row>
    <row r="1032" spans="1:17" ht="48" hidden="1" x14ac:dyDescent="0.2">
      <c r="A1032">
        <v>249</v>
      </c>
      <c r="B1032" s="3" t="s">
        <v>250</v>
      </c>
      <c r="C1032" s="3" t="s">
        <v>4359</v>
      </c>
      <c r="D1032" s="6">
        <v>10000</v>
      </c>
      <c r="E1032" s="8">
        <v>11292</v>
      </c>
      <c r="F1032" t="s">
        <v>8218</v>
      </c>
      <c r="G1032" t="s">
        <v>8223</v>
      </c>
      <c r="H1032" t="s">
        <v>8245</v>
      </c>
      <c r="I1032">
        <v>1282498800</v>
      </c>
      <c r="J1032">
        <v>1275603020</v>
      </c>
      <c r="K1032" t="b">
        <v>1</v>
      </c>
      <c r="L1032">
        <v>235</v>
      </c>
      <c r="M1032" t="b">
        <v>1</v>
      </c>
      <c r="N1032" t="s">
        <v>8267</v>
      </c>
      <c r="O1032" s="10" t="s">
        <v>8326</v>
      </c>
      <c r="P1032" t="s">
        <v>8331</v>
      </c>
      <c r="Q1032" s="12">
        <f t="shared" si="17"/>
        <v>40332.923842592594</v>
      </c>
    </row>
    <row r="1033" spans="1:17" ht="32" hidden="1" x14ac:dyDescent="0.2">
      <c r="A1033">
        <v>260</v>
      </c>
      <c r="B1033" s="3" t="s">
        <v>261</v>
      </c>
      <c r="C1033" s="3" t="s">
        <v>4370</v>
      </c>
      <c r="D1033" s="6">
        <v>10000</v>
      </c>
      <c r="E1033" s="8">
        <v>10640</v>
      </c>
      <c r="F1033" t="s">
        <v>8218</v>
      </c>
      <c r="G1033" t="s">
        <v>8223</v>
      </c>
      <c r="H1033" t="s">
        <v>8245</v>
      </c>
      <c r="I1033">
        <v>1279360740</v>
      </c>
      <c r="J1033">
        <v>1275415679</v>
      </c>
      <c r="K1033" t="b">
        <v>1</v>
      </c>
      <c r="L1033">
        <v>88</v>
      </c>
      <c r="M1033" t="b">
        <v>1</v>
      </c>
      <c r="N1033" t="s">
        <v>8267</v>
      </c>
      <c r="O1033" s="10" t="s">
        <v>8326</v>
      </c>
      <c r="P1033" t="s">
        <v>8331</v>
      </c>
      <c r="Q1033" s="12">
        <f t="shared" si="17"/>
        <v>40330.755543981482</v>
      </c>
    </row>
    <row r="1034" spans="1:17" ht="48" hidden="1" x14ac:dyDescent="0.2">
      <c r="A1034">
        <v>299</v>
      </c>
      <c r="B1034" s="3" t="s">
        <v>300</v>
      </c>
      <c r="C1034" s="3" t="s">
        <v>4409</v>
      </c>
      <c r="D1034" s="6">
        <v>10000</v>
      </c>
      <c r="E1034" s="8">
        <v>17895.25</v>
      </c>
      <c r="F1034" t="s">
        <v>8218</v>
      </c>
      <c r="G1034" t="s">
        <v>8223</v>
      </c>
      <c r="H1034" t="s">
        <v>8245</v>
      </c>
      <c r="I1034">
        <v>1289975060</v>
      </c>
      <c r="J1034">
        <v>1287379460</v>
      </c>
      <c r="K1034" t="b">
        <v>1</v>
      </c>
      <c r="L1034">
        <v>244</v>
      </c>
      <c r="M1034" t="b">
        <v>1</v>
      </c>
      <c r="N1034" t="s">
        <v>8267</v>
      </c>
      <c r="O1034" s="10" t="s">
        <v>8326</v>
      </c>
      <c r="P1034" t="s">
        <v>8331</v>
      </c>
      <c r="Q1034" s="12">
        <f t="shared" si="17"/>
        <v>40469.225231481483</v>
      </c>
    </row>
    <row r="1035" spans="1:17" ht="64" hidden="1" x14ac:dyDescent="0.2">
      <c r="A1035">
        <v>302</v>
      </c>
      <c r="B1035" s="3" t="s">
        <v>303</v>
      </c>
      <c r="C1035" s="3" t="s">
        <v>4412</v>
      </c>
      <c r="D1035" s="6">
        <v>10000</v>
      </c>
      <c r="E1035" s="8">
        <v>10046</v>
      </c>
      <c r="F1035" t="s">
        <v>8218</v>
      </c>
      <c r="G1035" t="s">
        <v>8223</v>
      </c>
      <c r="H1035" t="s">
        <v>8245</v>
      </c>
      <c r="I1035">
        <v>1330115638</v>
      </c>
      <c r="J1035">
        <v>1327523638</v>
      </c>
      <c r="K1035" t="b">
        <v>1</v>
      </c>
      <c r="L1035">
        <v>108</v>
      </c>
      <c r="M1035" t="b">
        <v>1</v>
      </c>
      <c r="N1035" t="s">
        <v>8267</v>
      </c>
      <c r="O1035" s="10" t="s">
        <v>8326</v>
      </c>
      <c r="P1035" t="s">
        <v>8331</v>
      </c>
      <c r="Q1035" s="12">
        <f t="shared" si="17"/>
        <v>40933.856921296298</v>
      </c>
    </row>
    <row r="1036" spans="1:17" ht="48" hidden="1" x14ac:dyDescent="0.2">
      <c r="A1036">
        <v>329</v>
      </c>
      <c r="B1036" s="3" t="s">
        <v>330</v>
      </c>
      <c r="C1036" s="3" t="s">
        <v>4439</v>
      </c>
      <c r="D1036" s="6">
        <v>10000</v>
      </c>
      <c r="E1036" s="8">
        <v>10550</v>
      </c>
      <c r="F1036" t="s">
        <v>8218</v>
      </c>
      <c r="G1036" t="s">
        <v>8223</v>
      </c>
      <c r="H1036" t="s">
        <v>8245</v>
      </c>
      <c r="I1036">
        <v>1446868800</v>
      </c>
      <c r="J1036">
        <v>1444821127</v>
      </c>
      <c r="K1036" t="b">
        <v>1</v>
      </c>
      <c r="L1036">
        <v>167</v>
      </c>
      <c r="M1036" t="b">
        <v>1</v>
      </c>
      <c r="N1036" t="s">
        <v>8267</v>
      </c>
      <c r="O1036" s="10" t="s">
        <v>8326</v>
      </c>
      <c r="P1036" t="s">
        <v>8331</v>
      </c>
      <c r="Q1036" s="12">
        <f t="shared" si="17"/>
        <v>42291.46674768519</v>
      </c>
    </row>
    <row r="1037" spans="1:17" ht="48" hidden="1" x14ac:dyDescent="0.2">
      <c r="A1037">
        <v>334</v>
      </c>
      <c r="B1037" s="3" t="s">
        <v>335</v>
      </c>
      <c r="C1037" s="3" t="s">
        <v>4444</v>
      </c>
      <c r="D1037" s="6">
        <v>10000</v>
      </c>
      <c r="E1037" s="8">
        <v>10119</v>
      </c>
      <c r="F1037" t="s">
        <v>8218</v>
      </c>
      <c r="G1037" t="s">
        <v>8223</v>
      </c>
      <c r="H1037" t="s">
        <v>8245</v>
      </c>
      <c r="I1037">
        <v>1431716400</v>
      </c>
      <c r="J1037">
        <v>1428423757</v>
      </c>
      <c r="K1037" t="b">
        <v>1</v>
      </c>
      <c r="L1037">
        <v>69</v>
      </c>
      <c r="M1037" t="b">
        <v>1</v>
      </c>
      <c r="N1037" t="s">
        <v>8267</v>
      </c>
      <c r="O1037" s="10" t="s">
        <v>8326</v>
      </c>
      <c r="P1037" t="s">
        <v>8331</v>
      </c>
      <c r="Q1037" s="12">
        <f t="shared" si="17"/>
        <v>42101.682372685187</v>
      </c>
    </row>
    <row r="1038" spans="1:17" ht="48" hidden="1" x14ac:dyDescent="0.2">
      <c r="A1038">
        <v>346</v>
      </c>
      <c r="B1038" s="3" t="s">
        <v>347</v>
      </c>
      <c r="C1038" s="3" t="s">
        <v>4456</v>
      </c>
      <c r="D1038" s="6">
        <v>10000</v>
      </c>
      <c r="E1038" s="8">
        <v>17028.88</v>
      </c>
      <c r="F1038" t="s">
        <v>8218</v>
      </c>
      <c r="G1038" t="s">
        <v>8223</v>
      </c>
      <c r="H1038" t="s">
        <v>8245</v>
      </c>
      <c r="I1038">
        <v>1444824021</v>
      </c>
      <c r="J1038">
        <v>1442232021</v>
      </c>
      <c r="K1038" t="b">
        <v>1</v>
      </c>
      <c r="L1038">
        <v>188</v>
      </c>
      <c r="M1038" t="b">
        <v>1</v>
      </c>
      <c r="N1038" t="s">
        <v>8267</v>
      </c>
      <c r="O1038" s="10" t="s">
        <v>8326</v>
      </c>
      <c r="P1038" t="s">
        <v>8331</v>
      </c>
      <c r="Q1038" s="12">
        <f t="shared" si="17"/>
        <v>42261.500243055561</v>
      </c>
    </row>
    <row r="1039" spans="1:17" ht="48" hidden="1" x14ac:dyDescent="0.2">
      <c r="A1039">
        <v>348</v>
      </c>
      <c r="B1039" s="3" t="s">
        <v>349</v>
      </c>
      <c r="C1039" s="3" t="s">
        <v>4458</v>
      </c>
      <c r="D1039" s="6">
        <v>10000</v>
      </c>
      <c r="E1039" s="8">
        <v>10300</v>
      </c>
      <c r="F1039" t="s">
        <v>8218</v>
      </c>
      <c r="G1039" t="s">
        <v>8223</v>
      </c>
      <c r="H1039" t="s">
        <v>8245</v>
      </c>
      <c r="I1039">
        <v>1440165916</v>
      </c>
      <c r="J1039">
        <v>1437573916</v>
      </c>
      <c r="K1039" t="b">
        <v>1</v>
      </c>
      <c r="L1039">
        <v>119</v>
      </c>
      <c r="M1039" t="b">
        <v>1</v>
      </c>
      <c r="N1039" t="s">
        <v>8267</v>
      </c>
      <c r="O1039" s="10" t="s">
        <v>8326</v>
      </c>
      <c r="P1039" t="s">
        <v>8331</v>
      </c>
      <c r="Q1039" s="12">
        <f t="shared" si="17"/>
        <v>42207.58699074074</v>
      </c>
    </row>
    <row r="1040" spans="1:17" ht="48" hidden="1" x14ac:dyDescent="0.2">
      <c r="A1040">
        <v>352</v>
      </c>
      <c r="B1040" s="3" t="s">
        <v>353</v>
      </c>
      <c r="C1040" s="3" t="s">
        <v>4462</v>
      </c>
      <c r="D1040" s="6">
        <v>10000</v>
      </c>
      <c r="E1040" s="8">
        <v>11656</v>
      </c>
      <c r="F1040" t="s">
        <v>8218</v>
      </c>
      <c r="G1040" t="s">
        <v>8223</v>
      </c>
      <c r="H1040" t="s">
        <v>8245</v>
      </c>
      <c r="I1040">
        <v>1412740868</v>
      </c>
      <c r="J1040">
        <v>1410148868</v>
      </c>
      <c r="K1040" t="b">
        <v>1</v>
      </c>
      <c r="L1040">
        <v>286</v>
      </c>
      <c r="M1040" t="b">
        <v>1</v>
      </c>
      <c r="N1040" t="s">
        <v>8267</v>
      </c>
      <c r="O1040" s="10" t="s">
        <v>8326</v>
      </c>
      <c r="P1040" t="s">
        <v>8331</v>
      </c>
      <c r="Q1040" s="12">
        <f t="shared" si="17"/>
        <v>41890.167453703703</v>
      </c>
    </row>
    <row r="1041" spans="1:17" ht="48" hidden="1" x14ac:dyDescent="0.2">
      <c r="A1041">
        <v>367</v>
      </c>
      <c r="B1041" s="3" t="s">
        <v>368</v>
      </c>
      <c r="C1041" s="3" t="s">
        <v>4477</v>
      </c>
      <c r="D1041" s="6">
        <v>10000</v>
      </c>
      <c r="E1041" s="8">
        <v>10335.01</v>
      </c>
      <c r="F1041" t="s">
        <v>8218</v>
      </c>
      <c r="G1041" t="s">
        <v>8223</v>
      </c>
      <c r="H1041" t="s">
        <v>8245</v>
      </c>
      <c r="I1041">
        <v>1367384340</v>
      </c>
      <c r="J1041">
        <v>1363960278</v>
      </c>
      <c r="K1041" t="b">
        <v>0</v>
      </c>
      <c r="L1041">
        <v>119</v>
      </c>
      <c r="M1041" t="b">
        <v>1</v>
      </c>
      <c r="N1041" t="s">
        <v>8267</v>
      </c>
      <c r="O1041" s="10" t="s">
        <v>8326</v>
      </c>
      <c r="P1041" t="s">
        <v>8331</v>
      </c>
      <c r="Q1041" s="12">
        <f t="shared" si="17"/>
        <v>41355.577291666668</v>
      </c>
    </row>
    <row r="1042" spans="1:17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8347</v>
      </c>
      <c r="P1042" t="s">
        <v>8348</v>
      </c>
    </row>
    <row r="1043" spans="1:17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8347</v>
      </c>
      <c r="P1043" t="s">
        <v>8348</v>
      </c>
    </row>
    <row r="1044" spans="1:17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8347</v>
      </c>
      <c r="P1044" t="s">
        <v>8348</v>
      </c>
    </row>
    <row r="1045" spans="1:17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8347</v>
      </c>
      <c r="P1045" t="s">
        <v>8348</v>
      </c>
    </row>
    <row r="1046" spans="1:17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8347</v>
      </c>
      <c r="P1046" t="s">
        <v>8348</v>
      </c>
    </row>
    <row r="1047" spans="1:17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8347</v>
      </c>
      <c r="P1047" t="s">
        <v>8348</v>
      </c>
    </row>
    <row r="1048" spans="1:17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8347</v>
      </c>
      <c r="P1048" t="s">
        <v>8348</v>
      </c>
    </row>
    <row r="1049" spans="1:17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8347</v>
      </c>
      <c r="P1049" t="s">
        <v>8348</v>
      </c>
    </row>
    <row r="1050" spans="1:17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8347</v>
      </c>
      <c r="P1050" t="s">
        <v>8348</v>
      </c>
    </row>
    <row r="1051" spans="1:17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8347</v>
      </c>
      <c r="P1051" t="s">
        <v>8348</v>
      </c>
    </row>
    <row r="1052" spans="1:17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8347</v>
      </c>
      <c r="P1052" t="s">
        <v>8348</v>
      </c>
    </row>
    <row r="1053" spans="1:17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8347</v>
      </c>
      <c r="P1053" t="s">
        <v>8348</v>
      </c>
    </row>
    <row r="1054" spans="1:17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8347</v>
      </c>
      <c r="P1054" t="s">
        <v>8348</v>
      </c>
    </row>
    <row r="1055" spans="1:17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8347</v>
      </c>
      <c r="P1055" t="s">
        <v>8348</v>
      </c>
    </row>
    <row r="1056" spans="1:17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8347</v>
      </c>
      <c r="P1056" t="s">
        <v>8348</v>
      </c>
    </row>
    <row r="1057" spans="1:16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8347</v>
      </c>
      <c r="P1057" t="s">
        <v>8348</v>
      </c>
    </row>
    <row r="1058" spans="1:16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8347</v>
      </c>
      <c r="P1058" t="s">
        <v>8348</v>
      </c>
    </row>
    <row r="1059" spans="1:16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8347</v>
      </c>
      <c r="P1059" t="s">
        <v>8348</v>
      </c>
    </row>
    <row r="1060" spans="1:16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8347</v>
      </c>
      <c r="P1060" t="s">
        <v>8348</v>
      </c>
    </row>
    <row r="1061" spans="1:16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8347</v>
      </c>
      <c r="P1061" t="s">
        <v>8348</v>
      </c>
    </row>
    <row r="1062" spans="1:16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8347</v>
      </c>
      <c r="P1062" t="s">
        <v>8348</v>
      </c>
    </row>
    <row r="1063" spans="1:16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8347</v>
      </c>
      <c r="P1063" t="s">
        <v>8348</v>
      </c>
    </row>
    <row r="1064" spans="1:16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8347</v>
      </c>
      <c r="P1064" t="s">
        <v>8348</v>
      </c>
    </row>
    <row r="1065" spans="1:16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8347</v>
      </c>
      <c r="P1065" t="s">
        <v>8348</v>
      </c>
    </row>
    <row r="1066" spans="1:16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8349</v>
      </c>
      <c r="P1066" t="s">
        <v>8350</v>
      </c>
    </row>
    <row r="1067" spans="1:16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8349</v>
      </c>
      <c r="P1067" t="s">
        <v>8350</v>
      </c>
    </row>
    <row r="1068" spans="1:16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8349</v>
      </c>
      <c r="P1068" t="s">
        <v>8350</v>
      </c>
    </row>
    <row r="1069" spans="1:16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8349</v>
      </c>
      <c r="P1069" t="s">
        <v>8350</v>
      </c>
    </row>
    <row r="1070" spans="1:16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8349</v>
      </c>
      <c r="P1070" t="s">
        <v>8350</v>
      </c>
    </row>
    <row r="1071" spans="1:16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8349</v>
      </c>
      <c r="P1071" t="s">
        <v>8350</v>
      </c>
    </row>
    <row r="1072" spans="1:16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8349</v>
      </c>
      <c r="P1072" t="s">
        <v>8350</v>
      </c>
    </row>
    <row r="1073" spans="1:16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8349</v>
      </c>
      <c r="P1073" t="s">
        <v>8350</v>
      </c>
    </row>
    <row r="1074" spans="1:16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8349</v>
      </c>
      <c r="P1074" t="s">
        <v>8350</v>
      </c>
    </row>
    <row r="1075" spans="1:16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8349</v>
      </c>
      <c r="P1075" t="s">
        <v>8350</v>
      </c>
    </row>
    <row r="1076" spans="1:16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8349</v>
      </c>
      <c r="P1076" t="s">
        <v>8350</v>
      </c>
    </row>
    <row r="1077" spans="1:16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8349</v>
      </c>
      <c r="P1077" t="s">
        <v>8350</v>
      </c>
    </row>
    <row r="1078" spans="1:16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8349</v>
      </c>
      <c r="P1078" t="s">
        <v>8350</v>
      </c>
    </row>
    <row r="1079" spans="1:16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8349</v>
      </c>
      <c r="P1079" t="s">
        <v>8350</v>
      </c>
    </row>
    <row r="1080" spans="1:16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8349</v>
      </c>
      <c r="P1080" t="s">
        <v>8350</v>
      </c>
    </row>
    <row r="1081" spans="1:16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8349</v>
      </c>
      <c r="P1081" t="s">
        <v>8350</v>
      </c>
    </row>
    <row r="1082" spans="1:16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8349</v>
      </c>
      <c r="P1082" t="s">
        <v>8350</v>
      </c>
    </row>
    <row r="1083" spans="1:16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8349</v>
      </c>
      <c r="P1083" t="s">
        <v>8350</v>
      </c>
    </row>
    <row r="1084" spans="1:16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8349</v>
      </c>
      <c r="P1084" t="s">
        <v>8350</v>
      </c>
    </row>
    <row r="1085" spans="1:16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8349</v>
      </c>
      <c r="P1085" t="s">
        <v>8350</v>
      </c>
    </row>
    <row r="1086" spans="1:16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8349</v>
      </c>
      <c r="P1086" t="s">
        <v>8350</v>
      </c>
    </row>
    <row r="1087" spans="1:16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8349</v>
      </c>
      <c r="P1087" t="s">
        <v>8350</v>
      </c>
    </row>
    <row r="1088" spans="1:16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8349</v>
      </c>
      <c r="P1088" t="s">
        <v>8350</v>
      </c>
    </row>
    <row r="1089" spans="1:16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8349</v>
      </c>
      <c r="P1089" t="s">
        <v>8350</v>
      </c>
    </row>
    <row r="1090" spans="1:16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8349</v>
      </c>
      <c r="P1090" t="s">
        <v>8350</v>
      </c>
    </row>
    <row r="1091" spans="1:16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8349</v>
      </c>
      <c r="P1091" t="s">
        <v>8350</v>
      </c>
    </row>
    <row r="1092" spans="1:16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8349</v>
      </c>
      <c r="P1092" t="s">
        <v>8350</v>
      </c>
    </row>
    <row r="1093" spans="1:16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8349</v>
      </c>
      <c r="P1093" t="s">
        <v>8350</v>
      </c>
    </row>
    <row r="1094" spans="1:16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8349</v>
      </c>
      <c r="P1094" t="s">
        <v>8350</v>
      </c>
    </row>
    <row r="1095" spans="1:16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8349</v>
      </c>
      <c r="P1095" t="s">
        <v>8350</v>
      </c>
    </row>
    <row r="1096" spans="1:16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8349</v>
      </c>
      <c r="P1096" t="s">
        <v>8350</v>
      </c>
    </row>
    <row r="1097" spans="1:16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8349</v>
      </c>
      <c r="P1097" t="s">
        <v>8350</v>
      </c>
    </row>
    <row r="1098" spans="1:16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8349</v>
      </c>
      <c r="P1098" t="s">
        <v>8350</v>
      </c>
    </row>
    <row r="1099" spans="1:16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8349</v>
      </c>
      <c r="P1099" t="s">
        <v>8350</v>
      </c>
    </row>
    <row r="1100" spans="1:16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8349</v>
      </c>
      <c r="P1100" t="s">
        <v>8350</v>
      </c>
    </row>
    <row r="1101" spans="1:16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8349</v>
      </c>
      <c r="P1101" t="s">
        <v>8350</v>
      </c>
    </row>
    <row r="1102" spans="1:16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8349</v>
      </c>
      <c r="P1102" t="s">
        <v>8350</v>
      </c>
    </row>
    <row r="1103" spans="1:16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8349</v>
      </c>
      <c r="P1103" t="s">
        <v>8350</v>
      </c>
    </row>
    <row r="1104" spans="1:16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8349</v>
      </c>
      <c r="P1104" t="s">
        <v>8350</v>
      </c>
    </row>
    <row r="1105" spans="1:16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8349</v>
      </c>
      <c r="P1105" t="s">
        <v>8350</v>
      </c>
    </row>
    <row r="1106" spans="1:16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8349</v>
      </c>
      <c r="P1106" t="s">
        <v>8350</v>
      </c>
    </row>
    <row r="1107" spans="1:16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8349</v>
      </c>
      <c r="P1107" t="s">
        <v>8350</v>
      </c>
    </row>
    <row r="1108" spans="1:16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8349</v>
      </c>
      <c r="P1108" t="s">
        <v>8350</v>
      </c>
    </row>
    <row r="1109" spans="1:16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8349</v>
      </c>
      <c r="P1109" t="s">
        <v>8350</v>
      </c>
    </row>
    <row r="1110" spans="1:16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8349</v>
      </c>
      <c r="P1110" t="s">
        <v>8350</v>
      </c>
    </row>
    <row r="1111" spans="1:16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8349</v>
      </c>
      <c r="P1111" t="s">
        <v>8350</v>
      </c>
    </row>
    <row r="1112" spans="1:16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8349</v>
      </c>
      <c r="P1112" t="s">
        <v>8350</v>
      </c>
    </row>
    <row r="1113" spans="1:16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8349</v>
      </c>
      <c r="P1113" t="s">
        <v>8350</v>
      </c>
    </row>
    <row r="1114" spans="1:16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8349</v>
      </c>
      <c r="P1114" t="s">
        <v>8350</v>
      </c>
    </row>
    <row r="1115" spans="1:16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8349</v>
      </c>
      <c r="P1115" t="s">
        <v>8350</v>
      </c>
    </row>
    <row r="1116" spans="1:16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8349</v>
      </c>
      <c r="P1116" t="s">
        <v>8350</v>
      </c>
    </row>
    <row r="1117" spans="1:16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8349</v>
      </c>
      <c r="P1117" t="s">
        <v>8350</v>
      </c>
    </row>
    <row r="1118" spans="1:16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8349</v>
      </c>
      <c r="P1118" t="s">
        <v>8350</v>
      </c>
    </row>
    <row r="1119" spans="1:16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8349</v>
      </c>
      <c r="P1119" t="s">
        <v>8350</v>
      </c>
    </row>
    <row r="1120" spans="1:16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8349</v>
      </c>
      <c r="P1120" t="s">
        <v>8350</v>
      </c>
    </row>
    <row r="1121" spans="1:16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8349</v>
      </c>
      <c r="P1121" t="s">
        <v>8350</v>
      </c>
    </row>
    <row r="1122" spans="1:16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8349</v>
      </c>
      <c r="P1122" t="s">
        <v>8350</v>
      </c>
    </row>
    <row r="1123" spans="1:16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8349</v>
      </c>
      <c r="P1123" t="s">
        <v>8350</v>
      </c>
    </row>
    <row r="1124" spans="1:16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8349</v>
      </c>
      <c r="P1124" t="s">
        <v>8350</v>
      </c>
    </row>
    <row r="1125" spans="1:16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8349</v>
      </c>
      <c r="P1125" t="s">
        <v>8350</v>
      </c>
    </row>
    <row r="1126" spans="1:16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8349</v>
      </c>
      <c r="P1126" t="s">
        <v>8351</v>
      </c>
    </row>
    <row r="1127" spans="1:16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8349</v>
      </c>
      <c r="P1127" t="s">
        <v>8351</v>
      </c>
    </row>
    <row r="1128" spans="1:16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8349</v>
      </c>
      <c r="P1128" t="s">
        <v>8351</v>
      </c>
    </row>
    <row r="1129" spans="1:16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8349</v>
      </c>
      <c r="P1129" t="s">
        <v>8351</v>
      </c>
    </row>
    <row r="1130" spans="1:16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8349</v>
      </c>
      <c r="P1130" t="s">
        <v>8351</v>
      </c>
    </row>
    <row r="1131" spans="1:16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8349</v>
      </c>
      <c r="P1131" t="s">
        <v>8351</v>
      </c>
    </row>
    <row r="1132" spans="1:16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8349</v>
      </c>
      <c r="P1132" t="s">
        <v>8351</v>
      </c>
    </row>
    <row r="1133" spans="1:16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8349</v>
      </c>
      <c r="P1133" t="s">
        <v>8351</v>
      </c>
    </row>
    <row r="1134" spans="1:16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8349</v>
      </c>
      <c r="P1134" t="s">
        <v>8351</v>
      </c>
    </row>
    <row r="1135" spans="1:16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8349</v>
      </c>
      <c r="P1135" t="s">
        <v>8351</v>
      </c>
    </row>
    <row r="1136" spans="1:16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8349</v>
      </c>
      <c r="P1136" t="s">
        <v>8351</v>
      </c>
    </row>
    <row r="1137" spans="1:16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8349</v>
      </c>
      <c r="P1137" t="s">
        <v>8351</v>
      </c>
    </row>
    <row r="1138" spans="1:16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8349</v>
      </c>
      <c r="P1138" t="s">
        <v>8351</v>
      </c>
    </row>
    <row r="1139" spans="1:16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8349</v>
      </c>
      <c r="P1139" t="s">
        <v>8351</v>
      </c>
    </row>
    <row r="1140" spans="1:16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8349</v>
      </c>
      <c r="P1140" t="s">
        <v>8351</v>
      </c>
    </row>
    <row r="1141" spans="1:16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8349</v>
      </c>
      <c r="P1141" t="s">
        <v>8351</v>
      </c>
    </row>
    <row r="1142" spans="1:16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8349</v>
      </c>
      <c r="P1142" t="s">
        <v>8351</v>
      </c>
    </row>
    <row r="1143" spans="1:16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8349</v>
      </c>
      <c r="P1143" t="s">
        <v>8351</v>
      </c>
    </row>
    <row r="1144" spans="1:16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8349</v>
      </c>
      <c r="P1144" t="s">
        <v>8351</v>
      </c>
    </row>
    <row r="1145" spans="1:16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8349</v>
      </c>
      <c r="P1145" t="s">
        <v>8351</v>
      </c>
    </row>
    <row r="1146" spans="1:16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8352</v>
      </c>
      <c r="P1146" t="s">
        <v>8353</v>
      </c>
    </row>
    <row r="1147" spans="1:16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8352</v>
      </c>
      <c r="P1147" t="s">
        <v>8353</v>
      </c>
    </row>
    <row r="1148" spans="1:16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8352</v>
      </c>
      <c r="P1148" t="s">
        <v>8353</v>
      </c>
    </row>
    <row r="1149" spans="1:16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8352</v>
      </c>
      <c r="P1149" t="s">
        <v>8353</v>
      </c>
    </row>
    <row r="1150" spans="1:16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8352</v>
      </c>
      <c r="P1150" t="s">
        <v>8353</v>
      </c>
    </row>
    <row r="1151" spans="1:16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8352</v>
      </c>
      <c r="P1151" t="s">
        <v>8353</v>
      </c>
    </row>
    <row r="1152" spans="1:16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8352</v>
      </c>
      <c r="P1152" t="s">
        <v>8353</v>
      </c>
    </row>
    <row r="1153" spans="1:16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8352</v>
      </c>
      <c r="P1153" t="s">
        <v>8353</v>
      </c>
    </row>
    <row r="1154" spans="1:16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8352</v>
      </c>
      <c r="P1154" t="s">
        <v>8353</v>
      </c>
    </row>
    <row r="1155" spans="1:16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8352</v>
      </c>
      <c r="P1155" t="s">
        <v>8353</v>
      </c>
    </row>
    <row r="1156" spans="1:16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8352</v>
      </c>
      <c r="P1156" t="s">
        <v>8353</v>
      </c>
    </row>
    <row r="1157" spans="1:16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8352</v>
      </c>
      <c r="P1157" t="s">
        <v>8353</v>
      </c>
    </row>
    <row r="1158" spans="1:16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8352</v>
      </c>
      <c r="P1158" t="s">
        <v>8353</v>
      </c>
    </row>
    <row r="1159" spans="1:16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8352</v>
      </c>
      <c r="P1159" t="s">
        <v>8353</v>
      </c>
    </row>
    <row r="1160" spans="1:16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8352</v>
      </c>
      <c r="P1160" t="s">
        <v>8353</v>
      </c>
    </row>
    <row r="1161" spans="1:16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8352</v>
      </c>
      <c r="P1161" t="s">
        <v>8353</v>
      </c>
    </row>
    <row r="1162" spans="1:16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8352</v>
      </c>
      <c r="P1162" t="s">
        <v>8353</v>
      </c>
    </row>
    <row r="1163" spans="1:16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8352</v>
      </c>
      <c r="P1163" t="s">
        <v>8353</v>
      </c>
    </row>
    <row r="1164" spans="1:16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8352</v>
      </c>
      <c r="P1164" t="s">
        <v>8353</v>
      </c>
    </row>
    <row r="1165" spans="1:16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8352</v>
      </c>
      <c r="P1165" t="s">
        <v>8353</v>
      </c>
    </row>
    <row r="1166" spans="1:16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8352</v>
      </c>
      <c r="P1166" t="s">
        <v>8353</v>
      </c>
    </row>
    <row r="1167" spans="1:16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8352</v>
      </c>
      <c r="P1167" t="s">
        <v>8353</v>
      </c>
    </row>
    <row r="1168" spans="1:16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8352</v>
      </c>
      <c r="P1168" t="s">
        <v>8353</v>
      </c>
    </row>
    <row r="1169" spans="1:16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8352</v>
      </c>
      <c r="P1169" t="s">
        <v>8353</v>
      </c>
    </row>
    <row r="1170" spans="1:16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8352</v>
      </c>
      <c r="P1170" t="s">
        <v>8353</v>
      </c>
    </row>
    <row r="1171" spans="1:16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8352</v>
      </c>
      <c r="P1171" t="s">
        <v>8353</v>
      </c>
    </row>
    <row r="1172" spans="1:16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8352</v>
      </c>
      <c r="P1172" t="s">
        <v>8353</v>
      </c>
    </row>
    <row r="1173" spans="1:16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8352</v>
      </c>
      <c r="P1173" t="s">
        <v>8353</v>
      </c>
    </row>
    <row r="1174" spans="1:16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8352</v>
      </c>
      <c r="P1174" t="s">
        <v>8353</v>
      </c>
    </row>
    <row r="1175" spans="1:16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8352</v>
      </c>
      <c r="P1175" t="s">
        <v>8353</v>
      </c>
    </row>
    <row r="1176" spans="1:16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8352</v>
      </c>
      <c r="P1176" t="s">
        <v>8353</v>
      </c>
    </row>
    <row r="1177" spans="1:16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8352</v>
      </c>
      <c r="P1177" t="s">
        <v>8353</v>
      </c>
    </row>
    <row r="1178" spans="1:16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8352</v>
      </c>
      <c r="P1178" t="s">
        <v>8353</v>
      </c>
    </row>
    <row r="1179" spans="1:16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8352</v>
      </c>
      <c r="P1179" t="s">
        <v>8353</v>
      </c>
    </row>
    <row r="1180" spans="1:16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8352</v>
      </c>
      <c r="P1180" t="s">
        <v>8353</v>
      </c>
    </row>
    <row r="1181" spans="1:16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8352</v>
      </c>
      <c r="P1181" t="s">
        <v>8353</v>
      </c>
    </row>
    <row r="1182" spans="1:16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8352</v>
      </c>
      <c r="P1182" t="s">
        <v>8353</v>
      </c>
    </row>
    <row r="1183" spans="1:16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8352</v>
      </c>
      <c r="P1183" t="s">
        <v>8353</v>
      </c>
    </row>
    <row r="1184" spans="1:16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8352</v>
      </c>
      <c r="P1184" t="s">
        <v>8353</v>
      </c>
    </row>
    <row r="1185" spans="1:17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8352</v>
      </c>
      <c r="P1185" t="s">
        <v>8353</v>
      </c>
    </row>
    <row r="1186" spans="1:17" ht="48" hidden="1" x14ac:dyDescent="0.2">
      <c r="A1186">
        <v>395</v>
      </c>
      <c r="B1186" s="3" t="s">
        <v>396</v>
      </c>
      <c r="C1186" s="3" t="s">
        <v>4505</v>
      </c>
      <c r="D1186" s="6">
        <v>10000</v>
      </c>
      <c r="E1186" s="8">
        <v>10804.45</v>
      </c>
      <c r="F1186" t="s">
        <v>8218</v>
      </c>
      <c r="G1186" t="s">
        <v>8223</v>
      </c>
      <c r="H1186" t="s">
        <v>8245</v>
      </c>
      <c r="I1186">
        <v>1335562320</v>
      </c>
      <c r="J1186">
        <v>1332452960</v>
      </c>
      <c r="K1186" t="b">
        <v>0</v>
      </c>
      <c r="L1186">
        <v>184</v>
      </c>
      <c r="M1186" t="b">
        <v>1</v>
      </c>
      <c r="N1186" t="s">
        <v>8267</v>
      </c>
      <c r="O1186" s="10" t="s">
        <v>8326</v>
      </c>
      <c r="P1186" t="s">
        <v>8331</v>
      </c>
      <c r="Q1186" s="12">
        <f t="shared" ref="Q1186:Q1225" si="18">(((J1186/60)/60)/24)+DATE(1970,1,1)</f>
        <v>40990.909259259257</v>
      </c>
    </row>
    <row r="1187" spans="1:17" ht="48" hidden="1" x14ac:dyDescent="0.2">
      <c r="A1187">
        <v>400</v>
      </c>
      <c r="B1187" s="3" t="s">
        <v>401</v>
      </c>
      <c r="C1187" s="3" t="s">
        <v>4510</v>
      </c>
      <c r="D1187" s="6">
        <v>10000</v>
      </c>
      <c r="E1187" s="8">
        <v>11230.25</v>
      </c>
      <c r="F1187" t="s">
        <v>8218</v>
      </c>
      <c r="G1187" t="s">
        <v>8223</v>
      </c>
      <c r="H1187" t="s">
        <v>8245</v>
      </c>
      <c r="I1187">
        <v>1400297400</v>
      </c>
      <c r="J1187">
        <v>1397661347</v>
      </c>
      <c r="K1187" t="b">
        <v>0</v>
      </c>
      <c r="L1187">
        <v>62</v>
      </c>
      <c r="M1187" t="b">
        <v>1</v>
      </c>
      <c r="N1187" t="s">
        <v>8267</v>
      </c>
      <c r="O1187" s="10" t="s">
        <v>8326</v>
      </c>
      <c r="P1187" t="s">
        <v>8331</v>
      </c>
      <c r="Q1187" s="12">
        <f t="shared" si="18"/>
        <v>41745.635960648149</v>
      </c>
    </row>
    <row r="1188" spans="1:17" ht="48" hidden="1" x14ac:dyDescent="0.2">
      <c r="A1188">
        <v>749</v>
      </c>
      <c r="B1188" s="3" t="s">
        <v>750</v>
      </c>
      <c r="C1188" s="3" t="s">
        <v>4859</v>
      </c>
      <c r="D1188" s="6">
        <v>10000</v>
      </c>
      <c r="E1188" s="8">
        <v>10556</v>
      </c>
      <c r="F1188" t="s">
        <v>8218</v>
      </c>
      <c r="G1188" t="s">
        <v>8223</v>
      </c>
      <c r="H1188" t="s">
        <v>8245</v>
      </c>
      <c r="I1188">
        <v>1485642930</v>
      </c>
      <c r="J1188">
        <v>1483050930</v>
      </c>
      <c r="K1188" t="b">
        <v>0</v>
      </c>
      <c r="L1188">
        <v>110</v>
      </c>
      <c r="M1188" t="b">
        <v>1</v>
      </c>
      <c r="N1188" t="s">
        <v>8272</v>
      </c>
      <c r="O1188" s="10" t="s">
        <v>8338</v>
      </c>
      <c r="P1188" t="s">
        <v>8339</v>
      </c>
      <c r="Q1188" s="12">
        <f t="shared" si="18"/>
        <v>42733.94131944445</v>
      </c>
    </row>
    <row r="1189" spans="1:17" ht="48" hidden="1" x14ac:dyDescent="0.2">
      <c r="A1189">
        <v>753</v>
      </c>
      <c r="B1189" s="3" t="s">
        <v>754</v>
      </c>
      <c r="C1189" s="3" t="s">
        <v>4863</v>
      </c>
      <c r="D1189" s="6">
        <v>10000</v>
      </c>
      <c r="E1189" s="8">
        <v>12800</v>
      </c>
      <c r="F1189" t="s">
        <v>8218</v>
      </c>
      <c r="G1189" t="s">
        <v>8223</v>
      </c>
      <c r="H1189" t="s">
        <v>8245</v>
      </c>
      <c r="I1189">
        <v>1423922991</v>
      </c>
      <c r="J1189">
        <v>1421330991</v>
      </c>
      <c r="K1189" t="b">
        <v>0</v>
      </c>
      <c r="L1189">
        <v>26</v>
      </c>
      <c r="M1189" t="b">
        <v>1</v>
      </c>
      <c r="N1189" t="s">
        <v>8272</v>
      </c>
      <c r="O1189" s="10" t="s">
        <v>8338</v>
      </c>
      <c r="P1189" t="s">
        <v>8339</v>
      </c>
      <c r="Q1189" s="12">
        <f t="shared" si="18"/>
        <v>42019.590173611112</v>
      </c>
    </row>
    <row r="1190" spans="1:17" ht="48" hidden="1" x14ac:dyDescent="0.2">
      <c r="A1190">
        <v>790</v>
      </c>
      <c r="B1190" s="3" t="s">
        <v>791</v>
      </c>
      <c r="C1190" s="3" t="s">
        <v>4900</v>
      </c>
      <c r="D1190" s="6">
        <v>10000</v>
      </c>
      <c r="E1190" s="8">
        <v>14437.46</v>
      </c>
      <c r="F1190" t="s">
        <v>8218</v>
      </c>
      <c r="G1190" t="s">
        <v>8223</v>
      </c>
      <c r="H1190" t="s">
        <v>8245</v>
      </c>
      <c r="I1190">
        <v>1359680939</v>
      </c>
      <c r="J1190">
        <v>1357088939</v>
      </c>
      <c r="K1190" t="b">
        <v>0</v>
      </c>
      <c r="L1190">
        <v>156</v>
      </c>
      <c r="M1190" t="b">
        <v>1</v>
      </c>
      <c r="N1190" t="s">
        <v>8274</v>
      </c>
      <c r="O1190" s="10" t="s">
        <v>8341</v>
      </c>
      <c r="P1190" t="s">
        <v>8342</v>
      </c>
      <c r="Q1190" s="12">
        <f t="shared" si="18"/>
        <v>41276.047905092593</v>
      </c>
    </row>
    <row r="1191" spans="1:17" ht="64" hidden="1" x14ac:dyDescent="0.2">
      <c r="A1191">
        <v>796</v>
      </c>
      <c r="B1191" s="3" t="s">
        <v>797</v>
      </c>
      <c r="C1191" s="3" t="s">
        <v>4906</v>
      </c>
      <c r="D1191" s="6">
        <v>10000</v>
      </c>
      <c r="E1191" s="8">
        <v>10135</v>
      </c>
      <c r="F1191" t="s">
        <v>8218</v>
      </c>
      <c r="G1191" t="s">
        <v>8223</v>
      </c>
      <c r="H1191" t="s">
        <v>8245</v>
      </c>
      <c r="I1191">
        <v>1379279400</v>
      </c>
      <c r="J1191">
        <v>1376687485</v>
      </c>
      <c r="K1191" t="b">
        <v>0</v>
      </c>
      <c r="L1191">
        <v>90</v>
      </c>
      <c r="M1191" t="b">
        <v>1</v>
      </c>
      <c r="N1191" t="s">
        <v>8274</v>
      </c>
      <c r="O1191" s="10" t="s">
        <v>8341</v>
      </c>
      <c r="P1191" t="s">
        <v>8342</v>
      </c>
      <c r="Q1191" s="12">
        <f t="shared" si="18"/>
        <v>41502.882928240739</v>
      </c>
    </row>
    <row r="1192" spans="1:17" ht="32" hidden="1" x14ac:dyDescent="0.2">
      <c r="A1192">
        <v>840</v>
      </c>
      <c r="B1192" s="3" t="s">
        <v>841</v>
      </c>
      <c r="C1192" s="3" t="s">
        <v>4950</v>
      </c>
      <c r="D1192" s="6">
        <v>10000</v>
      </c>
      <c r="E1192" s="8">
        <v>12041.66</v>
      </c>
      <c r="F1192" t="s">
        <v>8218</v>
      </c>
      <c r="G1192" t="s">
        <v>8223</v>
      </c>
      <c r="H1192" t="s">
        <v>8245</v>
      </c>
      <c r="I1192">
        <v>1474694787</v>
      </c>
      <c r="J1192">
        <v>1472102787</v>
      </c>
      <c r="K1192" t="b">
        <v>0</v>
      </c>
      <c r="L1192">
        <v>190</v>
      </c>
      <c r="M1192" t="b">
        <v>1</v>
      </c>
      <c r="N1192" t="s">
        <v>8275</v>
      </c>
      <c r="O1192" s="10" t="s">
        <v>8341</v>
      </c>
      <c r="P1192" t="s">
        <v>8343</v>
      </c>
      <c r="Q1192" s="12">
        <f t="shared" si="18"/>
        <v>42607.226701388892</v>
      </c>
    </row>
    <row r="1193" spans="1:17" ht="48" hidden="1" x14ac:dyDescent="0.2">
      <c r="A1193">
        <v>1028</v>
      </c>
      <c r="B1193" s="3" t="s">
        <v>1029</v>
      </c>
      <c r="C1193" s="3" t="s">
        <v>5138</v>
      </c>
      <c r="D1193" s="6">
        <v>10000</v>
      </c>
      <c r="E1193" s="8">
        <v>11727</v>
      </c>
      <c r="F1193" t="s">
        <v>8218</v>
      </c>
      <c r="G1193" t="s">
        <v>8224</v>
      </c>
      <c r="H1193" t="s">
        <v>8246</v>
      </c>
      <c r="I1193">
        <v>1488830400</v>
      </c>
      <c r="J1193">
        <v>1484924605</v>
      </c>
      <c r="K1193" t="b">
        <v>1</v>
      </c>
      <c r="L1193">
        <v>255</v>
      </c>
      <c r="M1193" t="b">
        <v>1</v>
      </c>
      <c r="N1193" t="s">
        <v>8278</v>
      </c>
      <c r="O1193" s="10" t="s">
        <v>8341</v>
      </c>
      <c r="P1193" t="s">
        <v>8346</v>
      </c>
      <c r="Q1193" s="12">
        <f t="shared" si="18"/>
        <v>42755.627372685187</v>
      </c>
    </row>
    <row r="1194" spans="1:17" ht="32" hidden="1" x14ac:dyDescent="0.2">
      <c r="A1194">
        <v>1029</v>
      </c>
      <c r="B1194" s="3" t="s">
        <v>1030</v>
      </c>
      <c r="C1194" s="3" t="s">
        <v>5139</v>
      </c>
      <c r="D1194" s="6">
        <v>10000</v>
      </c>
      <c r="E1194" s="8">
        <v>11176</v>
      </c>
      <c r="F1194" t="s">
        <v>8218</v>
      </c>
      <c r="G1194" t="s">
        <v>8234</v>
      </c>
      <c r="H1194" t="s">
        <v>8254</v>
      </c>
      <c r="I1194">
        <v>1428184740</v>
      </c>
      <c r="J1194">
        <v>1423501507</v>
      </c>
      <c r="K1194" t="b">
        <v>0</v>
      </c>
      <c r="L1194">
        <v>141</v>
      </c>
      <c r="M1194" t="b">
        <v>1</v>
      </c>
      <c r="N1194" t="s">
        <v>8278</v>
      </c>
      <c r="O1194" s="10" t="s">
        <v>8341</v>
      </c>
      <c r="P1194" t="s">
        <v>8346</v>
      </c>
      <c r="Q1194" s="12">
        <f t="shared" si="18"/>
        <v>42044.711886574078</v>
      </c>
    </row>
    <row r="1195" spans="1:17" ht="48" hidden="1" x14ac:dyDescent="0.2">
      <c r="A1195">
        <v>1031</v>
      </c>
      <c r="B1195" s="3" t="s">
        <v>1032</v>
      </c>
      <c r="C1195" s="3" t="s">
        <v>5141</v>
      </c>
      <c r="D1195" s="6">
        <v>10000</v>
      </c>
      <c r="E1195" s="8">
        <v>10740</v>
      </c>
      <c r="F1195" t="s">
        <v>8218</v>
      </c>
      <c r="G1195" t="s">
        <v>8223</v>
      </c>
      <c r="H1195" t="s">
        <v>8245</v>
      </c>
      <c r="I1195">
        <v>1450290010</v>
      </c>
      <c r="J1195">
        <v>1447698010</v>
      </c>
      <c r="K1195" t="b">
        <v>0</v>
      </c>
      <c r="L1195">
        <v>99</v>
      </c>
      <c r="M1195" t="b">
        <v>1</v>
      </c>
      <c r="N1195" t="s">
        <v>8278</v>
      </c>
      <c r="O1195" s="10" t="s">
        <v>8341</v>
      </c>
      <c r="P1195" t="s">
        <v>8346</v>
      </c>
      <c r="Q1195" s="12">
        <f t="shared" si="18"/>
        <v>42324.764004629629</v>
      </c>
    </row>
    <row r="1196" spans="1:17" ht="64" hidden="1" x14ac:dyDescent="0.2">
      <c r="A1196">
        <v>1195</v>
      </c>
      <c r="B1196" s="3" t="s">
        <v>1196</v>
      </c>
      <c r="C1196" s="3" t="s">
        <v>5305</v>
      </c>
      <c r="D1196" s="6">
        <v>10000</v>
      </c>
      <c r="E1196" s="8">
        <v>13500</v>
      </c>
      <c r="F1196" t="s">
        <v>8218</v>
      </c>
      <c r="G1196" t="s">
        <v>8236</v>
      </c>
      <c r="H1196" t="s">
        <v>8248</v>
      </c>
      <c r="I1196">
        <v>1450602000</v>
      </c>
      <c r="J1196">
        <v>1445415653</v>
      </c>
      <c r="K1196" t="b">
        <v>0</v>
      </c>
      <c r="L1196">
        <v>170</v>
      </c>
      <c r="M1196" t="b">
        <v>1</v>
      </c>
      <c r="N1196" t="s">
        <v>8283</v>
      </c>
      <c r="O1196" s="10" t="s">
        <v>8354</v>
      </c>
      <c r="P1196" t="s">
        <v>8355</v>
      </c>
      <c r="Q1196" s="12">
        <f t="shared" si="18"/>
        <v>42298.34783564815</v>
      </c>
    </row>
    <row r="1197" spans="1:17" ht="48" hidden="1" x14ac:dyDescent="0.2">
      <c r="A1197">
        <v>1208</v>
      </c>
      <c r="B1197" s="3" t="s">
        <v>1209</v>
      </c>
      <c r="C1197" s="3" t="s">
        <v>5318</v>
      </c>
      <c r="D1197" s="6">
        <v>10000</v>
      </c>
      <c r="E1197" s="8">
        <v>15530</v>
      </c>
      <c r="F1197" t="s">
        <v>8218</v>
      </c>
      <c r="G1197" t="s">
        <v>8223</v>
      </c>
      <c r="H1197" t="s">
        <v>8245</v>
      </c>
      <c r="I1197">
        <v>1458835264</v>
      </c>
      <c r="J1197">
        <v>1456246864</v>
      </c>
      <c r="K1197" t="b">
        <v>0</v>
      </c>
      <c r="L1197">
        <v>75</v>
      </c>
      <c r="M1197" t="b">
        <v>1</v>
      </c>
      <c r="N1197" t="s">
        <v>8283</v>
      </c>
      <c r="O1197" s="10" t="s">
        <v>8354</v>
      </c>
      <c r="P1197" t="s">
        <v>8355</v>
      </c>
      <c r="Q1197" s="12">
        <f t="shared" si="18"/>
        <v>42423.709074074075</v>
      </c>
    </row>
    <row r="1198" spans="1:17" ht="32" hidden="1" x14ac:dyDescent="0.2">
      <c r="A1198">
        <v>1270</v>
      </c>
      <c r="B1198" s="3" t="s">
        <v>1271</v>
      </c>
      <c r="C1198" s="3" t="s">
        <v>5380</v>
      </c>
      <c r="D1198" s="6">
        <v>10000</v>
      </c>
      <c r="E1198" s="8">
        <v>11472</v>
      </c>
      <c r="F1198" t="s">
        <v>8218</v>
      </c>
      <c r="G1198" t="s">
        <v>8223</v>
      </c>
      <c r="H1198" t="s">
        <v>8245</v>
      </c>
      <c r="I1198">
        <v>1332704042</v>
      </c>
      <c r="J1198">
        <v>1327523642</v>
      </c>
      <c r="K1198" t="b">
        <v>1</v>
      </c>
      <c r="L1198">
        <v>169</v>
      </c>
      <c r="M1198" t="b">
        <v>1</v>
      </c>
      <c r="N1198" t="s">
        <v>8274</v>
      </c>
      <c r="O1198" s="10" t="s">
        <v>8341</v>
      </c>
      <c r="P1198" t="s">
        <v>8342</v>
      </c>
      <c r="Q1198" s="12">
        <f t="shared" si="18"/>
        <v>40933.856967592597</v>
      </c>
    </row>
    <row r="1199" spans="1:17" ht="48" hidden="1" x14ac:dyDescent="0.2">
      <c r="A1199">
        <v>1352</v>
      </c>
      <c r="B1199" s="3" t="s">
        <v>1353</v>
      </c>
      <c r="C1199" s="3" t="s">
        <v>5462</v>
      </c>
      <c r="D1199" s="6">
        <v>10000</v>
      </c>
      <c r="E1199" s="8">
        <v>13614</v>
      </c>
      <c r="F1199" t="s">
        <v>8218</v>
      </c>
      <c r="G1199" t="s">
        <v>8223</v>
      </c>
      <c r="H1199" t="s">
        <v>8245</v>
      </c>
      <c r="I1199">
        <v>1441425540</v>
      </c>
      <c r="J1199">
        <v>1436968366</v>
      </c>
      <c r="K1199" t="b">
        <v>0</v>
      </c>
      <c r="L1199">
        <v>227</v>
      </c>
      <c r="M1199" t="b">
        <v>1</v>
      </c>
      <c r="N1199" t="s">
        <v>8272</v>
      </c>
      <c r="O1199" s="10" t="s">
        <v>8338</v>
      </c>
      <c r="P1199" t="s">
        <v>8339</v>
      </c>
      <c r="Q1199" s="12">
        <f t="shared" si="18"/>
        <v>42200.578310185185</v>
      </c>
    </row>
    <row r="1200" spans="1:17" ht="32" hidden="1" x14ac:dyDescent="0.2">
      <c r="A1200">
        <v>1373</v>
      </c>
      <c r="B1200" s="3" t="s">
        <v>1374</v>
      </c>
      <c r="C1200" s="3" t="s">
        <v>5483</v>
      </c>
      <c r="D1200" s="6">
        <v>10000</v>
      </c>
      <c r="E1200" s="8">
        <v>10501</v>
      </c>
      <c r="F1200" t="s">
        <v>8218</v>
      </c>
      <c r="G1200" t="s">
        <v>8223</v>
      </c>
      <c r="H1200" t="s">
        <v>8245</v>
      </c>
      <c r="I1200">
        <v>1483138233</v>
      </c>
      <c r="J1200">
        <v>1480546233</v>
      </c>
      <c r="K1200" t="b">
        <v>0</v>
      </c>
      <c r="L1200">
        <v>52</v>
      </c>
      <c r="M1200" t="b">
        <v>1</v>
      </c>
      <c r="N1200" t="s">
        <v>8274</v>
      </c>
      <c r="O1200" s="10" t="s">
        <v>8341</v>
      </c>
      <c r="P1200" t="s">
        <v>8342</v>
      </c>
      <c r="Q1200" s="12">
        <f t="shared" si="18"/>
        <v>42704.95177083333</v>
      </c>
    </row>
    <row r="1201" spans="1:17" ht="32" hidden="1" x14ac:dyDescent="0.2">
      <c r="A1201">
        <v>1379</v>
      </c>
      <c r="B1201" s="3" t="s">
        <v>1380</v>
      </c>
      <c r="C1201" s="3" t="s">
        <v>5489</v>
      </c>
      <c r="D1201" s="6">
        <v>10000</v>
      </c>
      <c r="E1201" s="8">
        <v>11160</v>
      </c>
      <c r="F1201" t="s">
        <v>8218</v>
      </c>
      <c r="G1201" t="s">
        <v>8223</v>
      </c>
      <c r="H1201" t="s">
        <v>8245</v>
      </c>
      <c r="I1201">
        <v>1433504876</v>
      </c>
      <c r="J1201">
        <v>1430912876</v>
      </c>
      <c r="K1201" t="b">
        <v>0</v>
      </c>
      <c r="L1201">
        <v>151</v>
      </c>
      <c r="M1201" t="b">
        <v>1</v>
      </c>
      <c r="N1201" t="s">
        <v>8274</v>
      </c>
      <c r="O1201" s="10" t="s">
        <v>8341</v>
      </c>
      <c r="P1201" t="s">
        <v>8342</v>
      </c>
      <c r="Q1201" s="12">
        <f t="shared" si="18"/>
        <v>42130.491620370376</v>
      </c>
    </row>
    <row r="1202" spans="1:17" ht="16" hidden="1" x14ac:dyDescent="0.2">
      <c r="A1202">
        <v>1393</v>
      </c>
      <c r="B1202" s="3" t="s">
        <v>1394</v>
      </c>
      <c r="C1202" s="3" t="s">
        <v>5503</v>
      </c>
      <c r="D1202" s="6">
        <v>10000</v>
      </c>
      <c r="E1202" s="8">
        <v>10235</v>
      </c>
      <c r="F1202" t="s">
        <v>8218</v>
      </c>
      <c r="G1202" t="s">
        <v>8223</v>
      </c>
      <c r="H1202" t="s">
        <v>8245</v>
      </c>
      <c r="I1202">
        <v>1470068523</v>
      </c>
      <c r="J1202">
        <v>1467476523</v>
      </c>
      <c r="K1202" t="b">
        <v>0</v>
      </c>
      <c r="L1202">
        <v>52</v>
      </c>
      <c r="M1202" t="b">
        <v>1</v>
      </c>
      <c r="N1202" t="s">
        <v>8274</v>
      </c>
      <c r="O1202" s="10" t="s">
        <v>8341</v>
      </c>
      <c r="P1202" t="s">
        <v>8342</v>
      </c>
      <c r="Q1202" s="12">
        <f t="shared" si="18"/>
        <v>42553.681979166664</v>
      </c>
    </row>
    <row r="1203" spans="1:17" ht="48" hidden="1" x14ac:dyDescent="0.2">
      <c r="A1203">
        <v>1397</v>
      </c>
      <c r="B1203" s="3" t="s">
        <v>1398</v>
      </c>
      <c r="C1203" s="3" t="s">
        <v>5507</v>
      </c>
      <c r="D1203" s="6">
        <v>10000</v>
      </c>
      <c r="E1203" s="8">
        <v>11385</v>
      </c>
      <c r="F1203" t="s">
        <v>8218</v>
      </c>
      <c r="G1203" t="s">
        <v>8223</v>
      </c>
      <c r="H1203" t="s">
        <v>8245</v>
      </c>
      <c r="I1203">
        <v>1477603140</v>
      </c>
      <c r="J1203">
        <v>1475013710</v>
      </c>
      <c r="K1203" t="b">
        <v>0</v>
      </c>
      <c r="L1203">
        <v>158</v>
      </c>
      <c r="M1203" t="b">
        <v>1</v>
      </c>
      <c r="N1203" t="s">
        <v>8274</v>
      </c>
      <c r="O1203" s="10" t="s">
        <v>8341</v>
      </c>
      <c r="P1203" t="s">
        <v>8342</v>
      </c>
      <c r="Q1203" s="12">
        <f t="shared" si="18"/>
        <v>42640.917939814812</v>
      </c>
    </row>
    <row r="1204" spans="1:17" ht="48" hidden="1" x14ac:dyDescent="0.2">
      <c r="A1204">
        <v>1607</v>
      </c>
      <c r="B1204" s="3" t="s">
        <v>1608</v>
      </c>
      <c r="C1204" s="3" t="s">
        <v>5717</v>
      </c>
      <c r="D1204" s="6">
        <v>10000</v>
      </c>
      <c r="E1204" s="8">
        <v>14511</v>
      </c>
      <c r="F1204" t="s">
        <v>8218</v>
      </c>
      <c r="G1204" t="s">
        <v>8223</v>
      </c>
      <c r="H1204" t="s">
        <v>8245</v>
      </c>
      <c r="I1204">
        <v>1339701851</v>
      </c>
      <c r="J1204">
        <v>1337887451</v>
      </c>
      <c r="K1204" t="b">
        <v>0</v>
      </c>
      <c r="L1204">
        <v>205</v>
      </c>
      <c r="M1204" t="b">
        <v>1</v>
      </c>
      <c r="N1204" t="s">
        <v>8274</v>
      </c>
      <c r="O1204" s="10" t="s">
        <v>8341</v>
      </c>
      <c r="P1204" t="s">
        <v>8342</v>
      </c>
      <c r="Q1204" s="12">
        <f t="shared" si="18"/>
        <v>41053.80846064815</v>
      </c>
    </row>
    <row r="1205" spans="1:17" ht="48" hidden="1" x14ac:dyDescent="0.2">
      <c r="A1205">
        <v>1616</v>
      </c>
      <c r="B1205" s="3" t="s">
        <v>1617</v>
      </c>
      <c r="C1205" s="3" t="s">
        <v>5726</v>
      </c>
      <c r="D1205" s="6">
        <v>10000</v>
      </c>
      <c r="E1205" s="8">
        <v>10420</v>
      </c>
      <c r="F1205" t="s">
        <v>8218</v>
      </c>
      <c r="G1205" t="s">
        <v>8223</v>
      </c>
      <c r="H1205" t="s">
        <v>8245</v>
      </c>
      <c r="I1205">
        <v>1353621600</v>
      </c>
      <c r="J1205">
        <v>1350061821</v>
      </c>
      <c r="K1205" t="b">
        <v>0</v>
      </c>
      <c r="L1205">
        <v>157</v>
      </c>
      <c r="M1205" t="b">
        <v>1</v>
      </c>
      <c r="N1205" t="s">
        <v>8274</v>
      </c>
      <c r="O1205" s="10" t="s">
        <v>8341</v>
      </c>
      <c r="P1205" t="s">
        <v>8342</v>
      </c>
      <c r="Q1205" s="12">
        <f t="shared" si="18"/>
        <v>41194.715520833335</v>
      </c>
    </row>
    <row r="1206" spans="1:17" ht="48" hidden="1" x14ac:dyDescent="0.2">
      <c r="A1206">
        <v>1631</v>
      </c>
      <c r="B1206" s="3" t="s">
        <v>1632</v>
      </c>
      <c r="C1206" s="3" t="s">
        <v>5741</v>
      </c>
      <c r="D1206" s="6">
        <v>10000</v>
      </c>
      <c r="E1206" s="8">
        <v>15591</v>
      </c>
      <c r="F1206" t="s">
        <v>8218</v>
      </c>
      <c r="G1206" t="s">
        <v>8223</v>
      </c>
      <c r="H1206" t="s">
        <v>8245</v>
      </c>
      <c r="I1206">
        <v>1350074261</v>
      </c>
      <c r="J1206">
        <v>1347482261</v>
      </c>
      <c r="K1206" t="b">
        <v>0</v>
      </c>
      <c r="L1206">
        <v>133</v>
      </c>
      <c r="M1206" t="b">
        <v>1</v>
      </c>
      <c r="N1206" t="s">
        <v>8274</v>
      </c>
      <c r="O1206" s="10" t="s">
        <v>8341</v>
      </c>
      <c r="P1206" t="s">
        <v>8342</v>
      </c>
      <c r="Q1206" s="12">
        <f t="shared" si="18"/>
        <v>41164.859502314815</v>
      </c>
    </row>
    <row r="1207" spans="1:17" ht="48" hidden="1" x14ac:dyDescent="0.2">
      <c r="A1207">
        <v>1633</v>
      </c>
      <c r="B1207" s="3" t="s">
        <v>1634</v>
      </c>
      <c r="C1207" s="3" t="s">
        <v>5743</v>
      </c>
      <c r="D1207" s="6">
        <v>10000</v>
      </c>
      <c r="E1207" s="8">
        <v>10000</v>
      </c>
      <c r="F1207" t="s">
        <v>8218</v>
      </c>
      <c r="G1207" t="s">
        <v>8223</v>
      </c>
      <c r="H1207" t="s">
        <v>8245</v>
      </c>
      <c r="I1207">
        <v>1326690000</v>
      </c>
      <c r="J1207">
        <v>1324329156</v>
      </c>
      <c r="K1207" t="b">
        <v>0</v>
      </c>
      <c r="L1207">
        <v>58</v>
      </c>
      <c r="M1207" t="b">
        <v>1</v>
      </c>
      <c r="N1207" t="s">
        <v>8274</v>
      </c>
      <c r="O1207" s="10" t="s">
        <v>8341</v>
      </c>
      <c r="P1207" t="s">
        <v>8342</v>
      </c>
      <c r="Q1207" s="12">
        <f t="shared" si="18"/>
        <v>40896.883750000001</v>
      </c>
    </row>
    <row r="1208" spans="1:17" ht="48" hidden="1" x14ac:dyDescent="0.2">
      <c r="A1208">
        <v>1644</v>
      </c>
      <c r="B1208" s="3" t="s">
        <v>1645</v>
      </c>
      <c r="C1208" s="3" t="s">
        <v>5754</v>
      </c>
      <c r="D1208" s="6">
        <v>10000</v>
      </c>
      <c r="E1208" s="8">
        <v>10950</v>
      </c>
      <c r="F1208" t="s">
        <v>8218</v>
      </c>
      <c r="G1208" t="s">
        <v>8223</v>
      </c>
      <c r="H1208" t="s">
        <v>8245</v>
      </c>
      <c r="I1208">
        <v>1353551160</v>
      </c>
      <c r="J1208">
        <v>1348363560</v>
      </c>
      <c r="K1208" t="b">
        <v>0</v>
      </c>
      <c r="L1208">
        <v>128</v>
      </c>
      <c r="M1208" t="b">
        <v>1</v>
      </c>
      <c r="N1208" t="s">
        <v>8290</v>
      </c>
      <c r="O1208" s="10" t="s">
        <v>8341</v>
      </c>
      <c r="P1208" t="s">
        <v>8362</v>
      </c>
      <c r="Q1208" s="12">
        <f t="shared" si="18"/>
        <v>41175.05972222222</v>
      </c>
    </row>
    <row r="1209" spans="1:17" ht="32" hidden="1" x14ac:dyDescent="0.2">
      <c r="A1209">
        <v>1751</v>
      </c>
      <c r="B1209" s="3" t="s">
        <v>1752</v>
      </c>
      <c r="C1209" s="3" t="s">
        <v>5861</v>
      </c>
      <c r="D1209" s="6">
        <v>10000</v>
      </c>
      <c r="E1209" s="8">
        <v>10290</v>
      </c>
      <c r="F1209" t="s">
        <v>8218</v>
      </c>
      <c r="G1209" t="s">
        <v>8223</v>
      </c>
      <c r="H1209" t="s">
        <v>8245</v>
      </c>
      <c r="I1209">
        <v>1426787123</v>
      </c>
      <c r="J1209">
        <v>1424198723</v>
      </c>
      <c r="K1209" t="b">
        <v>0</v>
      </c>
      <c r="L1209">
        <v>61</v>
      </c>
      <c r="M1209" t="b">
        <v>1</v>
      </c>
      <c r="N1209" t="s">
        <v>8283</v>
      </c>
      <c r="O1209" s="10" t="s">
        <v>8354</v>
      </c>
      <c r="P1209" t="s">
        <v>8355</v>
      </c>
      <c r="Q1209" s="12">
        <f t="shared" si="18"/>
        <v>42052.7815162037</v>
      </c>
    </row>
    <row r="1210" spans="1:17" ht="32" hidden="1" x14ac:dyDescent="0.2">
      <c r="A1210">
        <v>1834</v>
      </c>
      <c r="B1210" s="3" t="s">
        <v>1835</v>
      </c>
      <c r="C1210" s="3" t="s">
        <v>5944</v>
      </c>
      <c r="D1210" s="6">
        <v>10000</v>
      </c>
      <c r="E1210" s="8">
        <v>11805</v>
      </c>
      <c r="F1210" t="s">
        <v>8218</v>
      </c>
      <c r="G1210" t="s">
        <v>8223</v>
      </c>
      <c r="H1210" t="s">
        <v>8245</v>
      </c>
      <c r="I1210">
        <v>1422140895</v>
      </c>
      <c r="J1210">
        <v>1418684895</v>
      </c>
      <c r="K1210" t="b">
        <v>0</v>
      </c>
      <c r="L1210">
        <v>90</v>
      </c>
      <c r="M1210" t="b">
        <v>1</v>
      </c>
      <c r="N1210" t="s">
        <v>8274</v>
      </c>
      <c r="O1210" s="10" t="s">
        <v>8341</v>
      </c>
      <c r="P1210" t="s">
        <v>8342</v>
      </c>
      <c r="Q1210" s="12">
        <f t="shared" si="18"/>
        <v>41988.964062500003</v>
      </c>
    </row>
    <row r="1211" spans="1:17" ht="48" hidden="1" x14ac:dyDescent="0.2">
      <c r="A1211">
        <v>1843</v>
      </c>
      <c r="B1211" s="3" t="s">
        <v>1844</v>
      </c>
      <c r="C1211" s="3" t="s">
        <v>5953</v>
      </c>
      <c r="D1211" s="6">
        <v>10000</v>
      </c>
      <c r="E1211" s="8">
        <v>12400.61</v>
      </c>
      <c r="F1211" t="s">
        <v>8218</v>
      </c>
      <c r="G1211" t="s">
        <v>8223</v>
      </c>
      <c r="H1211" t="s">
        <v>8245</v>
      </c>
      <c r="I1211">
        <v>1298245954</v>
      </c>
      <c r="J1211">
        <v>1295653954</v>
      </c>
      <c r="K1211" t="b">
        <v>0</v>
      </c>
      <c r="L1211">
        <v>134</v>
      </c>
      <c r="M1211" t="b">
        <v>1</v>
      </c>
      <c r="N1211" t="s">
        <v>8274</v>
      </c>
      <c r="O1211" s="10" t="s">
        <v>8341</v>
      </c>
      <c r="P1211" t="s">
        <v>8342</v>
      </c>
      <c r="Q1211" s="12">
        <f t="shared" si="18"/>
        <v>40564.994837962964</v>
      </c>
    </row>
    <row r="1212" spans="1:17" ht="64" hidden="1" x14ac:dyDescent="0.2">
      <c r="A1212">
        <v>1891</v>
      </c>
      <c r="B1212" s="3" t="s">
        <v>1892</v>
      </c>
      <c r="C1212" s="3" t="s">
        <v>6001</v>
      </c>
      <c r="D1212" s="6">
        <v>10000</v>
      </c>
      <c r="E1212" s="8">
        <v>10555</v>
      </c>
      <c r="F1212" t="s">
        <v>8218</v>
      </c>
      <c r="G1212" t="s">
        <v>8223</v>
      </c>
      <c r="H1212" t="s">
        <v>8245</v>
      </c>
      <c r="I1212">
        <v>1279778400</v>
      </c>
      <c r="J1212">
        <v>1275851354</v>
      </c>
      <c r="K1212" t="b">
        <v>0</v>
      </c>
      <c r="L1212">
        <v>120</v>
      </c>
      <c r="M1212" t="b">
        <v>1</v>
      </c>
      <c r="N1212" t="s">
        <v>8277</v>
      </c>
      <c r="O1212" s="10" t="s">
        <v>8341</v>
      </c>
      <c r="P1212" t="s">
        <v>8345</v>
      </c>
      <c r="Q1212" s="12">
        <f t="shared" si="18"/>
        <v>40335.798078703701</v>
      </c>
    </row>
    <row r="1213" spans="1:17" ht="48" hidden="1" x14ac:dyDescent="0.2">
      <c r="A1213">
        <v>1939</v>
      </c>
      <c r="B1213" s="3" t="s">
        <v>1940</v>
      </c>
      <c r="C1213" s="3" t="s">
        <v>6049</v>
      </c>
      <c r="D1213" s="6">
        <v>10000</v>
      </c>
      <c r="E1213" s="8">
        <v>11070</v>
      </c>
      <c r="F1213" t="s">
        <v>8218</v>
      </c>
      <c r="G1213" t="s">
        <v>8223</v>
      </c>
      <c r="H1213" t="s">
        <v>8245</v>
      </c>
      <c r="I1213">
        <v>1362955108</v>
      </c>
      <c r="J1213">
        <v>1360366708</v>
      </c>
      <c r="K1213" t="b">
        <v>0</v>
      </c>
      <c r="L1213">
        <v>96</v>
      </c>
      <c r="M1213" t="b">
        <v>1</v>
      </c>
      <c r="N1213" t="s">
        <v>8277</v>
      </c>
      <c r="O1213" s="10" t="s">
        <v>8341</v>
      </c>
      <c r="P1213" t="s">
        <v>8345</v>
      </c>
      <c r="Q1213" s="12">
        <f t="shared" si="18"/>
        <v>41313.985046296293</v>
      </c>
    </row>
    <row r="1214" spans="1:17" ht="48" hidden="1" x14ac:dyDescent="0.2">
      <c r="A1214">
        <v>1943</v>
      </c>
      <c r="B1214" s="3" t="s">
        <v>1944</v>
      </c>
      <c r="C1214" s="3" t="s">
        <v>6053</v>
      </c>
      <c r="D1214" s="6">
        <v>10000</v>
      </c>
      <c r="E1214" s="8">
        <v>170525</v>
      </c>
      <c r="F1214" t="s">
        <v>8218</v>
      </c>
      <c r="G1214" t="s">
        <v>8223</v>
      </c>
      <c r="H1214" t="s">
        <v>8245</v>
      </c>
      <c r="I1214">
        <v>1470896916</v>
      </c>
      <c r="J1214">
        <v>1467008916</v>
      </c>
      <c r="K1214" t="b">
        <v>1</v>
      </c>
      <c r="L1214">
        <v>2478</v>
      </c>
      <c r="M1214" t="b">
        <v>1</v>
      </c>
      <c r="N1214" t="s">
        <v>8293</v>
      </c>
      <c r="O1214" s="10" t="s">
        <v>8335</v>
      </c>
      <c r="P1214" t="s">
        <v>8365</v>
      </c>
      <c r="Q1214" s="12">
        <f t="shared" si="18"/>
        <v>42548.269861111112</v>
      </c>
    </row>
    <row r="1215" spans="1:17" ht="48" hidden="1" x14ac:dyDescent="0.2">
      <c r="A1215">
        <v>1959</v>
      </c>
      <c r="B1215" s="3" t="s">
        <v>1960</v>
      </c>
      <c r="C1215" s="3" t="s">
        <v>6069</v>
      </c>
      <c r="D1215" s="6">
        <v>10000</v>
      </c>
      <c r="E1215" s="8">
        <v>15673.44</v>
      </c>
      <c r="F1215" t="s">
        <v>8218</v>
      </c>
      <c r="G1215" t="s">
        <v>8223</v>
      </c>
      <c r="H1215" t="s">
        <v>8245</v>
      </c>
      <c r="I1215">
        <v>1412121600</v>
      </c>
      <c r="J1215">
        <v>1408565860</v>
      </c>
      <c r="K1215" t="b">
        <v>1</v>
      </c>
      <c r="L1215">
        <v>424</v>
      </c>
      <c r="M1215" t="b">
        <v>1</v>
      </c>
      <c r="N1215" t="s">
        <v>8293</v>
      </c>
      <c r="O1215" s="10" t="s">
        <v>8335</v>
      </c>
      <c r="P1215" t="s">
        <v>8365</v>
      </c>
      <c r="Q1215" s="12">
        <f t="shared" si="18"/>
        <v>41871.845601851855</v>
      </c>
    </row>
    <row r="1216" spans="1:17" ht="48" hidden="1" x14ac:dyDescent="0.2">
      <c r="A1216">
        <v>1961</v>
      </c>
      <c r="B1216" s="3" t="s">
        <v>1962</v>
      </c>
      <c r="C1216" s="3" t="s">
        <v>6071</v>
      </c>
      <c r="D1216" s="6">
        <v>10000</v>
      </c>
      <c r="E1216" s="8">
        <v>110538.12</v>
      </c>
      <c r="F1216" t="s">
        <v>8218</v>
      </c>
      <c r="G1216" t="s">
        <v>8223</v>
      </c>
      <c r="H1216" t="s">
        <v>8245</v>
      </c>
      <c r="I1216">
        <v>1349495940</v>
      </c>
      <c r="J1216">
        <v>1346042417</v>
      </c>
      <c r="K1216" t="b">
        <v>1</v>
      </c>
      <c r="L1216">
        <v>1633</v>
      </c>
      <c r="M1216" t="b">
        <v>1</v>
      </c>
      <c r="N1216" t="s">
        <v>8293</v>
      </c>
      <c r="O1216" s="10" t="s">
        <v>8335</v>
      </c>
      <c r="P1216" t="s">
        <v>8365</v>
      </c>
      <c r="Q1216" s="12">
        <f t="shared" si="18"/>
        <v>41148.194641203707</v>
      </c>
    </row>
    <row r="1217" spans="1:17" ht="48" hidden="1" x14ac:dyDescent="0.2">
      <c r="A1217">
        <v>1962</v>
      </c>
      <c r="B1217" s="3" t="s">
        <v>1963</v>
      </c>
      <c r="C1217" s="3" t="s">
        <v>6072</v>
      </c>
      <c r="D1217" s="6">
        <v>10000</v>
      </c>
      <c r="E1217" s="8">
        <v>19292.5</v>
      </c>
      <c r="F1217" t="s">
        <v>8218</v>
      </c>
      <c r="G1217" t="s">
        <v>8223</v>
      </c>
      <c r="H1217" t="s">
        <v>8245</v>
      </c>
      <c r="I1217">
        <v>1400006636</v>
      </c>
      <c r="J1217">
        <v>1397414636</v>
      </c>
      <c r="K1217" t="b">
        <v>1</v>
      </c>
      <c r="L1217">
        <v>306</v>
      </c>
      <c r="M1217" t="b">
        <v>1</v>
      </c>
      <c r="N1217" t="s">
        <v>8293</v>
      </c>
      <c r="O1217" s="10" t="s">
        <v>8335</v>
      </c>
      <c r="P1217" t="s">
        <v>8365</v>
      </c>
      <c r="Q1217" s="12">
        <f t="shared" si="18"/>
        <v>41742.780509259261</v>
      </c>
    </row>
    <row r="1218" spans="1:17" ht="48" hidden="1" x14ac:dyDescent="0.2">
      <c r="A1218">
        <v>2007</v>
      </c>
      <c r="B1218" s="3" t="s">
        <v>2008</v>
      </c>
      <c r="C1218" s="3" t="s">
        <v>6117</v>
      </c>
      <c r="D1218" s="6">
        <v>10000</v>
      </c>
      <c r="E1218" s="8">
        <v>11570.92</v>
      </c>
      <c r="F1218" t="s">
        <v>8218</v>
      </c>
      <c r="G1218" t="s">
        <v>8223</v>
      </c>
      <c r="H1218" t="s">
        <v>8245</v>
      </c>
      <c r="I1218">
        <v>1282622400</v>
      </c>
      <c r="J1218">
        <v>1276891586</v>
      </c>
      <c r="K1218" t="b">
        <v>1</v>
      </c>
      <c r="L1218">
        <v>137</v>
      </c>
      <c r="M1218" t="b">
        <v>1</v>
      </c>
      <c r="N1218" t="s">
        <v>8293</v>
      </c>
      <c r="O1218" s="10" t="s">
        <v>8335</v>
      </c>
      <c r="P1218" t="s">
        <v>8365</v>
      </c>
      <c r="Q1218" s="12">
        <f t="shared" si="18"/>
        <v>40347.837800925925</v>
      </c>
    </row>
    <row r="1219" spans="1:17" ht="32" hidden="1" x14ac:dyDescent="0.2">
      <c r="A1219">
        <v>2016</v>
      </c>
      <c r="B1219" s="3" t="s">
        <v>2017</v>
      </c>
      <c r="C1219" s="3" t="s">
        <v>6126</v>
      </c>
      <c r="D1219" s="6">
        <v>10000</v>
      </c>
      <c r="E1219" s="8">
        <v>92154.22</v>
      </c>
      <c r="F1219" t="s">
        <v>8218</v>
      </c>
      <c r="G1219" t="s">
        <v>8223</v>
      </c>
      <c r="H1219" t="s">
        <v>8245</v>
      </c>
      <c r="I1219">
        <v>1362863299</v>
      </c>
      <c r="J1219">
        <v>1360271299</v>
      </c>
      <c r="K1219" t="b">
        <v>1</v>
      </c>
      <c r="L1219">
        <v>479</v>
      </c>
      <c r="M1219" t="b">
        <v>1</v>
      </c>
      <c r="N1219" t="s">
        <v>8293</v>
      </c>
      <c r="O1219" s="10" t="s">
        <v>8335</v>
      </c>
      <c r="P1219" t="s">
        <v>8365</v>
      </c>
      <c r="Q1219" s="12">
        <f t="shared" si="18"/>
        <v>41312.88077546296</v>
      </c>
    </row>
    <row r="1220" spans="1:17" ht="48" hidden="1" x14ac:dyDescent="0.2">
      <c r="A1220">
        <v>2037</v>
      </c>
      <c r="B1220" s="3" t="s">
        <v>2038</v>
      </c>
      <c r="C1220" s="3" t="s">
        <v>6147</v>
      </c>
      <c r="D1220" s="6">
        <v>10000</v>
      </c>
      <c r="E1220" s="8">
        <v>30047.64</v>
      </c>
      <c r="F1220" t="s">
        <v>8218</v>
      </c>
      <c r="G1220" t="s">
        <v>8223</v>
      </c>
      <c r="H1220" t="s">
        <v>8245</v>
      </c>
      <c r="I1220">
        <v>1388383353</v>
      </c>
      <c r="J1220">
        <v>1383195753</v>
      </c>
      <c r="K1220" t="b">
        <v>1</v>
      </c>
      <c r="L1220">
        <v>429</v>
      </c>
      <c r="M1220" t="b">
        <v>1</v>
      </c>
      <c r="N1220" t="s">
        <v>8293</v>
      </c>
      <c r="O1220" s="10" t="s">
        <v>8335</v>
      </c>
      <c r="P1220" t="s">
        <v>8365</v>
      </c>
      <c r="Q1220" s="12">
        <f t="shared" si="18"/>
        <v>41578.210104166668</v>
      </c>
    </row>
    <row r="1221" spans="1:17" ht="48" hidden="1" x14ac:dyDescent="0.2">
      <c r="A1221">
        <v>2042</v>
      </c>
      <c r="B1221" s="3" t="s">
        <v>2043</v>
      </c>
      <c r="C1221" s="3" t="s">
        <v>6152</v>
      </c>
      <c r="D1221" s="6">
        <v>10000</v>
      </c>
      <c r="E1221" s="8">
        <v>12353</v>
      </c>
      <c r="F1221" t="s">
        <v>8218</v>
      </c>
      <c r="G1221" t="s">
        <v>8223</v>
      </c>
      <c r="H1221" t="s">
        <v>8245</v>
      </c>
      <c r="I1221">
        <v>1453481974</v>
      </c>
      <c r="J1221">
        <v>1448297974</v>
      </c>
      <c r="K1221" t="b">
        <v>0</v>
      </c>
      <c r="L1221">
        <v>140</v>
      </c>
      <c r="M1221" t="b">
        <v>1</v>
      </c>
      <c r="N1221" t="s">
        <v>8293</v>
      </c>
      <c r="O1221" s="10" t="s">
        <v>8335</v>
      </c>
      <c r="P1221" t="s">
        <v>8365</v>
      </c>
      <c r="Q1221" s="12">
        <f t="shared" si="18"/>
        <v>42331.708032407405</v>
      </c>
    </row>
    <row r="1222" spans="1:17" ht="48" hidden="1" x14ac:dyDescent="0.2">
      <c r="A1222">
        <v>2046</v>
      </c>
      <c r="B1222" s="3" t="s">
        <v>2047</v>
      </c>
      <c r="C1222" s="3" t="s">
        <v>6156</v>
      </c>
      <c r="D1222" s="6">
        <v>10000</v>
      </c>
      <c r="E1222" s="8">
        <v>12110</v>
      </c>
      <c r="F1222" t="s">
        <v>8218</v>
      </c>
      <c r="G1222" t="s">
        <v>8223</v>
      </c>
      <c r="H1222" t="s">
        <v>8245</v>
      </c>
      <c r="I1222">
        <v>1369282044</v>
      </c>
      <c r="J1222">
        <v>1366690044</v>
      </c>
      <c r="K1222" t="b">
        <v>0</v>
      </c>
      <c r="L1222">
        <v>217</v>
      </c>
      <c r="M1222" t="b">
        <v>1</v>
      </c>
      <c r="N1222" t="s">
        <v>8293</v>
      </c>
      <c r="O1222" s="10" t="s">
        <v>8335</v>
      </c>
      <c r="P1222" t="s">
        <v>8365</v>
      </c>
      <c r="Q1222" s="12">
        <f t="shared" si="18"/>
        <v>41387.171805555554</v>
      </c>
    </row>
    <row r="1223" spans="1:17" ht="48" hidden="1" x14ac:dyDescent="0.2">
      <c r="A1223">
        <v>2050</v>
      </c>
      <c r="B1223" s="3" t="s">
        <v>2051</v>
      </c>
      <c r="C1223" s="3" t="s">
        <v>6160</v>
      </c>
      <c r="D1223" s="6">
        <v>10000</v>
      </c>
      <c r="E1223" s="8">
        <v>47327</v>
      </c>
      <c r="F1223" t="s">
        <v>8218</v>
      </c>
      <c r="G1223" t="s">
        <v>8223</v>
      </c>
      <c r="H1223" t="s">
        <v>8245</v>
      </c>
      <c r="I1223">
        <v>1433036578</v>
      </c>
      <c r="J1223">
        <v>1429580578</v>
      </c>
      <c r="K1223" t="b">
        <v>0</v>
      </c>
      <c r="L1223">
        <v>170</v>
      </c>
      <c r="M1223" t="b">
        <v>1</v>
      </c>
      <c r="N1223" t="s">
        <v>8293</v>
      </c>
      <c r="O1223" s="10" t="s">
        <v>8335</v>
      </c>
      <c r="P1223" t="s">
        <v>8365</v>
      </c>
      <c r="Q1223" s="12">
        <f t="shared" si="18"/>
        <v>42115.071504629625</v>
      </c>
    </row>
    <row r="1224" spans="1:17" ht="48" hidden="1" x14ac:dyDescent="0.2">
      <c r="A1224">
        <v>2079</v>
      </c>
      <c r="B1224" s="3" t="s">
        <v>2080</v>
      </c>
      <c r="C1224" s="3" t="s">
        <v>6189</v>
      </c>
      <c r="D1224" s="6">
        <v>10000</v>
      </c>
      <c r="E1224" s="8">
        <v>28817</v>
      </c>
      <c r="F1224" t="s">
        <v>8218</v>
      </c>
      <c r="G1224" t="s">
        <v>8224</v>
      </c>
      <c r="H1224" t="s">
        <v>8246</v>
      </c>
      <c r="I1224">
        <v>1435258800</v>
      </c>
      <c r="J1224">
        <v>1432659793</v>
      </c>
      <c r="K1224" t="b">
        <v>0</v>
      </c>
      <c r="L1224">
        <v>607</v>
      </c>
      <c r="M1224" t="b">
        <v>1</v>
      </c>
      <c r="N1224" t="s">
        <v>8293</v>
      </c>
      <c r="O1224" s="10" t="s">
        <v>8335</v>
      </c>
      <c r="P1224" t="s">
        <v>8365</v>
      </c>
      <c r="Q1224" s="12">
        <f t="shared" si="18"/>
        <v>42150.71056712963</v>
      </c>
    </row>
    <row r="1225" spans="1:17" ht="48" hidden="1" x14ac:dyDescent="0.2">
      <c r="A1225">
        <v>2184</v>
      </c>
      <c r="B1225" s="3" t="s">
        <v>2185</v>
      </c>
      <c r="C1225" s="3" t="s">
        <v>6294</v>
      </c>
      <c r="D1225" s="6">
        <v>10000</v>
      </c>
      <c r="E1225" s="8">
        <v>28474</v>
      </c>
      <c r="F1225" t="s">
        <v>8218</v>
      </c>
      <c r="G1225" t="s">
        <v>8223</v>
      </c>
      <c r="H1225" t="s">
        <v>8245</v>
      </c>
      <c r="I1225">
        <v>1453737600</v>
      </c>
      <c r="J1225">
        <v>1452530041</v>
      </c>
      <c r="K1225" t="b">
        <v>1</v>
      </c>
      <c r="L1225">
        <v>266</v>
      </c>
      <c r="M1225" t="b">
        <v>1</v>
      </c>
      <c r="N1225" t="s">
        <v>8295</v>
      </c>
      <c r="O1225" s="10" t="s">
        <v>8349</v>
      </c>
      <c r="P1225" t="s">
        <v>8367</v>
      </c>
      <c r="Q1225" s="12">
        <f t="shared" si="18"/>
        <v>42380.690289351856</v>
      </c>
    </row>
    <row r="1226" spans="1:17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8341</v>
      </c>
      <c r="P1226" t="s">
        <v>8356</v>
      </c>
    </row>
    <row r="1227" spans="1:17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8341</v>
      </c>
      <c r="P1227" t="s">
        <v>8356</v>
      </c>
    </row>
    <row r="1228" spans="1:17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8341</v>
      </c>
      <c r="P1228" t="s">
        <v>8356</v>
      </c>
    </row>
    <row r="1229" spans="1:17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8341</v>
      </c>
      <c r="P1229" t="s">
        <v>8356</v>
      </c>
    </row>
    <row r="1230" spans="1:17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8341</v>
      </c>
      <c r="P1230" t="s">
        <v>8356</v>
      </c>
    </row>
    <row r="1231" spans="1:17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8341</v>
      </c>
      <c r="P1231" t="s">
        <v>8356</v>
      </c>
    </row>
    <row r="1232" spans="1:17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8341</v>
      </c>
      <c r="P1232" t="s">
        <v>8356</v>
      </c>
    </row>
    <row r="1233" spans="1:17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8341</v>
      </c>
      <c r="P1233" t="s">
        <v>8356</v>
      </c>
    </row>
    <row r="1234" spans="1:17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8341</v>
      </c>
      <c r="P1234" t="s">
        <v>8356</v>
      </c>
    </row>
    <row r="1235" spans="1:17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8341</v>
      </c>
      <c r="P1235" t="s">
        <v>8356</v>
      </c>
    </row>
    <row r="1236" spans="1:17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8341</v>
      </c>
      <c r="P1236" t="s">
        <v>8356</v>
      </c>
    </row>
    <row r="1237" spans="1:17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8341</v>
      </c>
      <c r="P1237" t="s">
        <v>8356</v>
      </c>
    </row>
    <row r="1238" spans="1:17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8341</v>
      </c>
      <c r="P1238" t="s">
        <v>8356</v>
      </c>
    </row>
    <row r="1239" spans="1:17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8341</v>
      </c>
      <c r="P1239" t="s">
        <v>8356</v>
      </c>
    </row>
    <row r="1240" spans="1:17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8341</v>
      </c>
      <c r="P1240" t="s">
        <v>8356</v>
      </c>
    </row>
    <row r="1241" spans="1:17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8341</v>
      </c>
      <c r="P1241" t="s">
        <v>8356</v>
      </c>
    </row>
    <row r="1242" spans="1:17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8341</v>
      </c>
      <c r="P1242" t="s">
        <v>8356</v>
      </c>
    </row>
    <row r="1243" spans="1:17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8341</v>
      </c>
      <c r="P1243" t="s">
        <v>8356</v>
      </c>
    </row>
    <row r="1244" spans="1:17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8341</v>
      </c>
      <c r="P1244" t="s">
        <v>8356</v>
      </c>
    </row>
    <row r="1245" spans="1:17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8341</v>
      </c>
      <c r="P1245" t="s">
        <v>8356</v>
      </c>
    </row>
    <row r="1246" spans="1:17" ht="48" hidden="1" x14ac:dyDescent="0.2">
      <c r="A1246">
        <v>2194</v>
      </c>
      <c r="B1246" s="3" t="s">
        <v>2195</v>
      </c>
      <c r="C1246" s="3" t="s">
        <v>6304</v>
      </c>
      <c r="D1246" s="6">
        <v>10000</v>
      </c>
      <c r="E1246" s="8">
        <v>53737</v>
      </c>
      <c r="F1246" t="s">
        <v>8218</v>
      </c>
      <c r="G1246" t="s">
        <v>8223</v>
      </c>
      <c r="H1246" t="s">
        <v>8245</v>
      </c>
      <c r="I1246">
        <v>1459012290</v>
      </c>
      <c r="J1246">
        <v>1456423890</v>
      </c>
      <c r="K1246" t="b">
        <v>0</v>
      </c>
      <c r="L1246">
        <v>878</v>
      </c>
      <c r="M1246" t="b">
        <v>1</v>
      </c>
      <c r="N1246" t="s">
        <v>8295</v>
      </c>
      <c r="O1246" s="10" t="s">
        <v>8349</v>
      </c>
      <c r="P1246" t="s">
        <v>8367</v>
      </c>
      <c r="Q1246" s="12">
        <f t="shared" ref="Q1246:Q1277" si="19">(((J1246/60)/60)/24)+DATE(1970,1,1)</f>
        <v>42425.757986111115</v>
      </c>
    </row>
    <row r="1247" spans="1:17" ht="48" hidden="1" x14ac:dyDescent="0.2">
      <c r="A1247">
        <v>2224</v>
      </c>
      <c r="B1247" s="3" t="s">
        <v>2225</v>
      </c>
      <c r="C1247" s="3" t="s">
        <v>6334</v>
      </c>
      <c r="D1247" s="6">
        <v>10000</v>
      </c>
      <c r="E1247" s="8">
        <v>24315</v>
      </c>
      <c r="F1247" t="s">
        <v>8218</v>
      </c>
      <c r="G1247" t="s">
        <v>8223</v>
      </c>
      <c r="H1247" t="s">
        <v>8245</v>
      </c>
      <c r="I1247">
        <v>1477767600</v>
      </c>
      <c r="J1247">
        <v>1475337675</v>
      </c>
      <c r="K1247" t="b">
        <v>0</v>
      </c>
      <c r="L1247">
        <v>296</v>
      </c>
      <c r="M1247" t="b">
        <v>1</v>
      </c>
      <c r="N1247" t="s">
        <v>8295</v>
      </c>
      <c r="O1247" s="10" t="s">
        <v>8349</v>
      </c>
      <c r="P1247" t="s">
        <v>8367</v>
      </c>
      <c r="Q1247" s="12">
        <f t="shared" si="19"/>
        <v>42644.667534722219</v>
      </c>
    </row>
    <row r="1248" spans="1:17" ht="32" hidden="1" x14ac:dyDescent="0.2">
      <c r="A1248">
        <v>2242</v>
      </c>
      <c r="B1248" s="3" t="s">
        <v>2243</v>
      </c>
      <c r="C1248" s="3" t="s">
        <v>6352</v>
      </c>
      <c r="D1248" s="6">
        <v>10000</v>
      </c>
      <c r="E1248" s="8">
        <v>136009.76</v>
      </c>
      <c r="F1248" t="s">
        <v>8218</v>
      </c>
      <c r="G1248" t="s">
        <v>8223</v>
      </c>
      <c r="H1248" t="s">
        <v>8245</v>
      </c>
      <c r="I1248">
        <v>1385521320</v>
      </c>
      <c r="J1248">
        <v>1382449733</v>
      </c>
      <c r="K1248" t="b">
        <v>0</v>
      </c>
      <c r="L1248">
        <v>2525</v>
      </c>
      <c r="M1248" t="b">
        <v>1</v>
      </c>
      <c r="N1248" t="s">
        <v>8295</v>
      </c>
      <c r="O1248" s="10" t="s">
        <v>8349</v>
      </c>
      <c r="P1248" t="s">
        <v>8367</v>
      </c>
      <c r="Q1248" s="12">
        <f t="shared" si="19"/>
        <v>41569.575613425928</v>
      </c>
    </row>
    <row r="1249" spans="1:17" ht="64" hidden="1" x14ac:dyDescent="0.2">
      <c r="A1249">
        <v>2328</v>
      </c>
      <c r="B1249" s="3" t="s">
        <v>2329</v>
      </c>
      <c r="C1249" s="3" t="s">
        <v>6438</v>
      </c>
      <c r="D1249" s="6">
        <v>10000</v>
      </c>
      <c r="E1249" s="8">
        <v>25445</v>
      </c>
      <c r="F1249" t="s">
        <v>8218</v>
      </c>
      <c r="G1249" t="s">
        <v>8223</v>
      </c>
      <c r="H1249" t="s">
        <v>8245</v>
      </c>
      <c r="I1249">
        <v>1434307537</v>
      </c>
      <c r="J1249">
        <v>1431715537</v>
      </c>
      <c r="K1249" t="b">
        <v>1</v>
      </c>
      <c r="L1249">
        <v>537</v>
      </c>
      <c r="M1249" t="b">
        <v>1</v>
      </c>
      <c r="N1249" t="s">
        <v>8296</v>
      </c>
      <c r="O1249" s="10" t="s">
        <v>8352</v>
      </c>
      <c r="P1249" t="s">
        <v>8368</v>
      </c>
      <c r="Q1249" s="12">
        <f t="shared" si="19"/>
        <v>42139.781678240746</v>
      </c>
    </row>
    <row r="1250" spans="1:17" ht="48" hidden="1" x14ac:dyDescent="0.2">
      <c r="A1250">
        <v>2449</v>
      </c>
      <c r="B1250" s="3" t="s">
        <v>2450</v>
      </c>
      <c r="C1250" s="3" t="s">
        <v>6559</v>
      </c>
      <c r="D1250" s="6">
        <v>10000</v>
      </c>
      <c r="E1250" s="8">
        <v>10800</v>
      </c>
      <c r="F1250" t="s">
        <v>8218</v>
      </c>
      <c r="G1250" t="s">
        <v>8223</v>
      </c>
      <c r="H1250" t="s">
        <v>8245</v>
      </c>
      <c r="I1250">
        <v>1417321515</v>
      </c>
      <c r="J1250">
        <v>1414725915</v>
      </c>
      <c r="K1250" t="b">
        <v>0</v>
      </c>
      <c r="L1250">
        <v>120</v>
      </c>
      <c r="M1250" t="b">
        <v>1</v>
      </c>
      <c r="N1250" t="s">
        <v>8296</v>
      </c>
      <c r="O1250" s="10" t="s">
        <v>8352</v>
      </c>
      <c r="P1250" t="s">
        <v>8368</v>
      </c>
      <c r="Q1250" s="12">
        <f t="shared" si="19"/>
        <v>41943.142534722225</v>
      </c>
    </row>
    <row r="1251" spans="1:17" ht="48" hidden="1" x14ac:dyDescent="0.2">
      <c r="A1251">
        <v>2451</v>
      </c>
      <c r="B1251" s="3" t="s">
        <v>2452</v>
      </c>
      <c r="C1251" s="3" t="s">
        <v>6561</v>
      </c>
      <c r="D1251" s="6">
        <v>10000</v>
      </c>
      <c r="E1251" s="8">
        <v>11545</v>
      </c>
      <c r="F1251" t="s">
        <v>8218</v>
      </c>
      <c r="G1251" t="s">
        <v>8223</v>
      </c>
      <c r="H1251" t="s">
        <v>8245</v>
      </c>
      <c r="I1251">
        <v>1488750490</v>
      </c>
      <c r="J1251">
        <v>1487022490</v>
      </c>
      <c r="K1251" t="b">
        <v>0</v>
      </c>
      <c r="L1251">
        <v>186</v>
      </c>
      <c r="M1251" t="b">
        <v>1</v>
      </c>
      <c r="N1251" t="s">
        <v>8296</v>
      </c>
      <c r="O1251" s="10" t="s">
        <v>8352</v>
      </c>
      <c r="P1251" t="s">
        <v>8368</v>
      </c>
      <c r="Q1251" s="12">
        <f t="shared" si="19"/>
        <v>42779.908449074079</v>
      </c>
    </row>
    <row r="1252" spans="1:17" ht="48" hidden="1" x14ac:dyDescent="0.2">
      <c r="A1252">
        <v>2539</v>
      </c>
      <c r="B1252" s="3" t="s">
        <v>2539</v>
      </c>
      <c r="C1252" s="3" t="s">
        <v>6649</v>
      </c>
      <c r="D1252" s="6">
        <v>10000</v>
      </c>
      <c r="E1252" s="8">
        <v>10025</v>
      </c>
      <c r="F1252" t="s">
        <v>8218</v>
      </c>
      <c r="G1252" t="s">
        <v>8223</v>
      </c>
      <c r="H1252" t="s">
        <v>8245</v>
      </c>
      <c r="I1252">
        <v>1422913152</v>
      </c>
      <c r="J1252">
        <v>1417729152</v>
      </c>
      <c r="K1252" t="b">
        <v>0</v>
      </c>
      <c r="L1252">
        <v>59</v>
      </c>
      <c r="M1252" t="b">
        <v>1</v>
      </c>
      <c r="N1252" t="s">
        <v>8298</v>
      </c>
      <c r="O1252" s="10" t="s">
        <v>8341</v>
      </c>
      <c r="P1252" t="s">
        <v>8370</v>
      </c>
      <c r="Q1252" s="12">
        <f t="shared" si="19"/>
        <v>41977.902222222227</v>
      </c>
    </row>
    <row r="1253" spans="1:17" ht="48" hidden="1" x14ac:dyDescent="0.2">
      <c r="A1253">
        <v>2612</v>
      </c>
      <c r="B1253" s="3" t="s">
        <v>2612</v>
      </c>
      <c r="C1253" s="3" t="s">
        <v>6722</v>
      </c>
      <c r="D1253" s="6">
        <v>10000</v>
      </c>
      <c r="E1253" s="8">
        <v>17176.13</v>
      </c>
      <c r="F1253" t="s">
        <v>8218</v>
      </c>
      <c r="G1253" t="s">
        <v>8223</v>
      </c>
      <c r="H1253" t="s">
        <v>8245</v>
      </c>
      <c r="I1253">
        <v>1420773970</v>
      </c>
      <c r="J1253">
        <v>1418095570</v>
      </c>
      <c r="K1253" t="b">
        <v>1</v>
      </c>
      <c r="L1253">
        <v>294</v>
      </c>
      <c r="M1253" t="b">
        <v>1</v>
      </c>
      <c r="N1253" t="s">
        <v>8299</v>
      </c>
      <c r="O1253" s="10" t="s">
        <v>8335</v>
      </c>
      <c r="P1253" t="s">
        <v>8371</v>
      </c>
      <c r="Q1253" s="12">
        <f t="shared" si="19"/>
        <v>41982.143171296295</v>
      </c>
    </row>
    <row r="1254" spans="1:17" ht="48" hidden="1" x14ac:dyDescent="0.2">
      <c r="A1254">
        <v>2666</v>
      </c>
      <c r="B1254" s="3" t="s">
        <v>2666</v>
      </c>
      <c r="C1254" s="3" t="s">
        <v>6776</v>
      </c>
      <c r="D1254" s="6">
        <v>10000</v>
      </c>
      <c r="E1254" s="8">
        <v>15929.51</v>
      </c>
      <c r="F1254" t="s">
        <v>8218</v>
      </c>
      <c r="G1254" t="s">
        <v>8223</v>
      </c>
      <c r="H1254" t="s">
        <v>8245</v>
      </c>
      <c r="I1254">
        <v>1443214800</v>
      </c>
      <c r="J1254">
        <v>1440008439</v>
      </c>
      <c r="K1254" t="b">
        <v>0</v>
      </c>
      <c r="L1254">
        <v>206</v>
      </c>
      <c r="M1254" t="b">
        <v>1</v>
      </c>
      <c r="N1254" t="s">
        <v>8300</v>
      </c>
      <c r="O1254" s="10" t="s">
        <v>8335</v>
      </c>
      <c r="P1254" t="s">
        <v>8372</v>
      </c>
      <c r="Q1254" s="12">
        <f t="shared" si="19"/>
        <v>42235.764340277776</v>
      </c>
    </row>
    <row r="1255" spans="1:17" ht="48" x14ac:dyDescent="0.2">
      <c r="A1255">
        <v>3859</v>
      </c>
      <c r="B1255" s="3" t="s">
        <v>3856</v>
      </c>
      <c r="C1255" s="3" t="s">
        <v>7968</v>
      </c>
      <c r="D1255" s="6">
        <v>2500</v>
      </c>
      <c r="E1255" s="8">
        <v>1</v>
      </c>
      <c r="F1255" t="s">
        <v>8220</v>
      </c>
      <c r="G1255" t="s">
        <v>8223</v>
      </c>
      <c r="H1255" t="s">
        <v>8245</v>
      </c>
      <c r="I1255">
        <v>1403730000</v>
      </c>
      <c r="J1255">
        <v>1401485207</v>
      </c>
      <c r="K1255" t="b">
        <v>0</v>
      </c>
      <c r="L1255">
        <v>1</v>
      </c>
      <c r="M1255" t="b">
        <v>0</v>
      </c>
      <c r="N1255" t="s">
        <v>8269</v>
      </c>
      <c r="O1255" s="10" t="s">
        <v>8333</v>
      </c>
      <c r="P1255" t="s">
        <v>8334</v>
      </c>
      <c r="Q1255" s="12">
        <f t="shared" si="19"/>
        <v>41789.893599537041</v>
      </c>
    </row>
    <row r="1256" spans="1:17" ht="48" hidden="1" x14ac:dyDescent="0.2">
      <c r="A1256">
        <v>2727</v>
      </c>
      <c r="B1256" s="3" t="s">
        <v>2727</v>
      </c>
      <c r="C1256" s="3" t="s">
        <v>6837</v>
      </c>
      <c r="D1256" s="6">
        <v>10000</v>
      </c>
      <c r="E1256" s="8">
        <v>49321</v>
      </c>
      <c r="F1256" t="s">
        <v>8218</v>
      </c>
      <c r="G1256" t="s">
        <v>8223</v>
      </c>
      <c r="H1256" t="s">
        <v>8245</v>
      </c>
      <c r="I1256">
        <v>1438964063</v>
      </c>
      <c r="J1256">
        <v>1436804063</v>
      </c>
      <c r="K1256" t="b">
        <v>0</v>
      </c>
      <c r="L1256">
        <v>707</v>
      </c>
      <c r="M1256" t="b">
        <v>1</v>
      </c>
      <c r="N1256" t="s">
        <v>8293</v>
      </c>
      <c r="O1256" s="10" t="s">
        <v>8335</v>
      </c>
      <c r="P1256" t="s">
        <v>8365</v>
      </c>
      <c r="Q1256" s="12">
        <f t="shared" si="19"/>
        <v>42198.676655092597</v>
      </c>
    </row>
    <row r="1257" spans="1:17" ht="32" x14ac:dyDescent="0.2">
      <c r="A1257">
        <v>3406</v>
      </c>
      <c r="B1257" s="3" t="s">
        <v>3405</v>
      </c>
      <c r="C1257" s="3" t="s">
        <v>7516</v>
      </c>
      <c r="D1257" s="6">
        <v>10000</v>
      </c>
      <c r="E1257" s="8">
        <v>10031</v>
      </c>
      <c r="F1257" t="s">
        <v>8218</v>
      </c>
      <c r="G1257" t="s">
        <v>8223</v>
      </c>
      <c r="H1257" t="s">
        <v>8245</v>
      </c>
      <c r="I1257">
        <v>1405511376</v>
      </c>
      <c r="J1257">
        <v>1401623376</v>
      </c>
      <c r="K1257" t="b">
        <v>0</v>
      </c>
      <c r="L1257">
        <v>91</v>
      </c>
      <c r="M1257" t="b">
        <v>1</v>
      </c>
      <c r="N1257" t="s">
        <v>8269</v>
      </c>
      <c r="O1257" s="10" t="s">
        <v>8333</v>
      </c>
      <c r="P1257" t="s">
        <v>8334</v>
      </c>
      <c r="Q1257" s="12">
        <f t="shared" si="19"/>
        <v>41791.492777777778</v>
      </c>
    </row>
    <row r="1258" spans="1:17" ht="48" x14ac:dyDescent="0.2">
      <c r="A1258">
        <v>3184</v>
      </c>
      <c r="B1258" s="3" t="s">
        <v>3184</v>
      </c>
      <c r="C1258" s="3" t="s">
        <v>7294</v>
      </c>
      <c r="D1258" s="6">
        <v>4300</v>
      </c>
      <c r="E1258" s="8">
        <v>4610</v>
      </c>
      <c r="F1258" t="s">
        <v>8218</v>
      </c>
      <c r="G1258" t="s">
        <v>8223</v>
      </c>
      <c r="H1258" t="s">
        <v>8245</v>
      </c>
      <c r="I1258">
        <v>1404258631</v>
      </c>
      <c r="J1258">
        <v>1401666631</v>
      </c>
      <c r="K1258" t="b">
        <v>1</v>
      </c>
      <c r="L1258">
        <v>46</v>
      </c>
      <c r="M1258" t="b">
        <v>1</v>
      </c>
      <c r="N1258" t="s">
        <v>8269</v>
      </c>
      <c r="O1258" s="10" t="s">
        <v>8333</v>
      </c>
      <c r="P1258" t="s">
        <v>8334</v>
      </c>
      <c r="Q1258" s="12">
        <f t="shared" si="19"/>
        <v>41791.993414351848</v>
      </c>
    </row>
    <row r="1259" spans="1:17" ht="48" x14ac:dyDescent="0.2">
      <c r="A1259">
        <v>3705</v>
      </c>
      <c r="B1259" s="3" t="s">
        <v>3702</v>
      </c>
      <c r="C1259" s="3" t="s">
        <v>7815</v>
      </c>
      <c r="D1259" s="6">
        <v>2827</v>
      </c>
      <c r="E1259" s="8">
        <v>2925</v>
      </c>
      <c r="F1259" t="s">
        <v>8218</v>
      </c>
      <c r="G1259" t="s">
        <v>8223</v>
      </c>
      <c r="H1259" t="s">
        <v>8245</v>
      </c>
      <c r="I1259">
        <v>1403546400</v>
      </c>
      <c r="J1259">
        <v>1401714114</v>
      </c>
      <c r="K1259" t="b">
        <v>0</v>
      </c>
      <c r="L1259">
        <v>35</v>
      </c>
      <c r="M1259" t="b">
        <v>1</v>
      </c>
      <c r="N1259" t="s">
        <v>8269</v>
      </c>
      <c r="O1259" s="10" t="s">
        <v>8333</v>
      </c>
      <c r="P1259" t="s">
        <v>8334</v>
      </c>
      <c r="Q1259" s="12">
        <f t="shared" si="19"/>
        <v>41792.542986111112</v>
      </c>
    </row>
    <row r="1260" spans="1:17" ht="48" x14ac:dyDescent="0.2">
      <c r="A1260">
        <v>3427</v>
      </c>
      <c r="B1260" s="3" t="s">
        <v>3426</v>
      </c>
      <c r="C1260" s="3" t="s">
        <v>7537</v>
      </c>
      <c r="D1260" s="6">
        <v>1500</v>
      </c>
      <c r="E1260" s="8">
        <v>1500</v>
      </c>
      <c r="F1260" t="s">
        <v>8218</v>
      </c>
      <c r="G1260" t="s">
        <v>8224</v>
      </c>
      <c r="H1260" t="s">
        <v>8246</v>
      </c>
      <c r="I1260">
        <v>1404314952</v>
      </c>
      <c r="J1260">
        <v>1401722952</v>
      </c>
      <c r="K1260" t="b">
        <v>0</v>
      </c>
      <c r="L1260">
        <v>29</v>
      </c>
      <c r="M1260" t="b">
        <v>1</v>
      </c>
      <c r="N1260" t="s">
        <v>8269</v>
      </c>
      <c r="O1260" s="10" t="s">
        <v>8333</v>
      </c>
      <c r="P1260" t="s">
        <v>8334</v>
      </c>
      <c r="Q1260" s="12">
        <f t="shared" si="19"/>
        <v>41792.645277777774</v>
      </c>
    </row>
    <row r="1261" spans="1:17" ht="48" x14ac:dyDescent="0.2">
      <c r="A1261">
        <v>3870</v>
      </c>
      <c r="B1261" s="3" t="s">
        <v>3867</v>
      </c>
      <c r="C1261" s="3" t="s">
        <v>7979</v>
      </c>
      <c r="D1261" s="6">
        <v>10000</v>
      </c>
      <c r="E1261" s="8">
        <v>1500</v>
      </c>
      <c r="F1261" t="s">
        <v>8219</v>
      </c>
      <c r="G1261" t="s">
        <v>8223</v>
      </c>
      <c r="H1261" t="s">
        <v>8245</v>
      </c>
      <c r="I1261">
        <v>1404360478</v>
      </c>
      <c r="J1261">
        <v>1401768478</v>
      </c>
      <c r="K1261" t="b">
        <v>0</v>
      </c>
      <c r="L1261">
        <v>10</v>
      </c>
      <c r="M1261" t="b">
        <v>0</v>
      </c>
      <c r="N1261" t="s">
        <v>8303</v>
      </c>
      <c r="O1261" s="10" t="s">
        <v>8333</v>
      </c>
      <c r="P1261" t="s">
        <v>8375</v>
      </c>
      <c r="Q1261" s="12">
        <f t="shared" si="19"/>
        <v>41793.17219907407</v>
      </c>
    </row>
    <row r="1262" spans="1:17" ht="48" x14ac:dyDescent="0.2">
      <c r="A1262">
        <v>3896</v>
      </c>
      <c r="B1262" s="3" t="s">
        <v>3893</v>
      </c>
      <c r="C1262" s="3" t="s">
        <v>8004</v>
      </c>
      <c r="D1262" s="6">
        <v>1600</v>
      </c>
      <c r="E1262" s="8">
        <v>170</v>
      </c>
      <c r="F1262" t="s">
        <v>8220</v>
      </c>
      <c r="G1262" t="s">
        <v>8223</v>
      </c>
      <c r="H1262" t="s">
        <v>8245</v>
      </c>
      <c r="I1262">
        <v>1402979778</v>
      </c>
      <c r="J1262">
        <v>1401770178</v>
      </c>
      <c r="K1262" t="b">
        <v>0</v>
      </c>
      <c r="L1262">
        <v>4</v>
      </c>
      <c r="M1262" t="b">
        <v>0</v>
      </c>
      <c r="N1262" t="s">
        <v>8269</v>
      </c>
      <c r="O1262" s="10" t="s">
        <v>8333</v>
      </c>
      <c r="P1262" t="s">
        <v>8334</v>
      </c>
      <c r="Q1262" s="12">
        <f t="shared" si="19"/>
        <v>41793.191875000004</v>
      </c>
    </row>
    <row r="1263" spans="1:17" ht="48" x14ac:dyDescent="0.2">
      <c r="A1263">
        <v>3483</v>
      </c>
      <c r="B1263" s="3" t="s">
        <v>3482</v>
      </c>
      <c r="C1263" s="3" t="s">
        <v>7593</v>
      </c>
      <c r="D1263" s="6">
        <v>3350</v>
      </c>
      <c r="E1263" s="8">
        <v>5358</v>
      </c>
      <c r="F1263" t="s">
        <v>8218</v>
      </c>
      <c r="G1263" t="s">
        <v>8223</v>
      </c>
      <c r="H1263" t="s">
        <v>8245</v>
      </c>
      <c r="I1263">
        <v>1404403381</v>
      </c>
      <c r="J1263">
        <v>1401811381</v>
      </c>
      <c r="K1263" t="b">
        <v>0</v>
      </c>
      <c r="L1263">
        <v>133</v>
      </c>
      <c r="M1263" t="b">
        <v>1</v>
      </c>
      <c r="N1263" t="s">
        <v>8269</v>
      </c>
      <c r="O1263" s="10" t="s">
        <v>8333</v>
      </c>
      <c r="P1263" t="s">
        <v>8334</v>
      </c>
      <c r="Q1263" s="12">
        <f t="shared" si="19"/>
        <v>41793.668761574074</v>
      </c>
    </row>
    <row r="1264" spans="1:17" ht="32" x14ac:dyDescent="0.2">
      <c r="A1264">
        <v>3743</v>
      </c>
      <c r="B1264" s="3" t="s">
        <v>3740</v>
      </c>
      <c r="C1264" s="3" t="s">
        <v>7853</v>
      </c>
      <c r="D1264" s="6">
        <v>2200</v>
      </c>
      <c r="E1264" s="8">
        <v>0</v>
      </c>
      <c r="F1264" t="s">
        <v>8220</v>
      </c>
      <c r="G1264" t="s">
        <v>8223</v>
      </c>
      <c r="H1264" t="s">
        <v>8245</v>
      </c>
      <c r="I1264">
        <v>1404406964</v>
      </c>
      <c r="J1264">
        <v>1401814964</v>
      </c>
      <c r="K1264" t="b">
        <v>0</v>
      </c>
      <c r="L1264">
        <v>0</v>
      </c>
      <c r="M1264" t="b">
        <v>0</v>
      </c>
      <c r="N1264" t="s">
        <v>8269</v>
      </c>
      <c r="O1264" s="10" t="s">
        <v>8333</v>
      </c>
      <c r="P1264" t="s">
        <v>8334</v>
      </c>
      <c r="Q1264" s="12">
        <f t="shared" si="19"/>
        <v>41793.710231481484</v>
      </c>
    </row>
    <row r="1265" spans="1:17" ht="48" x14ac:dyDescent="0.2">
      <c r="A1265">
        <v>3744</v>
      </c>
      <c r="B1265" s="3" t="s">
        <v>3741</v>
      </c>
      <c r="C1265" s="3" t="s">
        <v>7854</v>
      </c>
      <c r="D1265" s="6">
        <v>1200</v>
      </c>
      <c r="E1265" s="8">
        <v>0</v>
      </c>
      <c r="F1265" t="s">
        <v>8220</v>
      </c>
      <c r="G1265" t="s">
        <v>8223</v>
      </c>
      <c r="H1265" t="s">
        <v>8245</v>
      </c>
      <c r="I1265">
        <v>1404532740</v>
      </c>
      <c r="J1265">
        <v>1401823952</v>
      </c>
      <c r="K1265" t="b">
        <v>0</v>
      </c>
      <c r="L1265">
        <v>0</v>
      </c>
      <c r="M1265" t="b">
        <v>0</v>
      </c>
      <c r="N1265" t="s">
        <v>8269</v>
      </c>
      <c r="O1265" s="10" t="s">
        <v>8333</v>
      </c>
      <c r="P1265" t="s">
        <v>8334</v>
      </c>
      <c r="Q1265" s="12">
        <f t="shared" si="19"/>
        <v>41793.814259259263</v>
      </c>
    </row>
    <row r="1266" spans="1:17" ht="48" x14ac:dyDescent="0.2">
      <c r="A1266">
        <v>3517</v>
      </c>
      <c r="B1266" s="3" t="s">
        <v>3516</v>
      </c>
      <c r="C1266" s="3" t="s">
        <v>7627</v>
      </c>
      <c r="D1266" s="6">
        <v>4000</v>
      </c>
      <c r="E1266" s="8">
        <v>4000</v>
      </c>
      <c r="F1266" t="s">
        <v>8218</v>
      </c>
      <c r="G1266" t="s">
        <v>8224</v>
      </c>
      <c r="H1266" t="s">
        <v>8246</v>
      </c>
      <c r="I1266">
        <v>1404471600</v>
      </c>
      <c r="J1266">
        <v>1401910634</v>
      </c>
      <c r="K1266" t="b">
        <v>0</v>
      </c>
      <c r="L1266">
        <v>13</v>
      </c>
      <c r="M1266" t="b">
        <v>1</v>
      </c>
      <c r="N1266" t="s">
        <v>8269</v>
      </c>
      <c r="O1266" s="10" t="s">
        <v>8333</v>
      </c>
      <c r="P1266" t="s">
        <v>8334</v>
      </c>
      <c r="Q1266" s="12">
        <f t="shared" si="19"/>
        <v>41794.817523148151</v>
      </c>
    </row>
    <row r="1267" spans="1:17" ht="48" x14ac:dyDescent="0.2">
      <c r="A1267">
        <v>2796</v>
      </c>
      <c r="B1267" s="3" t="s">
        <v>2796</v>
      </c>
      <c r="C1267" s="3" t="s">
        <v>6906</v>
      </c>
      <c r="D1267" s="6">
        <v>800</v>
      </c>
      <c r="E1267" s="8">
        <v>924</v>
      </c>
      <c r="F1267" t="s">
        <v>8218</v>
      </c>
      <c r="G1267" t="s">
        <v>8224</v>
      </c>
      <c r="H1267" t="s">
        <v>8246</v>
      </c>
      <c r="I1267">
        <v>1404564028</v>
      </c>
      <c r="J1267">
        <v>1401972028</v>
      </c>
      <c r="K1267" t="b">
        <v>0</v>
      </c>
      <c r="L1267">
        <v>21</v>
      </c>
      <c r="M1267" t="b">
        <v>1</v>
      </c>
      <c r="N1267" t="s">
        <v>8269</v>
      </c>
      <c r="O1267" s="10" t="s">
        <v>8333</v>
      </c>
      <c r="P1267" t="s">
        <v>8334</v>
      </c>
      <c r="Q1267" s="12">
        <f t="shared" si="19"/>
        <v>41795.528101851851</v>
      </c>
    </row>
    <row r="1268" spans="1:17" ht="48" x14ac:dyDescent="0.2">
      <c r="A1268">
        <v>3980</v>
      </c>
      <c r="B1268" s="3" t="s">
        <v>3977</v>
      </c>
      <c r="C1268" s="3" t="s">
        <v>8087</v>
      </c>
      <c r="D1268" s="6">
        <v>2500</v>
      </c>
      <c r="E1268" s="8">
        <v>450</v>
      </c>
      <c r="F1268" t="s">
        <v>8220</v>
      </c>
      <c r="G1268" t="s">
        <v>8223</v>
      </c>
      <c r="H1268" t="s">
        <v>8245</v>
      </c>
      <c r="I1268">
        <v>1404570147</v>
      </c>
      <c r="J1268">
        <v>1401978147</v>
      </c>
      <c r="K1268" t="b">
        <v>0</v>
      </c>
      <c r="L1268">
        <v>7</v>
      </c>
      <c r="M1268" t="b">
        <v>0</v>
      </c>
      <c r="N1268" t="s">
        <v>8269</v>
      </c>
      <c r="O1268" s="10" t="s">
        <v>8333</v>
      </c>
      <c r="P1268" t="s">
        <v>8334</v>
      </c>
      <c r="Q1268" s="12">
        <f t="shared" si="19"/>
        <v>41795.598923611113</v>
      </c>
    </row>
    <row r="1269" spans="1:17" ht="64" x14ac:dyDescent="0.2">
      <c r="A1269">
        <v>3407</v>
      </c>
      <c r="B1269" s="3" t="s">
        <v>3406</v>
      </c>
      <c r="C1269" s="3" t="s">
        <v>7517</v>
      </c>
      <c r="D1269" s="6">
        <v>2000</v>
      </c>
      <c r="E1269" s="8">
        <v>2142</v>
      </c>
      <c r="F1269" t="s">
        <v>8218</v>
      </c>
      <c r="G1269" t="s">
        <v>8224</v>
      </c>
      <c r="H1269" t="s">
        <v>8246</v>
      </c>
      <c r="I1269">
        <v>1404641289</v>
      </c>
      <c r="J1269">
        <v>1402049289</v>
      </c>
      <c r="K1269" t="b">
        <v>0</v>
      </c>
      <c r="L1269">
        <v>67</v>
      </c>
      <c r="M1269" t="b">
        <v>1</v>
      </c>
      <c r="N1269" t="s">
        <v>8269</v>
      </c>
      <c r="O1269" s="10" t="s">
        <v>8333</v>
      </c>
      <c r="P1269" t="s">
        <v>8334</v>
      </c>
      <c r="Q1269" s="12">
        <f t="shared" si="19"/>
        <v>41796.422326388885</v>
      </c>
    </row>
    <row r="1270" spans="1:17" ht="48" x14ac:dyDescent="0.2">
      <c r="A1270">
        <v>3482</v>
      </c>
      <c r="B1270" s="3" t="s">
        <v>3481</v>
      </c>
      <c r="C1270" s="3" t="s">
        <v>7592</v>
      </c>
      <c r="D1270" s="6">
        <v>3000</v>
      </c>
      <c r="E1270" s="8">
        <v>4150</v>
      </c>
      <c r="F1270" t="s">
        <v>8218</v>
      </c>
      <c r="G1270" t="s">
        <v>8224</v>
      </c>
      <c r="H1270" t="s">
        <v>8246</v>
      </c>
      <c r="I1270">
        <v>1404671466</v>
      </c>
      <c r="J1270">
        <v>1402079466</v>
      </c>
      <c r="K1270" t="b">
        <v>0</v>
      </c>
      <c r="L1270">
        <v>80</v>
      </c>
      <c r="M1270" t="b">
        <v>1</v>
      </c>
      <c r="N1270" t="s">
        <v>8269</v>
      </c>
      <c r="O1270" s="10" t="s">
        <v>8333</v>
      </c>
      <c r="P1270" t="s">
        <v>8334</v>
      </c>
      <c r="Q1270" s="12">
        <f t="shared" si="19"/>
        <v>41796.771597222221</v>
      </c>
    </row>
    <row r="1271" spans="1:17" ht="48" x14ac:dyDescent="0.2">
      <c r="A1271">
        <v>2797</v>
      </c>
      <c r="B1271" s="3" t="s">
        <v>2797</v>
      </c>
      <c r="C1271" s="3" t="s">
        <v>6907</v>
      </c>
      <c r="D1271" s="6">
        <v>8000</v>
      </c>
      <c r="E1271" s="8">
        <v>8211.61</v>
      </c>
      <c r="F1271" t="s">
        <v>8218</v>
      </c>
      <c r="G1271" t="s">
        <v>8224</v>
      </c>
      <c r="H1271" t="s">
        <v>8246</v>
      </c>
      <c r="I1271">
        <v>1404858840</v>
      </c>
      <c r="J1271">
        <v>1402266840</v>
      </c>
      <c r="K1271" t="b">
        <v>0</v>
      </c>
      <c r="L1271">
        <v>94</v>
      </c>
      <c r="M1271" t="b">
        <v>1</v>
      </c>
      <c r="N1271" t="s">
        <v>8269</v>
      </c>
      <c r="O1271" s="10" t="s">
        <v>8333</v>
      </c>
      <c r="P1271" t="s">
        <v>8334</v>
      </c>
      <c r="Q1271" s="12">
        <f t="shared" si="19"/>
        <v>41798.94027777778</v>
      </c>
    </row>
    <row r="1272" spans="1:17" ht="48" x14ac:dyDescent="0.2">
      <c r="A1272">
        <v>3806</v>
      </c>
      <c r="B1272" s="3" t="s">
        <v>3803</v>
      </c>
      <c r="C1272" s="3" t="s">
        <v>7916</v>
      </c>
      <c r="D1272" s="6">
        <v>7500</v>
      </c>
      <c r="E1272" s="8">
        <v>5</v>
      </c>
      <c r="F1272" t="s">
        <v>8220</v>
      </c>
      <c r="G1272" t="s">
        <v>8225</v>
      </c>
      <c r="H1272" t="s">
        <v>8247</v>
      </c>
      <c r="I1272">
        <v>1404022381</v>
      </c>
      <c r="J1272">
        <v>1402294381</v>
      </c>
      <c r="K1272" t="b">
        <v>0</v>
      </c>
      <c r="L1272">
        <v>1</v>
      </c>
      <c r="M1272" t="b">
        <v>0</v>
      </c>
      <c r="N1272" t="s">
        <v>8303</v>
      </c>
      <c r="O1272" s="10" t="s">
        <v>8333</v>
      </c>
      <c r="P1272" t="s">
        <v>8375</v>
      </c>
      <c r="Q1272" s="12">
        <f t="shared" si="19"/>
        <v>41799.259039351848</v>
      </c>
    </row>
    <row r="1273" spans="1:17" ht="48" x14ac:dyDescent="0.2">
      <c r="A1273">
        <v>3162</v>
      </c>
      <c r="B1273" s="3" t="s">
        <v>3162</v>
      </c>
      <c r="C1273" s="3" t="s">
        <v>7272</v>
      </c>
      <c r="D1273" s="6">
        <v>4000</v>
      </c>
      <c r="E1273" s="8">
        <v>5086</v>
      </c>
      <c r="F1273" t="s">
        <v>8218</v>
      </c>
      <c r="G1273" t="s">
        <v>8223</v>
      </c>
      <c r="H1273" t="s">
        <v>8245</v>
      </c>
      <c r="I1273">
        <v>1404698400</v>
      </c>
      <c r="J1273">
        <v>1402331262</v>
      </c>
      <c r="K1273" t="b">
        <v>1</v>
      </c>
      <c r="L1273">
        <v>63</v>
      </c>
      <c r="M1273" t="b">
        <v>1</v>
      </c>
      <c r="N1273" t="s">
        <v>8269</v>
      </c>
      <c r="O1273" s="10" t="s">
        <v>8333</v>
      </c>
      <c r="P1273" t="s">
        <v>8334</v>
      </c>
      <c r="Q1273" s="12">
        <f t="shared" si="19"/>
        <v>41799.685902777775</v>
      </c>
    </row>
    <row r="1274" spans="1:17" ht="48" x14ac:dyDescent="0.2">
      <c r="A1274">
        <v>3434</v>
      </c>
      <c r="B1274" s="3" t="s">
        <v>3433</v>
      </c>
      <c r="C1274" s="3" t="s">
        <v>7544</v>
      </c>
      <c r="D1274" s="6">
        <v>10000</v>
      </c>
      <c r="E1274" s="8">
        <v>10555</v>
      </c>
      <c r="F1274" t="s">
        <v>8218</v>
      </c>
      <c r="G1274" t="s">
        <v>8223</v>
      </c>
      <c r="H1274" t="s">
        <v>8245</v>
      </c>
      <c r="I1274">
        <v>1404983269</v>
      </c>
      <c r="J1274">
        <v>1402391269</v>
      </c>
      <c r="K1274" t="b">
        <v>0</v>
      </c>
      <c r="L1274">
        <v>168</v>
      </c>
      <c r="M1274" t="b">
        <v>1</v>
      </c>
      <c r="N1274" t="s">
        <v>8269</v>
      </c>
      <c r="O1274" s="10" t="s">
        <v>8333</v>
      </c>
      <c r="P1274" t="s">
        <v>8334</v>
      </c>
      <c r="Q1274" s="12">
        <f t="shared" si="19"/>
        <v>41800.380428240744</v>
      </c>
    </row>
    <row r="1275" spans="1:17" ht="48" x14ac:dyDescent="0.2">
      <c r="A1275">
        <v>3809</v>
      </c>
      <c r="B1275" s="3" t="s">
        <v>3806</v>
      </c>
      <c r="C1275" s="3" t="s">
        <v>7919</v>
      </c>
      <c r="D1275" s="6">
        <v>2000</v>
      </c>
      <c r="E1275" s="8">
        <v>2025</v>
      </c>
      <c r="F1275" t="s">
        <v>8218</v>
      </c>
      <c r="G1275" t="s">
        <v>8224</v>
      </c>
      <c r="H1275" t="s">
        <v>8246</v>
      </c>
      <c r="I1275">
        <v>1406761200</v>
      </c>
      <c r="J1275">
        <v>1402403907</v>
      </c>
      <c r="K1275" t="b">
        <v>0</v>
      </c>
      <c r="L1275">
        <v>38</v>
      </c>
      <c r="M1275" t="b">
        <v>1</v>
      </c>
      <c r="N1275" t="s">
        <v>8269</v>
      </c>
      <c r="O1275" s="10" t="s">
        <v>8333</v>
      </c>
      <c r="P1275" t="s">
        <v>8334</v>
      </c>
      <c r="Q1275" s="12">
        <f t="shared" si="19"/>
        <v>41800.526701388888</v>
      </c>
    </row>
    <row r="1276" spans="1:17" ht="48" x14ac:dyDescent="0.2">
      <c r="A1276">
        <v>3966</v>
      </c>
      <c r="B1276" s="3" t="s">
        <v>3963</v>
      </c>
      <c r="C1276" s="3" t="s">
        <v>8073</v>
      </c>
      <c r="D1276" s="6">
        <v>7500</v>
      </c>
      <c r="E1276" s="8">
        <v>45</v>
      </c>
      <c r="F1276" t="s">
        <v>8220</v>
      </c>
      <c r="G1276" t="s">
        <v>8223</v>
      </c>
      <c r="H1276" t="s">
        <v>8245</v>
      </c>
      <c r="I1276">
        <v>1406170740</v>
      </c>
      <c r="J1276">
        <v>1402506278</v>
      </c>
      <c r="K1276" t="b">
        <v>0</v>
      </c>
      <c r="L1276">
        <v>2</v>
      </c>
      <c r="M1276" t="b">
        <v>0</v>
      </c>
      <c r="N1276" t="s">
        <v>8269</v>
      </c>
      <c r="O1276" s="10" t="s">
        <v>8333</v>
      </c>
      <c r="P1276" t="s">
        <v>8334</v>
      </c>
      <c r="Q1276" s="12">
        <f t="shared" si="19"/>
        <v>41801.711550925924</v>
      </c>
    </row>
    <row r="1277" spans="1:17" ht="32" x14ac:dyDescent="0.2">
      <c r="A1277">
        <v>3677</v>
      </c>
      <c r="B1277" s="3" t="s">
        <v>3674</v>
      </c>
      <c r="C1277" s="3" t="s">
        <v>7787</v>
      </c>
      <c r="D1277" s="6">
        <v>12000</v>
      </c>
      <c r="E1277" s="8">
        <v>12348.5</v>
      </c>
      <c r="F1277" t="s">
        <v>8218</v>
      </c>
      <c r="G1277" t="s">
        <v>8223</v>
      </c>
      <c r="H1277" t="s">
        <v>8245</v>
      </c>
      <c r="I1277">
        <v>1404359940</v>
      </c>
      <c r="J1277">
        <v>1402580818</v>
      </c>
      <c r="K1277" t="b">
        <v>0</v>
      </c>
      <c r="L1277">
        <v>199</v>
      </c>
      <c r="M1277" t="b">
        <v>1</v>
      </c>
      <c r="N1277" t="s">
        <v>8269</v>
      </c>
      <c r="O1277" s="10" t="s">
        <v>8333</v>
      </c>
      <c r="P1277" t="s">
        <v>8334</v>
      </c>
      <c r="Q1277" s="12">
        <f t="shared" si="19"/>
        <v>41802.574282407404</v>
      </c>
    </row>
    <row r="1278" spans="1:17" ht="48" x14ac:dyDescent="0.2">
      <c r="A1278">
        <v>3510</v>
      </c>
      <c r="B1278" s="3" t="s">
        <v>3509</v>
      </c>
      <c r="C1278" s="3" t="s">
        <v>7620</v>
      </c>
      <c r="D1278" s="6">
        <v>900</v>
      </c>
      <c r="E1278" s="8">
        <v>905</v>
      </c>
      <c r="F1278" t="s">
        <v>8218</v>
      </c>
      <c r="G1278" t="s">
        <v>8223</v>
      </c>
      <c r="H1278" t="s">
        <v>8245</v>
      </c>
      <c r="I1278">
        <v>1404312846</v>
      </c>
      <c r="J1278">
        <v>1402584846</v>
      </c>
      <c r="K1278" t="b">
        <v>0</v>
      </c>
      <c r="L1278">
        <v>15</v>
      </c>
      <c r="M1278" t="b">
        <v>1</v>
      </c>
      <c r="N1278" t="s">
        <v>8269</v>
      </c>
      <c r="O1278" s="10" t="s">
        <v>8333</v>
      </c>
      <c r="P1278" t="s">
        <v>8334</v>
      </c>
      <c r="Q1278" s="12">
        <f t="shared" ref="Q1278:Q1305" si="20">(((J1278/60)/60)/24)+DATE(1970,1,1)</f>
        <v>41802.62090277778</v>
      </c>
    </row>
    <row r="1279" spans="1:17" ht="32" x14ac:dyDescent="0.2">
      <c r="A1279">
        <v>2937</v>
      </c>
      <c r="B1279" s="3" t="s">
        <v>2937</v>
      </c>
      <c r="C1279" s="3" t="s">
        <v>7047</v>
      </c>
      <c r="D1279" s="6">
        <v>1500</v>
      </c>
      <c r="E1279" s="8">
        <v>2000</v>
      </c>
      <c r="F1279" t="s">
        <v>8218</v>
      </c>
      <c r="G1279" t="s">
        <v>8224</v>
      </c>
      <c r="H1279" t="s">
        <v>8246</v>
      </c>
      <c r="I1279">
        <v>1405249113</v>
      </c>
      <c r="J1279">
        <v>1402657113</v>
      </c>
      <c r="K1279" t="b">
        <v>0</v>
      </c>
      <c r="L1279">
        <v>55</v>
      </c>
      <c r="M1279" t="b">
        <v>1</v>
      </c>
      <c r="N1279" t="s">
        <v>8303</v>
      </c>
      <c r="O1279" s="10" t="s">
        <v>8333</v>
      </c>
      <c r="P1279" t="s">
        <v>8375</v>
      </c>
      <c r="Q1279" s="12">
        <f t="shared" si="20"/>
        <v>41803.457326388889</v>
      </c>
    </row>
    <row r="1280" spans="1:17" ht="48" x14ac:dyDescent="0.2">
      <c r="A1280">
        <v>4036</v>
      </c>
      <c r="B1280" s="3" t="s">
        <v>4032</v>
      </c>
      <c r="C1280" s="3" t="s">
        <v>7438</v>
      </c>
      <c r="D1280" s="6">
        <v>6000</v>
      </c>
      <c r="E1280" s="8">
        <v>2823</v>
      </c>
      <c r="F1280" t="s">
        <v>8220</v>
      </c>
      <c r="G1280" t="s">
        <v>8223</v>
      </c>
      <c r="H1280" t="s">
        <v>8245</v>
      </c>
      <c r="I1280">
        <v>1404253800</v>
      </c>
      <c r="J1280">
        <v>1402784964</v>
      </c>
      <c r="K1280" t="b">
        <v>0</v>
      </c>
      <c r="L1280">
        <v>17</v>
      </c>
      <c r="M1280" t="b">
        <v>0</v>
      </c>
      <c r="N1280" t="s">
        <v>8269</v>
      </c>
      <c r="O1280" s="10" t="s">
        <v>8333</v>
      </c>
      <c r="P1280" t="s">
        <v>8334</v>
      </c>
      <c r="Q1280" s="12">
        <f t="shared" si="20"/>
        <v>41804.937083333331</v>
      </c>
    </row>
    <row r="1281" spans="1:17" ht="48" x14ac:dyDescent="0.2">
      <c r="A1281">
        <v>3351</v>
      </c>
      <c r="B1281" s="3" t="s">
        <v>3350</v>
      </c>
      <c r="C1281" s="3" t="s">
        <v>7461</v>
      </c>
      <c r="D1281" s="6">
        <v>5000</v>
      </c>
      <c r="E1281" s="8">
        <v>5055</v>
      </c>
      <c r="F1281" t="s">
        <v>8218</v>
      </c>
      <c r="G1281" t="s">
        <v>8224</v>
      </c>
      <c r="H1281" t="s">
        <v>8246</v>
      </c>
      <c r="I1281">
        <v>1406113200</v>
      </c>
      <c r="J1281">
        <v>1402910965</v>
      </c>
      <c r="K1281" t="b">
        <v>0</v>
      </c>
      <c r="L1281">
        <v>54</v>
      </c>
      <c r="M1281" t="b">
        <v>1</v>
      </c>
      <c r="N1281" t="s">
        <v>8269</v>
      </c>
      <c r="O1281" s="10" t="s">
        <v>8333</v>
      </c>
      <c r="P1281" t="s">
        <v>8334</v>
      </c>
      <c r="Q1281" s="12">
        <f t="shared" si="20"/>
        <v>41806.395428240743</v>
      </c>
    </row>
    <row r="1282" spans="1:17" ht="48" x14ac:dyDescent="0.2">
      <c r="A1282">
        <v>3178</v>
      </c>
      <c r="B1282" s="3" t="s">
        <v>3178</v>
      </c>
      <c r="C1282" s="3" t="s">
        <v>7288</v>
      </c>
      <c r="D1282" s="6">
        <v>1500</v>
      </c>
      <c r="E1282" s="8">
        <v>2576</v>
      </c>
      <c r="F1282" t="s">
        <v>8218</v>
      </c>
      <c r="G1282" t="s">
        <v>8224</v>
      </c>
      <c r="H1282" t="s">
        <v>8246</v>
      </c>
      <c r="I1282">
        <v>1405521075</v>
      </c>
      <c r="J1282">
        <v>1402929075</v>
      </c>
      <c r="K1282" t="b">
        <v>1</v>
      </c>
      <c r="L1282">
        <v>78</v>
      </c>
      <c r="M1282" t="b">
        <v>1</v>
      </c>
      <c r="N1282" t="s">
        <v>8269</v>
      </c>
      <c r="O1282" s="10" t="s">
        <v>8333</v>
      </c>
      <c r="P1282" t="s">
        <v>8334</v>
      </c>
      <c r="Q1282" s="12">
        <f t="shared" si="20"/>
        <v>41806.605034722219</v>
      </c>
    </row>
    <row r="1283" spans="1:17" ht="48" x14ac:dyDescent="0.2">
      <c r="A1283">
        <v>2927</v>
      </c>
      <c r="B1283" s="3" t="s">
        <v>2927</v>
      </c>
      <c r="C1283" s="3" t="s">
        <v>7037</v>
      </c>
      <c r="D1283" s="6">
        <v>1800</v>
      </c>
      <c r="E1283" s="8">
        <v>2355</v>
      </c>
      <c r="F1283" t="s">
        <v>8218</v>
      </c>
      <c r="G1283" t="s">
        <v>8223</v>
      </c>
      <c r="H1283" t="s">
        <v>8245</v>
      </c>
      <c r="I1283">
        <v>1405400400</v>
      </c>
      <c r="J1283">
        <v>1402934629</v>
      </c>
      <c r="K1283" t="b">
        <v>0</v>
      </c>
      <c r="L1283">
        <v>21</v>
      </c>
      <c r="M1283" t="b">
        <v>1</v>
      </c>
      <c r="N1283" t="s">
        <v>8303</v>
      </c>
      <c r="O1283" s="10" t="s">
        <v>8333</v>
      </c>
      <c r="P1283" t="s">
        <v>8375</v>
      </c>
      <c r="Q1283" s="12">
        <f t="shared" si="20"/>
        <v>41806.669317129628</v>
      </c>
    </row>
    <row r="1284" spans="1:17" ht="64" x14ac:dyDescent="0.2">
      <c r="A1284">
        <v>3816</v>
      </c>
      <c r="B1284" s="3" t="s">
        <v>3813</v>
      </c>
      <c r="C1284" s="3" t="s">
        <v>7926</v>
      </c>
      <c r="D1284" s="6">
        <v>1500</v>
      </c>
      <c r="E1284" s="8">
        <v>1788.57</v>
      </c>
      <c r="F1284" t="s">
        <v>8218</v>
      </c>
      <c r="G1284" t="s">
        <v>8223</v>
      </c>
      <c r="H1284" t="s">
        <v>8245</v>
      </c>
      <c r="I1284">
        <v>1405614823</v>
      </c>
      <c r="J1284">
        <v>1403022823</v>
      </c>
      <c r="K1284" t="b">
        <v>0</v>
      </c>
      <c r="L1284">
        <v>37</v>
      </c>
      <c r="M1284" t="b">
        <v>1</v>
      </c>
      <c r="N1284" t="s">
        <v>8269</v>
      </c>
      <c r="O1284" s="10" t="s">
        <v>8333</v>
      </c>
      <c r="P1284" t="s">
        <v>8334</v>
      </c>
      <c r="Q1284" s="12">
        <f t="shared" si="20"/>
        <v>41807.690081018518</v>
      </c>
    </row>
    <row r="1285" spans="1:17" ht="48" x14ac:dyDescent="0.2">
      <c r="A1285">
        <v>2787</v>
      </c>
      <c r="B1285" s="3" t="s">
        <v>2787</v>
      </c>
      <c r="C1285" s="3" t="s">
        <v>6897</v>
      </c>
      <c r="D1285" s="6">
        <v>1000</v>
      </c>
      <c r="E1285" s="8">
        <v>1197</v>
      </c>
      <c r="F1285" t="s">
        <v>8218</v>
      </c>
      <c r="G1285" t="s">
        <v>8223</v>
      </c>
      <c r="H1285" t="s">
        <v>8245</v>
      </c>
      <c r="I1285">
        <v>1405658752</v>
      </c>
      <c r="J1285">
        <v>1403066752</v>
      </c>
      <c r="K1285" t="b">
        <v>0</v>
      </c>
      <c r="L1285">
        <v>38</v>
      </c>
      <c r="M1285" t="b">
        <v>1</v>
      </c>
      <c r="N1285" t="s">
        <v>8269</v>
      </c>
      <c r="O1285" s="10" t="s">
        <v>8333</v>
      </c>
      <c r="P1285" t="s">
        <v>8334</v>
      </c>
      <c r="Q1285" s="12">
        <f t="shared" si="20"/>
        <v>41808.198518518519</v>
      </c>
    </row>
    <row r="1286" spans="1:17" ht="48" x14ac:dyDescent="0.2">
      <c r="A1286">
        <v>3556</v>
      </c>
      <c r="B1286" s="3" t="s">
        <v>3555</v>
      </c>
      <c r="C1286" s="3" t="s">
        <v>7666</v>
      </c>
      <c r="D1286" s="6">
        <v>2200</v>
      </c>
      <c r="E1286" s="8">
        <v>2210</v>
      </c>
      <c r="F1286" t="s">
        <v>8218</v>
      </c>
      <c r="G1286" t="s">
        <v>8224</v>
      </c>
      <c r="H1286" t="s">
        <v>8246</v>
      </c>
      <c r="I1286">
        <v>1408289724</v>
      </c>
      <c r="J1286">
        <v>1403105724</v>
      </c>
      <c r="K1286" t="b">
        <v>0</v>
      </c>
      <c r="L1286">
        <v>20</v>
      </c>
      <c r="M1286" t="b">
        <v>1</v>
      </c>
      <c r="N1286" t="s">
        <v>8269</v>
      </c>
      <c r="O1286" s="10" t="s">
        <v>8333</v>
      </c>
      <c r="P1286" t="s">
        <v>8334</v>
      </c>
      <c r="Q1286" s="12">
        <f t="shared" si="20"/>
        <v>41808.649583333332</v>
      </c>
    </row>
    <row r="1287" spans="1:17" ht="48" x14ac:dyDescent="0.2">
      <c r="A1287">
        <v>2970</v>
      </c>
      <c r="B1287" s="3" t="s">
        <v>2970</v>
      </c>
      <c r="C1287" s="3" t="s">
        <v>7080</v>
      </c>
      <c r="D1287" s="6">
        <v>6000</v>
      </c>
      <c r="E1287" s="8">
        <v>6360</v>
      </c>
      <c r="F1287" t="s">
        <v>8218</v>
      </c>
      <c r="G1287" t="s">
        <v>8223</v>
      </c>
      <c r="H1287" t="s">
        <v>8245</v>
      </c>
      <c r="I1287">
        <v>1405699451</v>
      </c>
      <c r="J1287">
        <v>1403107451</v>
      </c>
      <c r="K1287" t="b">
        <v>0</v>
      </c>
      <c r="L1287">
        <v>91</v>
      </c>
      <c r="M1287" t="b">
        <v>1</v>
      </c>
      <c r="N1287" t="s">
        <v>8269</v>
      </c>
      <c r="O1287" s="10" t="s">
        <v>8333</v>
      </c>
      <c r="P1287" t="s">
        <v>8334</v>
      </c>
      <c r="Q1287" s="12">
        <f t="shared" si="20"/>
        <v>41808.669571759259</v>
      </c>
    </row>
    <row r="1288" spans="1:17" ht="48" x14ac:dyDescent="0.2">
      <c r="A1288">
        <v>3754</v>
      </c>
      <c r="B1288" s="3" t="s">
        <v>3751</v>
      </c>
      <c r="C1288" s="3" t="s">
        <v>7864</v>
      </c>
      <c r="D1288" s="6">
        <v>2500</v>
      </c>
      <c r="E1288" s="8">
        <v>3000</v>
      </c>
      <c r="F1288" t="s">
        <v>8218</v>
      </c>
      <c r="G1288" t="s">
        <v>8223</v>
      </c>
      <c r="H1288" t="s">
        <v>8245</v>
      </c>
      <c r="I1288">
        <v>1406350740</v>
      </c>
      <c r="J1288">
        <v>1403125737</v>
      </c>
      <c r="K1288" t="b">
        <v>0</v>
      </c>
      <c r="L1288">
        <v>27</v>
      </c>
      <c r="M1288" t="b">
        <v>1</v>
      </c>
      <c r="N1288" t="s">
        <v>8303</v>
      </c>
      <c r="O1288" s="10" t="s">
        <v>8333</v>
      </c>
      <c r="P1288" t="s">
        <v>8375</v>
      </c>
      <c r="Q1288" s="12">
        <f t="shared" si="20"/>
        <v>41808.881215277775</v>
      </c>
    </row>
    <row r="1289" spans="1:17" ht="48" x14ac:dyDescent="0.2">
      <c r="A1289">
        <v>3408</v>
      </c>
      <c r="B1289" s="3" t="s">
        <v>3407</v>
      </c>
      <c r="C1289" s="3" t="s">
        <v>7518</v>
      </c>
      <c r="D1289" s="6">
        <v>500</v>
      </c>
      <c r="E1289" s="8">
        <v>1055</v>
      </c>
      <c r="F1289" t="s">
        <v>8218</v>
      </c>
      <c r="G1289" t="s">
        <v>8223</v>
      </c>
      <c r="H1289" t="s">
        <v>8245</v>
      </c>
      <c r="I1289">
        <v>1405727304</v>
      </c>
      <c r="J1289">
        <v>1403135304</v>
      </c>
      <c r="K1289" t="b">
        <v>0</v>
      </c>
      <c r="L1289">
        <v>18</v>
      </c>
      <c r="M1289" t="b">
        <v>1</v>
      </c>
      <c r="N1289" t="s">
        <v>8269</v>
      </c>
      <c r="O1289" s="10" t="s">
        <v>8333</v>
      </c>
      <c r="P1289" t="s">
        <v>8334</v>
      </c>
      <c r="Q1289" s="12">
        <f t="shared" si="20"/>
        <v>41808.991944444446</v>
      </c>
    </row>
    <row r="1290" spans="1:17" ht="48" x14ac:dyDescent="0.2">
      <c r="A1290">
        <v>3440</v>
      </c>
      <c r="B1290" s="3" t="s">
        <v>3439</v>
      </c>
      <c r="C1290" s="3" t="s">
        <v>7550</v>
      </c>
      <c r="D1290" s="6">
        <v>5000</v>
      </c>
      <c r="E1290" s="8">
        <v>5260.92</v>
      </c>
      <c r="F1290" t="s">
        <v>8218</v>
      </c>
      <c r="G1290" t="s">
        <v>8223</v>
      </c>
      <c r="H1290" t="s">
        <v>8245</v>
      </c>
      <c r="I1290">
        <v>1405095300</v>
      </c>
      <c r="J1290">
        <v>1403146628</v>
      </c>
      <c r="K1290" t="b">
        <v>0</v>
      </c>
      <c r="L1290">
        <v>82</v>
      </c>
      <c r="M1290" t="b">
        <v>1</v>
      </c>
      <c r="N1290" t="s">
        <v>8269</v>
      </c>
      <c r="O1290" s="10" t="s">
        <v>8333</v>
      </c>
      <c r="P1290" t="s">
        <v>8334</v>
      </c>
      <c r="Q1290" s="12">
        <f t="shared" si="20"/>
        <v>41809.12300925926</v>
      </c>
    </row>
    <row r="1291" spans="1:17" ht="32" x14ac:dyDescent="0.2">
      <c r="A1291">
        <v>3994</v>
      </c>
      <c r="B1291" s="3" t="s">
        <v>3990</v>
      </c>
      <c r="C1291" s="3" t="s">
        <v>8100</v>
      </c>
      <c r="D1291" s="6">
        <v>2000</v>
      </c>
      <c r="E1291" s="8">
        <v>5</v>
      </c>
      <c r="F1291" t="s">
        <v>8220</v>
      </c>
      <c r="G1291" t="s">
        <v>8223</v>
      </c>
      <c r="H1291" t="s">
        <v>8245</v>
      </c>
      <c r="I1291">
        <v>1405761690</v>
      </c>
      <c r="J1291">
        <v>1403169690</v>
      </c>
      <c r="K1291" t="b">
        <v>0</v>
      </c>
      <c r="L1291">
        <v>1</v>
      </c>
      <c r="M1291" t="b">
        <v>0</v>
      </c>
      <c r="N1291" t="s">
        <v>8269</v>
      </c>
      <c r="O1291" s="10" t="s">
        <v>8333</v>
      </c>
      <c r="P1291" t="s">
        <v>8334</v>
      </c>
      <c r="Q1291" s="12">
        <f t="shared" si="20"/>
        <v>41809.389930555553</v>
      </c>
    </row>
    <row r="1292" spans="1:17" ht="48" x14ac:dyDescent="0.2">
      <c r="A1292">
        <v>3332</v>
      </c>
      <c r="B1292" s="3" t="s">
        <v>3332</v>
      </c>
      <c r="C1292" s="3" t="s">
        <v>7442</v>
      </c>
      <c r="D1292" s="6">
        <v>6000</v>
      </c>
      <c r="E1292" s="8">
        <v>6000</v>
      </c>
      <c r="F1292" t="s">
        <v>8218</v>
      </c>
      <c r="G1292" t="s">
        <v>8223</v>
      </c>
      <c r="H1292" t="s">
        <v>8245</v>
      </c>
      <c r="I1292">
        <v>1405802330</v>
      </c>
      <c r="J1292">
        <v>1403210330</v>
      </c>
      <c r="K1292" t="b">
        <v>0</v>
      </c>
      <c r="L1292">
        <v>83</v>
      </c>
      <c r="M1292" t="b">
        <v>1</v>
      </c>
      <c r="N1292" t="s">
        <v>8269</v>
      </c>
      <c r="O1292" s="10" t="s">
        <v>8333</v>
      </c>
      <c r="P1292" t="s">
        <v>8334</v>
      </c>
      <c r="Q1292" s="12">
        <f t="shared" si="20"/>
        <v>41809.860300925924</v>
      </c>
    </row>
    <row r="1293" spans="1:17" ht="48" x14ac:dyDescent="0.2">
      <c r="A1293">
        <v>3708</v>
      </c>
      <c r="B1293" s="3" t="s">
        <v>3705</v>
      </c>
      <c r="C1293" s="3" t="s">
        <v>7818</v>
      </c>
      <c r="D1293" s="6">
        <v>700</v>
      </c>
      <c r="E1293" s="8">
        <v>2100</v>
      </c>
      <c r="F1293" t="s">
        <v>8218</v>
      </c>
      <c r="G1293" t="s">
        <v>8223</v>
      </c>
      <c r="H1293" t="s">
        <v>8245</v>
      </c>
      <c r="I1293">
        <v>1404444286</v>
      </c>
      <c r="J1293">
        <v>1403234686</v>
      </c>
      <c r="K1293" t="b">
        <v>0</v>
      </c>
      <c r="L1293">
        <v>39</v>
      </c>
      <c r="M1293" t="b">
        <v>1</v>
      </c>
      <c r="N1293" t="s">
        <v>8269</v>
      </c>
      <c r="O1293" s="10" t="s">
        <v>8333</v>
      </c>
      <c r="P1293" t="s">
        <v>8334</v>
      </c>
      <c r="Q1293" s="12">
        <f t="shared" si="20"/>
        <v>41810.142199074071</v>
      </c>
    </row>
    <row r="1294" spans="1:17" ht="48" x14ac:dyDescent="0.2">
      <c r="A1294">
        <v>3971</v>
      </c>
      <c r="B1294" s="3" t="s">
        <v>3968</v>
      </c>
      <c r="C1294" s="3" t="s">
        <v>8078</v>
      </c>
      <c r="D1294" s="6">
        <v>14000</v>
      </c>
      <c r="E1294" s="8">
        <v>136</v>
      </c>
      <c r="F1294" t="s">
        <v>8220</v>
      </c>
      <c r="G1294" t="s">
        <v>8223</v>
      </c>
      <c r="H1294" t="s">
        <v>8245</v>
      </c>
      <c r="I1294">
        <v>1405947126</v>
      </c>
      <c r="J1294">
        <v>1403355126</v>
      </c>
      <c r="K1294" t="b">
        <v>0</v>
      </c>
      <c r="L1294">
        <v>6</v>
      </c>
      <c r="M1294" t="b">
        <v>0</v>
      </c>
      <c r="N1294" t="s">
        <v>8269</v>
      </c>
      <c r="O1294" s="10" t="s">
        <v>8333</v>
      </c>
      <c r="P1294" t="s">
        <v>8334</v>
      </c>
      <c r="Q1294" s="12">
        <f t="shared" si="20"/>
        <v>41811.536180555559</v>
      </c>
    </row>
    <row r="1295" spans="1:17" ht="48" x14ac:dyDescent="0.2">
      <c r="A1295">
        <v>2895</v>
      </c>
      <c r="B1295" s="3" t="s">
        <v>2895</v>
      </c>
      <c r="C1295" s="3" t="s">
        <v>7005</v>
      </c>
      <c r="D1295" s="6">
        <v>500</v>
      </c>
      <c r="E1295" s="8">
        <v>23</v>
      </c>
      <c r="F1295" t="s">
        <v>8220</v>
      </c>
      <c r="G1295" t="s">
        <v>8223</v>
      </c>
      <c r="H1295" t="s">
        <v>8245</v>
      </c>
      <c r="I1295">
        <v>1403470800</v>
      </c>
      <c r="J1295">
        <v>1403356792</v>
      </c>
      <c r="K1295" t="b">
        <v>0</v>
      </c>
      <c r="L1295">
        <v>4</v>
      </c>
      <c r="M1295" t="b">
        <v>0</v>
      </c>
      <c r="N1295" t="s">
        <v>8269</v>
      </c>
      <c r="O1295" s="10" t="s">
        <v>8333</v>
      </c>
      <c r="P1295" t="s">
        <v>8334</v>
      </c>
      <c r="Q1295" s="12">
        <f t="shared" si="20"/>
        <v>41811.555462962962</v>
      </c>
    </row>
    <row r="1296" spans="1:17" ht="48" x14ac:dyDescent="0.2">
      <c r="A1296">
        <v>4072</v>
      </c>
      <c r="B1296" s="3" t="s">
        <v>4068</v>
      </c>
      <c r="C1296" s="3" t="s">
        <v>8175</v>
      </c>
      <c r="D1296" s="6">
        <v>1000</v>
      </c>
      <c r="E1296" s="8">
        <v>4</v>
      </c>
      <c r="F1296" t="s">
        <v>8220</v>
      </c>
      <c r="G1296" t="s">
        <v>8224</v>
      </c>
      <c r="H1296" t="s">
        <v>8246</v>
      </c>
      <c r="I1296">
        <v>1408646111</v>
      </c>
      <c r="J1296">
        <v>1403462111</v>
      </c>
      <c r="K1296" t="b">
        <v>0</v>
      </c>
      <c r="L1296">
        <v>2</v>
      </c>
      <c r="M1296" t="b">
        <v>0</v>
      </c>
      <c r="N1296" t="s">
        <v>8269</v>
      </c>
      <c r="O1296" s="10" t="s">
        <v>8333</v>
      </c>
      <c r="P1296" t="s">
        <v>8334</v>
      </c>
      <c r="Q1296" s="12">
        <f t="shared" si="20"/>
        <v>41812.77443287037</v>
      </c>
    </row>
    <row r="1297" spans="1:17" ht="32" x14ac:dyDescent="0.2">
      <c r="A1297">
        <v>3738</v>
      </c>
      <c r="B1297" s="3" t="s">
        <v>3735</v>
      </c>
      <c r="C1297" s="3" t="s">
        <v>7848</v>
      </c>
      <c r="D1297" s="6">
        <v>1500</v>
      </c>
      <c r="E1297" s="8">
        <v>270</v>
      </c>
      <c r="F1297" t="s">
        <v>8220</v>
      </c>
      <c r="G1297" t="s">
        <v>8224</v>
      </c>
      <c r="H1297" t="s">
        <v>8246</v>
      </c>
      <c r="I1297">
        <v>1405461600</v>
      </c>
      <c r="J1297">
        <v>1403562705</v>
      </c>
      <c r="K1297" t="b">
        <v>0</v>
      </c>
      <c r="L1297">
        <v>6</v>
      </c>
      <c r="M1297" t="b">
        <v>0</v>
      </c>
      <c r="N1297" t="s">
        <v>8269</v>
      </c>
      <c r="O1297" s="10" t="s">
        <v>8333</v>
      </c>
      <c r="P1297" t="s">
        <v>8334</v>
      </c>
      <c r="Q1297" s="12">
        <f t="shared" si="20"/>
        <v>41813.938715277778</v>
      </c>
    </row>
    <row r="1298" spans="1:17" ht="64" x14ac:dyDescent="0.2">
      <c r="A1298">
        <v>3776</v>
      </c>
      <c r="B1298" s="3" t="s">
        <v>3773</v>
      </c>
      <c r="C1298" s="3" t="s">
        <v>7886</v>
      </c>
      <c r="D1298" s="6">
        <v>8000</v>
      </c>
      <c r="E1298" s="8">
        <v>8537</v>
      </c>
      <c r="F1298" t="s">
        <v>8218</v>
      </c>
      <c r="G1298" t="s">
        <v>8223</v>
      </c>
      <c r="H1298" t="s">
        <v>8245</v>
      </c>
      <c r="I1298">
        <v>1406854800</v>
      </c>
      <c r="J1298">
        <v>1403599778</v>
      </c>
      <c r="K1298" t="b">
        <v>0</v>
      </c>
      <c r="L1298">
        <v>94</v>
      </c>
      <c r="M1298" t="b">
        <v>1</v>
      </c>
      <c r="N1298" t="s">
        <v>8303</v>
      </c>
      <c r="O1298" s="10" t="s">
        <v>8333</v>
      </c>
      <c r="P1298" t="s">
        <v>8375</v>
      </c>
      <c r="Q1298" s="12">
        <f t="shared" si="20"/>
        <v>41814.367800925924</v>
      </c>
    </row>
    <row r="1299" spans="1:17" ht="32" x14ac:dyDescent="0.2">
      <c r="A1299">
        <v>2786</v>
      </c>
      <c r="B1299" s="3" t="s">
        <v>2786</v>
      </c>
      <c r="C1299" s="3" t="s">
        <v>6896</v>
      </c>
      <c r="D1299" s="6">
        <v>2500</v>
      </c>
      <c r="E1299" s="8">
        <v>2946</v>
      </c>
      <c r="F1299" t="s">
        <v>8218</v>
      </c>
      <c r="G1299" t="s">
        <v>8224</v>
      </c>
      <c r="H1299" t="s">
        <v>8246</v>
      </c>
      <c r="I1299">
        <v>1404913180</v>
      </c>
      <c r="J1299">
        <v>1403703580</v>
      </c>
      <c r="K1299" t="b">
        <v>0</v>
      </c>
      <c r="L1299">
        <v>74</v>
      </c>
      <c r="M1299" t="b">
        <v>1</v>
      </c>
      <c r="N1299" t="s">
        <v>8269</v>
      </c>
      <c r="O1299" s="10" t="s">
        <v>8333</v>
      </c>
      <c r="P1299" t="s">
        <v>8334</v>
      </c>
      <c r="Q1299" s="12">
        <f t="shared" si="20"/>
        <v>41815.569212962961</v>
      </c>
    </row>
    <row r="1300" spans="1:17" ht="48" hidden="1" x14ac:dyDescent="0.2">
      <c r="A1300">
        <v>2075</v>
      </c>
      <c r="B1300" s="3" t="s">
        <v>2076</v>
      </c>
      <c r="C1300" s="3" t="s">
        <v>6185</v>
      </c>
      <c r="D1300" s="6">
        <v>9999</v>
      </c>
      <c r="E1300" s="8">
        <v>167820.6</v>
      </c>
      <c r="F1300" t="s">
        <v>8218</v>
      </c>
      <c r="G1300" t="s">
        <v>8223</v>
      </c>
      <c r="H1300" t="s">
        <v>8245</v>
      </c>
      <c r="I1300">
        <v>1374769288</v>
      </c>
      <c r="J1300">
        <v>1372177288</v>
      </c>
      <c r="K1300" t="b">
        <v>0</v>
      </c>
      <c r="L1300">
        <v>8200</v>
      </c>
      <c r="M1300" t="b">
        <v>1</v>
      </c>
      <c r="N1300" t="s">
        <v>8293</v>
      </c>
      <c r="O1300" s="10" t="s">
        <v>8335</v>
      </c>
      <c r="P1300" t="s">
        <v>8365</v>
      </c>
      <c r="Q1300" s="12">
        <f t="shared" si="20"/>
        <v>41450.681574074071</v>
      </c>
    </row>
    <row r="1301" spans="1:17" ht="48" x14ac:dyDescent="0.2">
      <c r="A1301">
        <v>3390</v>
      </c>
      <c r="B1301" s="3" t="s">
        <v>3389</v>
      </c>
      <c r="C1301" s="3" t="s">
        <v>7500</v>
      </c>
      <c r="D1301" s="6">
        <v>1500</v>
      </c>
      <c r="E1301" s="8">
        <v>1536</v>
      </c>
      <c r="F1301" t="s">
        <v>8218</v>
      </c>
      <c r="G1301" t="s">
        <v>8223</v>
      </c>
      <c r="H1301" t="s">
        <v>8245</v>
      </c>
      <c r="I1301">
        <v>1405017345</v>
      </c>
      <c r="J1301">
        <v>1403721345</v>
      </c>
      <c r="K1301" t="b">
        <v>0</v>
      </c>
      <c r="L1301">
        <v>22</v>
      </c>
      <c r="M1301" t="b">
        <v>1</v>
      </c>
      <c r="N1301" t="s">
        <v>8269</v>
      </c>
      <c r="O1301" s="10" t="s">
        <v>8333</v>
      </c>
      <c r="P1301" t="s">
        <v>8334</v>
      </c>
      <c r="Q1301" s="12">
        <f t="shared" si="20"/>
        <v>41815.774826388886</v>
      </c>
    </row>
    <row r="1302" spans="1:17" ht="48" x14ac:dyDescent="0.2">
      <c r="A1302">
        <v>3880</v>
      </c>
      <c r="B1302" s="3" t="s">
        <v>3877</v>
      </c>
      <c r="C1302" s="3" t="s">
        <v>7989</v>
      </c>
      <c r="D1302" s="6">
        <v>7500</v>
      </c>
      <c r="E1302" s="8">
        <v>980</v>
      </c>
      <c r="F1302" t="s">
        <v>8219</v>
      </c>
      <c r="G1302" t="s">
        <v>8224</v>
      </c>
      <c r="H1302" t="s">
        <v>8246</v>
      </c>
      <c r="I1302">
        <v>1406761200</v>
      </c>
      <c r="J1302">
        <v>1403724820</v>
      </c>
      <c r="K1302" t="b">
        <v>0</v>
      </c>
      <c r="L1302">
        <v>17</v>
      </c>
      <c r="M1302" t="b">
        <v>0</v>
      </c>
      <c r="N1302" t="s">
        <v>8303</v>
      </c>
      <c r="O1302" s="10" t="s">
        <v>8333</v>
      </c>
      <c r="P1302" t="s">
        <v>8375</v>
      </c>
      <c r="Q1302" s="12">
        <f t="shared" si="20"/>
        <v>41815.815046296295</v>
      </c>
    </row>
    <row r="1303" spans="1:17" ht="48" x14ac:dyDescent="0.2">
      <c r="A1303">
        <v>3958</v>
      </c>
      <c r="B1303" s="3" t="s">
        <v>3955</v>
      </c>
      <c r="C1303" s="3" t="s">
        <v>8065</v>
      </c>
      <c r="D1303" s="6">
        <v>2000</v>
      </c>
      <c r="E1303" s="8">
        <v>641</v>
      </c>
      <c r="F1303" t="s">
        <v>8220</v>
      </c>
      <c r="G1303" t="s">
        <v>8223</v>
      </c>
      <c r="H1303" t="s">
        <v>8245</v>
      </c>
      <c r="I1303">
        <v>1406988000</v>
      </c>
      <c r="J1303">
        <v>1403822912</v>
      </c>
      <c r="K1303" t="b">
        <v>0</v>
      </c>
      <c r="L1303">
        <v>16</v>
      </c>
      <c r="M1303" t="b">
        <v>0</v>
      </c>
      <c r="N1303" t="s">
        <v>8269</v>
      </c>
      <c r="O1303" s="10" t="s">
        <v>8333</v>
      </c>
      <c r="P1303" t="s">
        <v>8334</v>
      </c>
      <c r="Q1303" s="12">
        <f t="shared" si="20"/>
        <v>41816.950370370374</v>
      </c>
    </row>
    <row r="1304" spans="1:17" ht="48" x14ac:dyDescent="0.2">
      <c r="A1304">
        <v>3394</v>
      </c>
      <c r="B1304" s="3" t="s">
        <v>3393</v>
      </c>
      <c r="C1304" s="3" t="s">
        <v>7504</v>
      </c>
      <c r="D1304" s="6">
        <v>550</v>
      </c>
      <c r="E1304" s="8">
        <v>783</v>
      </c>
      <c r="F1304" t="s">
        <v>8218</v>
      </c>
      <c r="G1304" t="s">
        <v>8224</v>
      </c>
      <c r="H1304" t="s">
        <v>8246</v>
      </c>
      <c r="I1304">
        <v>1406470645</v>
      </c>
      <c r="J1304">
        <v>1403878645</v>
      </c>
      <c r="K1304" t="b">
        <v>0</v>
      </c>
      <c r="L1304">
        <v>27</v>
      </c>
      <c r="M1304" t="b">
        <v>1</v>
      </c>
      <c r="N1304" t="s">
        <v>8269</v>
      </c>
      <c r="O1304" s="10" t="s">
        <v>8333</v>
      </c>
      <c r="P1304" t="s">
        <v>8334</v>
      </c>
      <c r="Q1304" s="12">
        <f t="shared" si="20"/>
        <v>41817.59542824074</v>
      </c>
    </row>
    <row r="1305" spans="1:17" ht="48" x14ac:dyDescent="0.2">
      <c r="A1305">
        <v>3671</v>
      </c>
      <c r="B1305" s="3" t="s">
        <v>3668</v>
      </c>
      <c r="C1305" s="3" t="s">
        <v>7781</v>
      </c>
      <c r="D1305" s="6">
        <v>3500</v>
      </c>
      <c r="E1305" s="8">
        <v>3530</v>
      </c>
      <c r="F1305" t="s">
        <v>8218</v>
      </c>
      <c r="G1305" t="s">
        <v>8223</v>
      </c>
      <c r="H1305" t="s">
        <v>8245</v>
      </c>
      <c r="I1305">
        <v>1405915140</v>
      </c>
      <c r="J1305">
        <v>1404140667</v>
      </c>
      <c r="K1305" t="b">
        <v>0</v>
      </c>
      <c r="L1305">
        <v>40</v>
      </c>
      <c r="M1305" t="b">
        <v>1</v>
      </c>
      <c r="N1305" t="s">
        <v>8269</v>
      </c>
      <c r="O1305" s="10" t="s">
        <v>8333</v>
      </c>
      <c r="P1305" t="s">
        <v>8334</v>
      </c>
      <c r="Q1305" s="12">
        <f t="shared" si="20"/>
        <v>41820.62809027778</v>
      </c>
    </row>
    <row r="1306" spans="1:17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8335</v>
      </c>
      <c r="P1306" t="s">
        <v>8337</v>
      </c>
    </row>
    <row r="1307" spans="1:17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8335</v>
      </c>
      <c r="P1307" t="s">
        <v>8337</v>
      </c>
    </row>
    <row r="1308" spans="1:17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8335</v>
      </c>
      <c r="P1308" t="s">
        <v>8337</v>
      </c>
    </row>
    <row r="1309" spans="1:17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8335</v>
      </c>
      <c r="P1309" t="s">
        <v>8337</v>
      </c>
    </row>
    <row r="1310" spans="1:17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8335</v>
      </c>
      <c r="P1310" t="s">
        <v>8337</v>
      </c>
    </row>
    <row r="1311" spans="1:17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8335</v>
      </c>
      <c r="P1311" t="s">
        <v>8337</v>
      </c>
    </row>
    <row r="1312" spans="1:17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8335</v>
      </c>
      <c r="P1312" t="s">
        <v>8337</v>
      </c>
    </row>
    <row r="1313" spans="1:16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8335</v>
      </c>
      <c r="P1313" t="s">
        <v>8337</v>
      </c>
    </row>
    <row r="1314" spans="1:16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8335</v>
      </c>
      <c r="P1314" t="s">
        <v>8337</v>
      </c>
    </row>
    <row r="1315" spans="1:16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8335</v>
      </c>
      <c r="P1315" t="s">
        <v>8337</v>
      </c>
    </row>
    <row r="1316" spans="1:16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8335</v>
      </c>
      <c r="P1316" t="s">
        <v>8337</v>
      </c>
    </row>
    <row r="1317" spans="1:16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8335</v>
      </c>
      <c r="P1317" t="s">
        <v>8337</v>
      </c>
    </row>
    <row r="1318" spans="1:16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8335</v>
      </c>
      <c r="P1318" t="s">
        <v>8337</v>
      </c>
    </row>
    <row r="1319" spans="1:16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8335</v>
      </c>
      <c r="P1319" t="s">
        <v>8337</v>
      </c>
    </row>
    <row r="1320" spans="1:16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8335</v>
      </c>
      <c r="P1320" t="s">
        <v>8337</v>
      </c>
    </row>
    <row r="1321" spans="1:16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8335</v>
      </c>
      <c r="P1321" t="s">
        <v>8337</v>
      </c>
    </row>
    <row r="1322" spans="1:16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8335</v>
      </c>
      <c r="P1322" t="s">
        <v>8337</v>
      </c>
    </row>
    <row r="1323" spans="1:16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8335</v>
      </c>
      <c r="P1323" t="s">
        <v>8337</v>
      </c>
    </row>
    <row r="1324" spans="1:16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8335</v>
      </c>
      <c r="P1324" t="s">
        <v>8337</v>
      </c>
    </row>
    <row r="1325" spans="1:16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8335</v>
      </c>
      <c r="P1325" t="s">
        <v>8337</v>
      </c>
    </row>
    <row r="1326" spans="1:16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8335</v>
      </c>
      <c r="P1326" t="s">
        <v>8337</v>
      </c>
    </row>
    <row r="1327" spans="1:16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8335</v>
      </c>
      <c r="P1327" t="s">
        <v>8337</v>
      </c>
    </row>
    <row r="1328" spans="1:16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8335</v>
      </c>
      <c r="P1328" t="s">
        <v>8337</v>
      </c>
    </row>
    <row r="1329" spans="1:16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8335</v>
      </c>
      <c r="P1329" t="s">
        <v>8337</v>
      </c>
    </row>
    <row r="1330" spans="1:16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8335</v>
      </c>
      <c r="P1330" t="s">
        <v>8337</v>
      </c>
    </row>
    <row r="1331" spans="1:16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8335</v>
      </c>
      <c r="P1331" t="s">
        <v>8337</v>
      </c>
    </row>
    <row r="1332" spans="1:16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8335</v>
      </c>
      <c r="P1332" t="s">
        <v>8337</v>
      </c>
    </row>
    <row r="1333" spans="1:16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8335</v>
      </c>
      <c r="P1333" t="s">
        <v>8337</v>
      </c>
    </row>
    <row r="1334" spans="1:16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8335</v>
      </c>
      <c r="P1334" t="s">
        <v>8337</v>
      </c>
    </row>
    <row r="1335" spans="1:16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8335</v>
      </c>
      <c r="P1335" t="s">
        <v>8337</v>
      </c>
    </row>
    <row r="1336" spans="1:16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8335</v>
      </c>
      <c r="P1336" t="s">
        <v>8337</v>
      </c>
    </row>
    <row r="1337" spans="1:16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8335</v>
      </c>
      <c r="P1337" t="s">
        <v>8337</v>
      </c>
    </row>
    <row r="1338" spans="1:16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8335</v>
      </c>
      <c r="P1338" t="s">
        <v>8337</v>
      </c>
    </row>
    <row r="1339" spans="1:16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8335</v>
      </c>
      <c r="P1339" t="s">
        <v>8337</v>
      </c>
    </row>
    <row r="1340" spans="1:16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8335</v>
      </c>
      <c r="P1340" t="s">
        <v>8337</v>
      </c>
    </row>
    <row r="1341" spans="1:16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8335</v>
      </c>
      <c r="P1341" t="s">
        <v>8337</v>
      </c>
    </row>
    <row r="1342" spans="1:16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8335</v>
      </c>
      <c r="P1342" t="s">
        <v>8337</v>
      </c>
    </row>
    <row r="1343" spans="1:16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8335</v>
      </c>
      <c r="P1343" t="s">
        <v>8337</v>
      </c>
    </row>
    <row r="1344" spans="1:16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8335</v>
      </c>
      <c r="P1344" t="s">
        <v>8337</v>
      </c>
    </row>
    <row r="1345" spans="1:17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8335</v>
      </c>
      <c r="P1345" t="s">
        <v>8337</v>
      </c>
    </row>
    <row r="1346" spans="1:17" ht="48" hidden="1" x14ac:dyDescent="0.2">
      <c r="A1346">
        <v>267</v>
      </c>
      <c r="B1346" s="3" t="s">
        <v>268</v>
      </c>
      <c r="C1346" s="3" t="s">
        <v>4377</v>
      </c>
      <c r="D1346" s="6">
        <v>9850</v>
      </c>
      <c r="E1346" s="8">
        <v>12965.44</v>
      </c>
      <c r="F1346" t="s">
        <v>8218</v>
      </c>
      <c r="G1346" t="s">
        <v>8224</v>
      </c>
      <c r="H1346" t="s">
        <v>8246</v>
      </c>
      <c r="I1346">
        <v>1403693499</v>
      </c>
      <c r="J1346">
        <v>1401101499</v>
      </c>
      <c r="K1346" t="b">
        <v>1</v>
      </c>
      <c r="L1346">
        <v>165</v>
      </c>
      <c r="M1346" t="b">
        <v>1</v>
      </c>
      <c r="N1346" t="s">
        <v>8267</v>
      </c>
      <c r="O1346" s="10" t="s">
        <v>8326</v>
      </c>
      <c r="P1346" t="s">
        <v>8331</v>
      </c>
      <c r="Q1346" s="12">
        <f t="shared" ref="Q1346:Q1377" si="21">(((J1346/60)/60)/24)+DATE(1970,1,1)</f>
        <v>41785.452534722222</v>
      </c>
    </row>
    <row r="1347" spans="1:17" ht="48" hidden="1" x14ac:dyDescent="0.2">
      <c r="A1347">
        <v>2280</v>
      </c>
      <c r="B1347" s="3" t="s">
        <v>2281</v>
      </c>
      <c r="C1347" s="3" t="s">
        <v>6390</v>
      </c>
      <c r="D1347" s="6">
        <v>9800</v>
      </c>
      <c r="E1347" s="8">
        <v>39550.5</v>
      </c>
      <c r="F1347" t="s">
        <v>8218</v>
      </c>
      <c r="G1347" t="s">
        <v>8223</v>
      </c>
      <c r="H1347" t="s">
        <v>8245</v>
      </c>
      <c r="I1347">
        <v>1442501991</v>
      </c>
      <c r="J1347">
        <v>1439909991</v>
      </c>
      <c r="K1347" t="b">
        <v>0</v>
      </c>
      <c r="L1347">
        <v>480</v>
      </c>
      <c r="M1347" t="b">
        <v>1</v>
      </c>
      <c r="N1347" t="s">
        <v>8295</v>
      </c>
      <c r="O1347" s="10" t="s">
        <v>8349</v>
      </c>
      <c r="P1347" t="s">
        <v>8367</v>
      </c>
      <c r="Q1347" s="12">
        <f t="shared" si="21"/>
        <v>42234.624895833331</v>
      </c>
    </row>
    <row r="1348" spans="1:17" ht="48" hidden="1" x14ac:dyDescent="0.2">
      <c r="A1348">
        <v>362</v>
      </c>
      <c r="B1348" s="3" t="s">
        <v>363</v>
      </c>
      <c r="C1348" s="3" t="s">
        <v>4472</v>
      </c>
      <c r="D1348" s="6">
        <v>9665</v>
      </c>
      <c r="E1348" s="8">
        <v>12000</v>
      </c>
      <c r="F1348" t="s">
        <v>8218</v>
      </c>
      <c r="G1348" t="s">
        <v>8223</v>
      </c>
      <c r="H1348" t="s">
        <v>8245</v>
      </c>
      <c r="I1348">
        <v>1407456000</v>
      </c>
      <c r="J1348">
        <v>1405573391</v>
      </c>
      <c r="K1348" t="b">
        <v>0</v>
      </c>
      <c r="L1348">
        <v>86</v>
      </c>
      <c r="M1348" t="b">
        <v>1</v>
      </c>
      <c r="N1348" t="s">
        <v>8267</v>
      </c>
      <c r="O1348" s="10" t="s">
        <v>8326</v>
      </c>
      <c r="P1348" t="s">
        <v>8331</v>
      </c>
      <c r="Q1348" s="12">
        <f t="shared" si="21"/>
        <v>41837.210543981484</v>
      </c>
    </row>
    <row r="1349" spans="1:17" ht="32" hidden="1" x14ac:dyDescent="0.2">
      <c r="A1349">
        <v>1266</v>
      </c>
      <c r="B1349" s="3" t="s">
        <v>1267</v>
      </c>
      <c r="C1349" s="3" t="s">
        <v>5376</v>
      </c>
      <c r="D1349" s="6">
        <v>9500</v>
      </c>
      <c r="E1349" s="8">
        <v>9545</v>
      </c>
      <c r="F1349" t="s">
        <v>8218</v>
      </c>
      <c r="G1349" t="s">
        <v>8223</v>
      </c>
      <c r="H1349" t="s">
        <v>8245</v>
      </c>
      <c r="I1349">
        <v>1389474145</v>
      </c>
      <c r="J1349">
        <v>1386882145</v>
      </c>
      <c r="K1349" t="b">
        <v>1</v>
      </c>
      <c r="L1349">
        <v>50</v>
      </c>
      <c r="M1349" t="b">
        <v>1</v>
      </c>
      <c r="N1349" t="s">
        <v>8274</v>
      </c>
      <c r="O1349" s="10" t="s">
        <v>8341</v>
      </c>
      <c r="P1349" t="s">
        <v>8342</v>
      </c>
      <c r="Q1349" s="12">
        <f t="shared" si="21"/>
        <v>41620.87667824074</v>
      </c>
    </row>
    <row r="1350" spans="1:17" ht="48" hidden="1" x14ac:dyDescent="0.2">
      <c r="A1350">
        <v>1468</v>
      </c>
      <c r="B1350" s="3" t="s">
        <v>1469</v>
      </c>
      <c r="C1350" s="3" t="s">
        <v>5578</v>
      </c>
      <c r="D1350" s="6">
        <v>9500</v>
      </c>
      <c r="E1350" s="8">
        <v>9725</v>
      </c>
      <c r="F1350" t="s">
        <v>8218</v>
      </c>
      <c r="G1350" t="s">
        <v>8223</v>
      </c>
      <c r="H1350" t="s">
        <v>8245</v>
      </c>
      <c r="I1350">
        <v>1307838049</v>
      </c>
      <c r="J1350">
        <v>1302654049</v>
      </c>
      <c r="K1350" t="b">
        <v>1</v>
      </c>
      <c r="L1350">
        <v>293</v>
      </c>
      <c r="M1350" t="b">
        <v>1</v>
      </c>
      <c r="N1350" t="s">
        <v>8286</v>
      </c>
      <c r="O1350" s="10" t="s">
        <v>8338</v>
      </c>
      <c r="P1350" t="s">
        <v>8358</v>
      </c>
      <c r="Q1350" s="12">
        <f t="shared" si="21"/>
        <v>40646.014456018522</v>
      </c>
    </row>
    <row r="1351" spans="1:17" ht="48" hidden="1" x14ac:dyDescent="0.2">
      <c r="A1351">
        <v>2041</v>
      </c>
      <c r="B1351" s="3" t="s">
        <v>2042</v>
      </c>
      <c r="C1351" s="3" t="s">
        <v>6151</v>
      </c>
      <c r="D1351" s="6">
        <v>9500</v>
      </c>
      <c r="E1351" s="8">
        <v>17277</v>
      </c>
      <c r="F1351" t="s">
        <v>8218</v>
      </c>
      <c r="G1351" t="s">
        <v>8223</v>
      </c>
      <c r="H1351" t="s">
        <v>8245</v>
      </c>
      <c r="I1351">
        <v>1478785027</v>
      </c>
      <c r="J1351">
        <v>1476189427</v>
      </c>
      <c r="K1351" t="b">
        <v>0</v>
      </c>
      <c r="L1351">
        <v>120</v>
      </c>
      <c r="M1351" t="b">
        <v>1</v>
      </c>
      <c r="N1351" t="s">
        <v>8293</v>
      </c>
      <c r="O1351" s="10" t="s">
        <v>8335</v>
      </c>
      <c r="P1351" t="s">
        <v>8365</v>
      </c>
      <c r="Q1351" s="12">
        <f t="shared" si="21"/>
        <v>42654.525775462964</v>
      </c>
    </row>
    <row r="1352" spans="1:17" ht="48" x14ac:dyDescent="0.2">
      <c r="A1352">
        <v>3452</v>
      </c>
      <c r="B1352" s="3" t="s">
        <v>3451</v>
      </c>
      <c r="C1352" s="3" t="s">
        <v>7562</v>
      </c>
      <c r="D1352" s="6">
        <v>1000</v>
      </c>
      <c r="E1352" s="8">
        <v>1532</v>
      </c>
      <c r="F1352" t="s">
        <v>8218</v>
      </c>
      <c r="G1352" t="s">
        <v>8223</v>
      </c>
      <c r="H1352" t="s">
        <v>8245</v>
      </c>
      <c r="I1352">
        <v>1406087940</v>
      </c>
      <c r="J1352">
        <v>1404141626</v>
      </c>
      <c r="K1352" t="b">
        <v>0</v>
      </c>
      <c r="L1352">
        <v>37</v>
      </c>
      <c r="M1352" t="b">
        <v>1</v>
      </c>
      <c r="N1352" t="s">
        <v>8269</v>
      </c>
      <c r="O1352" s="10" t="s">
        <v>8333</v>
      </c>
      <c r="P1352" t="s">
        <v>8334</v>
      </c>
      <c r="Q1352" s="12">
        <f t="shared" si="21"/>
        <v>41820.639189814814</v>
      </c>
    </row>
    <row r="1353" spans="1:17" ht="48" x14ac:dyDescent="0.2">
      <c r="A1353">
        <v>3765</v>
      </c>
      <c r="B1353" s="3" t="s">
        <v>3762</v>
      </c>
      <c r="C1353" s="3" t="s">
        <v>7875</v>
      </c>
      <c r="D1353" s="6">
        <v>7000</v>
      </c>
      <c r="E1353" s="8">
        <v>7942</v>
      </c>
      <c r="F1353" t="s">
        <v>8218</v>
      </c>
      <c r="G1353" t="s">
        <v>8223</v>
      </c>
      <c r="H1353" t="s">
        <v>8245</v>
      </c>
      <c r="I1353">
        <v>1406745482</v>
      </c>
      <c r="J1353">
        <v>1404153482</v>
      </c>
      <c r="K1353" t="b">
        <v>0</v>
      </c>
      <c r="L1353">
        <v>107</v>
      </c>
      <c r="M1353" t="b">
        <v>1</v>
      </c>
      <c r="N1353" t="s">
        <v>8303</v>
      </c>
      <c r="O1353" s="10" t="s">
        <v>8333</v>
      </c>
      <c r="P1353" t="s">
        <v>8375</v>
      </c>
      <c r="Q1353" s="12">
        <f t="shared" si="21"/>
        <v>41820.776412037041</v>
      </c>
    </row>
    <row r="1354" spans="1:17" ht="48" x14ac:dyDescent="0.2">
      <c r="A1354">
        <v>3925</v>
      </c>
      <c r="B1354" s="3" t="s">
        <v>3922</v>
      </c>
      <c r="C1354" s="3" t="s">
        <v>8033</v>
      </c>
      <c r="D1354" s="6">
        <v>150</v>
      </c>
      <c r="E1354" s="8">
        <v>15</v>
      </c>
      <c r="F1354" t="s">
        <v>8220</v>
      </c>
      <c r="G1354" t="s">
        <v>8223</v>
      </c>
      <c r="H1354" t="s">
        <v>8245</v>
      </c>
      <c r="I1354">
        <v>1406753639</v>
      </c>
      <c r="J1354">
        <v>1404161639</v>
      </c>
      <c r="K1354" t="b">
        <v>0</v>
      </c>
      <c r="L1354">
        <v>3</v>
      </c>
      <c r="M1354" t="b">
        <v>0</v>
      </c>
      <c r="N1354" t="s">
        <v>8269</v>
      </c>
      <c r="O1354" s="10" t="s">
        <v>8333</v>
      </c>
      <c r="P1354" t="s">
        <v>8334</v>
      </c>
      <c r="Q1354" s="12">
        <f t="shared" si="21"/>
        <v>41820.870821759258</v>
      </c>
    </row>
    <row r="1355" spans="1:17" ht="48" hidden="1" x14ac:dyDescent="0.2">
      <c r="A1355">
        <v>1895</v>
      </c>
      <c r="B1355" s="3" t="s">
        <v>1896</v>
      </c>
      <c r="C1355" s="3" t="s">
        <v>6005</v>
      </c>
      <c r="D1355" s="6">
        <v>9072</v>
      </c>
      <c r="E1355" s="8">
        <v>9228</v>
      </c>
      <c r="F1355" t="s">
        <v>8218</v>
      </c>
      <c r="G1355" t="s">
        <v>8223</v>
      </c>
      <c r="H1355" t="s">
        <v>8245</v>
      </c>
      <c r="I1355">
        <v>1445363722</v>
      </c>
      <c r="J1355">
        <v>1442771722</v>
      </c>
      <c r="K1355" t="b">
        <v>0</v>
      </c>
      <c r="L1355">
        <v>47</v>
      </c>
      <c r="M1355" t="b">
        <v>1</v>
      </c>
      <c r="N1355" t="s">
        <v>8277</v>
      </c>
      <c r="O1355" s="10" t="s">
        <v>8341</v>
      </c>
      <c r="P1355" t="s">
        <v>8345</v>
      </c>
      <c r="Q1355" s="12">
        <f t="shared" si="21"/>
        <v>42267.746782407412</v>
      </c>
    </row>
    <row r="1356" spans="1:17" ht="48" hidden="1" x14ac:dyDescent="0.2">
      <c r="A1356">
        <v>7</v>
      </c>
      <c r="B1356" s="3" t="s">
        <v>9</v>
      </c>
      <c r="C1356" s="3" t="s">
        <v>4118</v>
      </c>
      <c r="D1356" s="6">
        <v>9000</v>
      </c>
      <c r="E1356" s="8">
        <v>9110</v>
      </c>
      <c r="F1356" t="s">
        <v>8218</v>
      </c>
      <c r="G1356" t="s">
        <v>8223</v>
      </c>
      <c r="H1356" t="s">
        <v>8245</v>
      </c>
      <c r="I1356">
        <v>1467680867</v>
      </c>
      <c r="J1356">
        <v>1464224867</v>
      </c>
      <c r="K1356" t="b">
        <v>0</v>
      </c>
      <c r="L1356">
        <v>57</v>
      </c>
      <c r="M1356" t="b">
        <v>1</v>
      </c>
      <c r="N1356" t="s">
        <v>8263</v>
      </c>
      <c r="O1356" s="10" t="s">
        <v>8326</v>
      </c>
      <c r="P1356" t="s">
        <v>8327</v>
      </c>
      <c r="Q1356" s="12">
        <f t="shared" si="21"/>
        <v>42516.047071759262</v>
      </c>
    </row>
    <row r="1357" spans="1:17" ht="48" hidden="1" x14ac:dyDescent="0.2">
      <c r="A1357">
        <v>1189</v>
      </c>
      <c r="B1357" s="3" t="s">
        <v>1190</v>
      </c>
      <c r="C1357" s="3" t="s">
        <v>5299</v>
      </c>
      <c r="D1357" s="6">
        <v>9000</v>
      </c>
      <c r="E1357" s="8">
        <v>9700</v>
      </c>
      <c r="F1357" t="s">
        <v>8218</v>
      </c>
      <c r="G1357" t="s">
        <v>8223</v>
      </c>
      <c r="H1357" t="s">
        <v>8245</v>
      </c>
      <c r="I1357">
        <v>1467242995</v>
      </c>
      <c r="J1357">
        <v>1465428595</v>
      </c>
      <c r="K1357" t="b">
        <v>0</v>
      </c>
      <c r="L1357">
        <v>86</v>
      </c>
      <c r="M1357" t="b">
        <v>1</v>
      </c>
      <c r="N1357" t="s">
        <v>8283</v>
      </c>
      <c r="O1357" s="10" t="s">
        <v>8354</v>
      </c>
      <c r="P1357" t="s">
        <v>8355</v>
      </c>
      <c r="Q1357" s="12">
        <f t="shared" si="21"/>
        <v>42529.979108796295</v>
      </c>
    </row>
    <row r="1358" spans="1:17" ht="48" hidden="1" x14ac:dyDescent="0.2">
      <c r="A1358">
        <v>1218</v>
      </c>
      <c r="B1358" s="3" t="s">
        <v>1219</v>
      </c>
      <c r="C1358" s="3" t="s">
        <v>5328</v>
      </c>
      <c r="D1358" s="6">
        <v>9000</v>
      </c>
      <c r="E1358" s="8">
        <v>15505</v>
      </c>
      <c r="F1358" t="s">
        <v>8218</v>
      </c>
      <c r="G1358" t="s">
        <v>8223</v>
      </c>
      <c r="H1358" t="s">
        <v>8245</v>
      </c>
      <c r="I1358">
        <v>1446346800</v>
      </c>
      <c r="J1358">
        <v>1443714800</v>
      </c>
      <c r="K1358" t="b">
        <v>0</v>
      </c>
      <c r="L1358">
        <v>89</v>
      </c>
      <c r="M1358" t="b">
        <v>1</v>
      </c>
      <c r="N1358" t="s">
        <v>8283</v>
      </c>
      <c r="O1358" s="10" t="s">
        <v>8354</v>
      </c>
      <c r="P1358" t="s">
        <v>8355</v>
      </c>
      <c r="Q1358" s="12">
        <f t="shared" si="21"/>
        <v>42278.662037037036</v>
      </c>
    </row>
    <row r="1359" spans="1:17" ht="48" hidden="1" x14ac:dyDescent="0.2">
      <c r="A1359">
        <v>1399</v>
      </c>
      <c r="B1359" s="3" t="s">
        <v>1400</v>
      </c>
      <c r="C1359" s="3" t="s">
        <v>5509</v>
      </c>
      <c r="D1359" s="6">
        <v>9000</v>
      </c>
      <c r="E1359" s="8">
        <v>11353</v>
      </c>
      <c r="F1359" t="s">
        <v>8218</v>
      </c>
      <c r="G1359" t="s">
        <v>8223</v>
      </c>
      <c r="H1359" t="s">
        <v>8245</v>
      </c>
      <c r="I1359">
        <v>1412640373</v>
      </c>
      <c r="J1359">
        <v>1410048373</v>
      </c>
      <c r="K1359" t="b">
        <v>0</v>
      </c>
      <c r="L1359">
        <v>184</v>
      </c>
      <c r="M1359" t="b">
        <v>1</v>
      </c>
      <c r="N1359" t="s">
        <v>8274</v>
      </c>
      <c r="O1359" s="10" t="s">
        <v>8341</v>
      </c>
      <c r="P1359" t="s">
        <v>8342</v>
      </c>
      <c r="Q1359" s="12">
        <f t="shared" si="21"/>
        <v>41889.004317129627</v>
      </c>
    </row>
    <row r="1360" spans="1:17" ht="48" hidden="1" x14ac:dyDescent="0.2">
      <c r="A1360">
        <v>1519</v>
      </c>
      <c r="B1360" s="3" t="s">
        <v>1520</v>
      </c>
      <c r="C1360" s="3" t="s">
        <v>5629</v>
      </c>
      <c r="D1360" s="6">
        <v>9000</v>
      </c>
      <c r="E1360" s="8">
        <v>9302.75</v>
      </c>
      <c r="F1360" t="s">
        <v>8218</v>
      </c>
      <c r="G1360" t="s">
        <v>8223</v>
      </c>
      <c r="H1360" t="s">
        <v>8245</v>
      </c>
      <c r="I1360">
        <v>1403301540</v>
      </c>
      <c r="J1360">
        <v>1400867283</v>
      </c>
      <c r="K1360" t="b">
        <v>1</v>
      </c>
      <c r="L1360">
        <v>145</v>
      </c>
      <c r="M1360" t="b">
        <v>1</v>
      </c>
      <c r="N1360" t="s">
        <v>8283</v>
      </c>
      <c r="O1360" s="10" t="s">
        <v>8354</v>
      </c>
      <c r="P1360" t="s">
        <v>8355</v>
      </c>
      <c r="Q1360" s="12">
        <f t="shared" si="21"/>
        <v>41782.741701388892</v>
      </c>
    </row>
    <row r="1361" spans="1:17" ht="48" hidden="1" x14ac:dyDescent="0.2">
      <c r="A1361">
        <v>1747</v>
      </c>
      <c r="B1361" s="3" t="s">
        <v>1748</v>
      </c>
      <c r="C1361" s="3" t="s">
        <v>5857</v>
      </c>
      <c r="D1361" s="6">
        <v>9000</v>
      </c>
      <c r="E1361" s="8">
        <v>9446</v>
      </c>
      <c r="F1361" t="s">
        <v>8218</v>
      </c>
      <c r="G1361" t="s">
        <v>8224</v>
      </c>
      <c r="H1361" t="s">
        <v>8246</v>
      </c>
      <c r="I1361">
        <v>1447426800</v>
      </c>
      <c r="J1361">
        <v>1444904830</v>
      </c>
      <c r="K1361" t="b">
        <v>0</v>
      </c>
      <c r="L1361">
        <v>159</v>
      </c>
      <c r="M1361" t="b">
        <v>1</v>
      </c>
      <c r="N1361" t="s">
        <v>8283</v>
      </c>
      <c r="O1361" s="10" t="s">
        <v>8354</v>
      </c>
      <c r="P1361" t="s">
        <v>8355</v>
      </c>
      <c r="Q1361" s="12">
        <f t="shared" si="21"/>
        <v>42292.435532407413</v>
      </c>
    </row>
    <row r="1362" spans="1:17" ht="48" hidden="1" x14ac:dyDescent="0.2">
      <c r="A1362">
        <v>1850</v>
      </c>
      <c r="B1362" s="3" t="s">
        <v>1851</v>
      </c>
      <c r="C1362" s="3" t="s">
        <v>5960</v>
      </c>
      <c r="D1362" s="6">
        <v>9000</v>
      </c>
      <c r="E1362" s="8">
        <v>9137</v>
      </c>
      <c r="F1362" t="s">
        <v>8218</v>
      </c>
      <c r="G1362" t="s">
        <v>8223</v>
      </c>
      <c r="H1362" t="s">
        <v>8245</v>
      </c>
      <c r="I1362">
        <v>1405033300</v>
      </c>
      <c r="J1362">
        <v>1402441300</v>
      </c>
      <c r="K1362" t="b">
        <v>0</v>
      </c>
      <c r="L1362">
        <v>179</v>
      </c>
      <c r="M1362" t="b">
        <v>1</v>
      </c>
      <c r="N1362" t="s">
        <v>8274</v>
      </c>
      <c r="O1362" s="10" t="s">
        <v>8341</v>
      </c>
      <c r="P1362" t="s">
        <v>8342</v>
      </c>
      <c r="Q1362" s="12">
        <f t="shared" si="21"/>
        <v>41800.959490740745</v>
      </c>
    </row>
    <row r="1363" spans="1:17" ht="32" hidden="1" x14ac:dyDescent="0.2">
      <c r="A1363">
        <v>2199</v>
      </c>
      <c r="B1363" s="3" t="s">
        <v>2200</v>
      </c>
      <c r="C1363" s="3" t="s">
        <v>6309</v>
      </c>
      <c r="D1363" s="6">
        <v>9000</v>
      </c>
      <c r="E1363" s="8">
        <v>13228</v>
      </c>
      <c r="F1363" t="s">
        <v>8218</v>
      </c>
      <c r="G1363" t="s">
        <v>8240</v>
      </c>
      <c r="H1363" t="s">
        <v>8248</v>
      </c>
      <c r="I1363">
        <v>1444903198</v>
      </c>
      <c r="J1363">
        <v>1442311198</v>
      </c>
      <c r="K1363" t="b">
        <v>1</v>
      </c>
      <c r="L1363">
        <v>251</v>
      </c>
      <c r="M1363" t="b">
        <v>1</v>
      </c>
      <c r="N1363" t="s">
        <v>8295</v>
      </c>
      <c r="O1363" s="10" t="s">
        <v>8349</v>
      </c>
      <c r="P1363" t="s">
        <v>8367</v>
      </c>
      <c r="Q1363" s="12">
        <f t="shared" si="21"/>
        <v>42262.416643518518</v>
      </c>
    </row>
    <row r="1364" spans="1:17" ht="48" hidden="1" x14ac:dyDescent="0.2">
      <c r="A1364">
        <v>2252</v>
      </c>
      <c r="B1364" s="3" t="s">
        <v>2253</v>
      </c>
      <c r="C1364" s="3" t="s">
        <v>6362</v>
      </c>
      <c r="D1364" s="6">
        <v>9000</v>
      </c>
      <c r="E1364" s="8">
        <v>24505</v>
      </c>
      <c r="F1364" t="s">
        <v>8218</v>
      </c>
      <c r="G1364" t="s">
        <v>8226</v>
      </c>
      <c r="H1364" t="s">
        <v>8248</v>
      </c>
      <c r="I1364">
        <v>1470469938</v>
      </c>
      <c r="J1364">
        <v>1469173938</v>
      </c>
      <c r="K1364" t="b">
        <v>0</v>
      </c>
      <c r="L1364">
        <v>249</v>
      </c>
      <c r="M1364" t="b">
        <v>1</v>
      </c>
      <c r="N1364" t="s">
        <v>8295</v>
      </c>
      <c r="O1364" s="10" t="s">
        <v>8349</v>
      </c>
      <c r="P1364" t="s">
        <v>8367</v>
      </c>
      <c r="Q1364" s="12">
        <f t="shared" si="21"/>
        <v>42573.327986111108</v>
      </c>
    </row>
    <row r="1365" spans="1:17" ht="48" hidden="1" x14ac:dyDescent="0.2">
      <c r="A1365">
        <v>2311</v>
      </c>
      <c r="B1365" s="3" t="s">
        <v>2312</v>
      </c>
      <c r="C1365" s="3" t="s">
        <v>6421</v>
      </c>
      <c r="D1365" s="6">
        <v>9000</v>
      </c>
      <c r="E1365" s="8">
        <v>9370</v>
      </c>
      <c r="F1365" t="s">
        <v>8218</v>
      </c>
      <c r="G1365" t="s">
        <v>8223</v>
      </c>
      <c r="H1365" t="s">
        <v>8245</v>
      </c>
      <c r="I1365">
        <v>1399421189</v>
      </c>
      <c r="J1365">
        <v>1396829189</v>
      </c>
      <c r="K1365" t="b">
        <v>1</v>
      </c>
      <c r="L1365">
        <v>104</v>
      </c>
      <c r="M1365" t="b">
        <v>1</v>
      </c>
      <c r="N1365" t="s">
        <v>8277</v>
      </c>
      <c r="O1365" s="10" t="s">
        <v>8341</v>
      </c>
      <c r="P1365" t="s">
        <v>8345</v>
      </c>
      <c r="Q1365" s="12">
        <f t="shared" si="21"/>
        <v>41736.004502314812</v>
      </c>
    </row>
    <row r="1366" spans="1:17" ht="48" x14ac:dyDescent="0.2">
      <c r="A1366">
        <v>3430</v>
      </c>
      <c r="B1366" s="3" t="s">
        <v>3429</v>
      </c>
      <c r="C1366" s="3" t="s">
        <v>7540</v>
      </c>
      <c r="D1366" s="6">
        <v>2000</v>
      </c>
      <c r="E1366" s="8">
        <v>2170.9899999999998</v>
      </c>
      <c r="F1366" t="s">
        <v>8218</v>
      </c>
      <c r="G1366" t="s">
        <v>8224</v>
      </c>
      <c r="H1366" t="s">
        <v>8246</v>
      </c>
      <c r="I1366">
        <v>1406760101</v>
      </c>
      <c r="J1366">
        <v>1404168101</v>
      </c>
      <c r="K1366" t="b">
        <v>0</v>
      </c>
      <c r="L1366">
        <v>72</v>
      </c>
      <c r="M1366" t="b">
        <v>1</v>
      </c>
      <c r="N1366" t="s">
        <v>8269</v>
      </c>
      <c r="O1366" s="10" t="s">
        <v>8333</v>
      </c>
      <c r="P1366" t="s">
        <v>8334</v>
      </c>
      <c r="Q1366" s="12">
        <f t="shared" si="21"/>
        <v>41820.945613425924</v>
      </c>
    </row>
    <row r="1367" spans="1:17" ht="48" hidden="1" x14ac:dyDescent="0.2">
      <c r="A1367">
        <v>363</v>
      </c>
      <c r="B1367" s="3" t="s">
        <v>364</v>
      </c>
      <c r="C1367" s="3" t="s">
        <v>4473</v>
      </c>
      <c r="D1367" s="6">
        <v>8925</v>
      </c>
      <c r="E1367" s="8">
        <v>9044</v>
      </c>
      <c r="F1367" t="s">
        <v>8218</v>
      </c>
      <c r="G1367" t="s">
        <v>8223</v>
      </c>
      <c r="H1367" t="s">
        <v>8245</v>
      </c>
      <c r="I1367">
        <v>1272828120</v>
      </c>
      <c r="J1367">
        <v>1268934736</v>
      </c>
      <c r="K1367" t="b">
        <v>0</v>
      </c>
      <c r="L1367">
        <v>26</v>
      </c>
      <c r="M1367" t="b">
        <v>1</v>
      </c>
      <c r="N1367" t="s">
        <v>8267</v>
      </c>
      <c r="O1367" s="10" t="s">
        <v>8326</v>
      </c>
      <c r="P1367" t="s">
        <v>8331</v>
      </c>
      <c r="Q1367" s="12">
        <f t="shared" si="21"/>
        <v>40255.744629629626</v>
      </c>
    </row>
    <row r="1368" spans="1:17" ht="48" hidden="1" x14ac:dyDescent="0.2">
      <c r="A1368">
        <v>1187</v>
      </c>
      <c r="B1368" s="3" t="s">
        <v>1188</v>
      </c>
      <c r="C1368" s="3" t="s">
        <v>5297</v>
      </c>
      <c r="D1368" s="6">
        <v>8750</v>
      </c>
      <c r="E1368" s="8">
        <v>9111</v>
      </c>
      <c r="F1368" t="s">
        <v>8218</v>
      </c>
      <c r="G1368" t="s">
        <v>8223</v>
      </c>
      <c r="H1368" t="s">
        <v>8245</v>
      </c>
      <c r="I1368">
        <v>1431885600</v>
      </c>
      <c r="J1368">
        <v>1429133323</v>
      </c>
      <c r="K1368" t="b">
        <v>0</v>
      </c>
      <c r="L1368">
        <v>70</v>
      </c>
      <c r="M1368" t="b">
        <v>1</v>
      </c>
      <c r="N1368" t="s">
        <v>8283</v>
      </c>
      <c r="O1368" s="10" t="s">
        <v>8354</v>
      </c>
      <c r="P1368" t="s">
        <v>8355</v>
      </c>
      <c r="Q1368" s="12">
        <f t="shared" si="21"/>
        <v>42109.894942129627</v>
      </c>
    </row>
    <row r="1369" spans="1:17" ht="48" hidden="1" x14ac:dyDescent="0.2">
      <c r="A1369">
        <v>1855</v>
      </c>
      <c r="B1369" s="3" t="s">
        <v>1856</v>
      </c>
      <c r="C1369" s="3" t="s">
        <v>5965</v>
      </c>
      <c r="D1369" s="6">
        <v>8750</v>
      </c>
      <c r="E1369" s="8">
        <v>13480.16</v>
      </c>
      <c r="F1369" t="s">
        <v>8218</v>
      </c>
      <c r="G1369" t="s">
        <v>8228</v>
      </c>
      <c r="H1369" t="s">
        <v>8250</v>
      </c>
      <c r="I1369">
        <v>1389012940</v>
      </c>
      <c r="J1369">
        <v>1385124940</v>
      </c>
      <c r="K1369" t="b">
        <v>0</v>
      </c>
      <c r="L1369">
        <v>191</v>
      </c>
      <c r="M1369" t="b">
        <v>1</v>
      </c>
      <c r="N1369" t="s">
        <v>8274</v>
      </c>
      <c r="O1369" s="10" t="s">
        <v>8341</v>
      </c>
      <c r="P1369" t="s">
        <v>8342</v>
      </c>
      <c r="Q1369" s="12">
        <f t="shared" si="21"/>
        <v>41600.538657407407</v>
      </c>
    </row>
    <row r="1370" spans="1:17" ht="48" hidden="1" x14ac:dyDescent="0.2">
      <c r="A1370">
        <v>55</v>
      </c>
      <c r="B1370" s="3" t="s">
        <v>57</v>
      </c>
      <c r="C1370" s="3" t="s">
        <v>4166</v>
      </c>
      <c r="D1370" s="6">
        <v>8600</v>
      </c>
      <c r="E1370" s="8">
        <v>11090</v>
      </c>
      <c r="F1370" t="s">
        <v>8218</v>
      </c>
      <c r="G1370" t="s">
        <v>8223</v>
      </c>
      <c r="H1370" t="s">
        <v>8245</v>
      </c>
      <c r="I1370">
        <v>1464390916</v>
      </c>
      <c r="J1370">
        <v>1462576516</v>
      </c>
      <c r="K1370" t="b">
        <v>0</v>
      </c>
      <c r="L1370">
        <v>86</v>
      </c>
      <c r="M1370" t="b">
        <v>1</v>
      </c>
      <c r="N1370" t="s">
        <v>8263</v>
      </c>
      <c r="O1370" s="10" t="s">
        <v>8326</v>
      </c>
      <c r="P1370" t="s">
        <v>8327</v>
      </c>
      <c r="Q1370" s="12">
        <f t="shared" si="21"/>
        <v>42496.968935185185</v>
      </c>
    </row>
    <row r="1371" spans="1:17" ht="48" hidden="1" x14ac:dyDescent="0.2">
      <c r="A1371">
        <v>0</v>
      </c>
      <c r="B1371" s="3" t="s">
        <v>2</v>
      </c>
      <c r="C1371" s="3" t="s">
        <v>4111</v>
      </c>
      <c r="D1371" s="6">
        <v>8500</v>
      </c>
      <c r="E1371" s="8">
        <v>11633</v>
      </c>
      <c r="F1371" t="s">
        <v>8218</v>
      </c>
      <c r="G1371" t="s">
        <v>8223</v>
      </c>
      <c r="H1371" t="s">
        <v>8245</v>
      </c>
      <c r="I1371">
        <v>1437620400</v>
      </c>
      <c r="J1371">
        <v>1434931811</v>
      </c>
      <c r="K1371" t="b">
        <v>0</v>
      </c>
      <c r="L1371">
        <v>182</v>
      </c>
      <c r="M1371" t="b">
        <v>1</v>
      </c>
      <c r="N1371" t="s">
        <v>8263</v>
      </c>
      <c r="O1371" s="10" t="s">
        <v>8326</v>
      </c>
      <c r="P1371" t="s">
        <v>8327</v>
      </c>
      <c r="Q1371" s="12">
        <f t="shared" si="21"/>
        <v>42177.007071759261</v>
      </c>
    </row>
    <row r="1372" spans="1:17" ht="48" hidden="1" x14ac:dyDescent="0.2">
      <c r="A1372">
        <v>324</v>
      </c>
      <c r="B1372" s="3" t="s">
        <v>325</v>
      </c>
      <c r="C1372" s="3" t="s">
        <v>4434</v>
      </c>
      <c r="D1372" s="6">
        <v>8500</v>
      </c>
      <c r="E1372" s="8">
        <v>8636</v>
      </c>
      <c r="F1372" t="s">
        <v>8218</v>
      </c>
      <c r="G1372" t="s">
        <v>8223</v>
      </c>
      <c r="H1372" t="s">
        <v>8245</v>
      </c>
      <c r="I1372">
        <v>1438441308</v>
      </c>
      <c r="J1372">
        <v>1435590108</v>
      </c>
      <c r="K1372" t="b">
        <v>1</v>
      </c>
      <c r="L1372">
        <v>82</v>
      </c>
      <c r="M1372" t="b">
        <v>1</v>
      </c>
      <c r="N1372" t="s">
        <v>8267</v>
      </c>
      <c r="O1372" s="10" t="s">
        <v>8326</v>
      </c>
      <c r="P1372" t="s">
        <v>8331</v>
      </c>
      <c r="Q1372" s="12">
        <f t="shared" si="21"/>
        <v>42184.626250000001</v>
      </c>
    </row>
    <row r="1373" spans="1:17" ht="48" hidden="1" x14ac:dyDescent="0.2">
      <c r="A1373">
        <v>335</v>
      </c>
      <c r="B1373" s="3" t="s">
        <v>336</v>
      </c>
      <c r="C1373" s="3" t="s">
        <v>4445</v>
      </c>
      <c r="D1373" s="6">
        <v>8500</v>
      </c>
      <c r="E1373" s="8">
        <v>8735</v>
      </c>
      <c r="F1373" t="s">
        <v>8218</v>
      </c>
      <c r="G1373" t="s">
        <v>8223</v>
      </c>
      <c r="H1373" t="s">
        <v>8245</v>
      </c>
      <c r="I1373">
        <v>1431122400</v>
      </c>
      <c r="J1373">
        <v>1428428515</v>
      </c>
      <c r="K1373" t="b">
        <v>1</v>
      </c>
      <c r="L1373">
        <v>80</v>
      </c>
      <c r="M1373" t="b">
        <v>1</v>
      </c>
      <c r="N1373" t="s">
        <v>8267</v>
      </c>
      <c r="O1373" s="10" t="s">
        <v>8326</v>
      </c>
      <c r="P1373" t="s">
        <v>8331</v>
      </c>
      <c r="Q1373" s="12">
        <f t="shared" si="21"/>
        <v>42101.737442129626</v>
      </c>
    </row>
    <row r="1374" spans="1:17" ht="32" hidden="1" x14ac:dyDescent="0.2">
      <c r="A1374">
        <v>734</v>
      </c>
      <c r="B1374" s="3" t="s">
        <v>735</v>
      </c>
      <c r="C1374" s="3" t="s">
        <v>4844</v>
      </c>
      <c r="D1374" s="6">
        <v>8500</v>
      </c>
      <c r="E1374" s="8">
        <v>10670</v>
      </c>
      <c r="F1374" t="s">
        <v>8218</v>
      </c>
      <c r="G1374" t="s">
        <v>8228</v>
      </c>
      <c r="H1374" t="s">
        <v>8250</v>
      </c>
      <c r="I1374">
        <v>1431147600</v>
      </c>
      <c r="J1374">
        <v>1428465420</v>
      </c>
      <c r="K1374" t="b">
        <v>0</v>
      </c>
      <c r="L1374">
        <v>57</v>
      </c>
      <c r="M1374" t="b">
        <v>1</v>
      </c>
      <c r="N1374" t="s">
        <v>8272</v>
      </c>
      <c r="O1374" s="10" t="s">
        <v>8338</v>
      </c>
      <c r="P1374" t="s">
        <v>8339</v>
      </c>
      <c r="Q1374" s="12">
        <f t="shared" si="21"/>
        <v>42102.164583333331</v>
      </c>
    </row>
    <row r="1375" spans="1:17" ht="48" hidden="1" x14ac:dyDescent="0.2">
      <c r="A1375">
        <v>1754</v>
      </c>
      <c r="B1375" s="3" t="s">
        <v>1755</v>
      </c>
      <c r="C1375" s="3" t="s">
        <v>5864</v>
      </c>
      <c r="D1375" s="6">
        <v>8500</v>
      </c>
      <c r="E1375" s="8">
        <v>9395</v>
      </c>
      <c r="F1375" t="s">
        <v>8218</v>
      </c>
      <c r="G1375" t="s">
        <v>8228</v>
      </c>
      <c r="H1375" t="s">
        <v>8250</v>
      </c>
      <c r="I1375">
        <v>1428091353</v>
      </c>
      <c r="J1375">
        <v>1425502953</v>
      </c>
      <c r="K1375" t="b">
        <v>0</v>
      </c>
      <c r="L1375">
        <v>90</v>
      </c>
      <c r="M1375" t="b">
        <v>1</v>
      </c>
      <c r="N1375" t="s">
        <v>8283</v>
      </c>
      <c r="O1375" s="10" t="s">
        <v>8354</v>
      </c>
      <c r="P1375" t="s">
        <v>8355</v>
      </c>
      <c r="Q1375" s="12">
        <f t="shared" si="21"/>
        <v>42067.876770833333</v>
      </c>
    </row>
    <row r="1376" spans="1:17" ht="48" hidden="1" x14ac:dyDescent="0.2">
      <c r="A1376">
        <v>2230</v>
      </c>
      <c r="B1376" s="3" t="s">
        <v>2231</v>
      </c>
      <c r="C1376" s="3" t="s">
        <v>6340</v>
      </c>
      <c r="D1376" s="6">
        <v>8500</v>
      </c>
      <c r="E1376" s="8">
        <v>10706</v>
      </c>
      <c r="F1376" t="s">
        <v>8218</v>
      </c>
      <c r="G1376" t="s">
        <v>8223</v>
      </c>
      <c r="H1376" t="s">
        <v>8245</v>
      </c>
      <c r="I1376">
        <v>1398460127</v>
      </c>
      <c r="J1376">
        <v>1395868127</v>
      </c>
      <c r="K1376" t="b">
        <v>0</v>
      </c>
      <c r="L1376">
        <v>498</v>
      </c>
      <c r="M1376" t="b">
        <v>1</v>
      </c>
      <c r="N1376" t="s">
        <v>8295</v>
      </c>
      <c r="O1376" s="10" t="s">
        <v>8349</v>
      </c>
      <c r="P1376" t="s">
        <v>8367</v>
      </c>
      <c r="Q1376" s="12">
        <f t="shared" si="21"/>
        <v>41724.881099537037</v>
      </c>
    </row>
    <row r="1377" spans="1:17" ht="48" hidden="1" x14ac:dyDescent="0.2">
      <c r="A1377">
        <v>2251</v>
      </c>
      <c r="B1377" s="3" t="s">
        <v>2252</v>
      </c>
      <c r="C1377" s="3" t="s">
        <v>6361</v>
      </c>
      <c r="D1377" s="6">
        <v>8500</v>
      </c>
      <c r="E1377" s="8">
        <v>11428.19</v>
      </c>
      <c r="F1377" t="s">
        <v>8218</v>
      </c>
      <c r="G1377" t="s">
        <v>8223</v>
      </c>
      <c r="H1377" t="s">
        <v>8245</v>
      </c>
      <c r="I1377">
        <v>1408177077</v>
      </c>
      <c r="J1377">
        <v>1406362677</v>
      </c>
      <c r="K1377" t="b">
        <v>0</v>
      </c>
      <c r="L1377">
        <v>480</v>
      </c>
      <c r="M1377" t="b">
        <v>1</v>
      </c>
      <c r="N1377" t="s">
        <v>8295</v>
      </c>
      <c r="O1377" s="10" t="s">
        <v>8349</v>
      </c>
      <c r="P1377" t="s">
        <v>8367</v>
      </c>
      <c r="Q1377" s="12">
        <f t="shared" si="21"/>
        <v>41846.34579861111</v>
      </c>
    </row>
    <row r="1378" spans="1:17" ht="48" hidden="1" x14ac:dyDescent="0.2">
      <c r="A1378">
        <v>2277</v>
      </c>
      <c r="B1378" s="3" t="s">
        <v>2278</v>
      </c>
      <c r="C1378" s="3" t="s">
        <v>6387</v>
      </c>
      <c r="D1378" s="6">
        <v>8500</v>
      </c>
      <c r="E1378" s="8">
        <v>11992</v>
      </c>
      <c r="F1378" t="s">
        <v>8218</v>
      </c>
      <c r="G1378" t="s">
        <v>8223</v>
      </c>
      <c r="H1378" t="s">
        <v>8245</v>
      </c>
      <c r="I1378">
        <v>1330359423</v>
      </c>
      <c r="J1378">
        <v>1327767423</v>
      </c>
      <c r="K1378" t="b">
        <v>0</v>
      </c>
      <c r="L1378">
        <v>207</v>
      </c>
      <c r="M1378" t="b">
        <v>1</v>
      </c>
      <c r="N1378" t="s">
        <v>8295</v>
      </c>
      <c r="O1378" s="10" t="s">
        <v>8349</v>
      </c>
      <c r="P1378" t="s">
        <v>8367</v>
      </c>
      <c r="Q1378" s="12">
        <f t="shared" ref="Q1378:Q1405" si="22">(((J1378/60)/60)/24)+DATE(1970,1,1)</f>
        <v>40936.678506944445</v>
      </c>
    </row>
    <row r="1379" spans="1:17" ht="48" hidden="1" x14ac:dyDescent="0.2">
      <c r="A1379">
        <v>2460</v>
      </c>
      <c r="B1379" s="3" t="s">
        <v>2461</v>
      </c>
      <c r="C1379" s="3" t="s">
        <v>6570</v>
      </c>
      <c r="D1379" s="6">
        <v>8500</v>
      </c>
      <c r="E1379" s="8">
        <v>8567</v>
      </c>
      <c r="F1379" t="s">
        <v>8218</v>
      </c>
      <c r="G1379" t="s">
        <v>8223</v>
      </c>
      <c r="H1379" t="s">
        <v>8245</v>
      </c>
      <c r="I1379">
        <v>1483417020</v>
      </c>
      <c r="J1379">
        <v>1480480167</v>
      </c>
      <c r="K1379" t="b">
        <v>0</v>
      </c>
      <c r="L1379">
        <v>68</v>
      </c>
      <c r="M1379" t="b">
        <v>1</v>
      </c>
      <c r="N1379" t="s">
        <v>8296</v>
      </c>
      <c r="O1379" s="10" t="s">
        <v>8352</v>
      </c>
      <c r="P1379" t="s">
        <v>8368</v>
      </c>
      <c r="Q1379" s="12">
        <f t="shared" si="22"/>
        <v>42704.187118055561</v>
      </c>
    </row>
    <row r="1380" spans="1:17" ht="48" x14ac:dyDescent="0.2">
      <c r="A1380">
        <v>3456</v>
      </c>
      <c r="B1380" s="3" t="s">
        <v>3455</v>
      </c>
      <c r="C1380" s="3" t="s">
        <v>7566</v>
      </c>
      <c r="D1380" s="6">
        <v>3000</v>
      </c>
      <c r="E1380" s="8">
        <v>5739</v>
      </c>
      <c r="F1380" t="s">
        <v>8218</v>
      </c>
      <c r="G1380" t="s">
        <v>8223</v>
      </c>
      <c r="H1380" t="s">
        <v>8245</v>
      </c>
      <c r="I1380">
        <v>1406876340</v>
      </c>
      <c r="J1380">
        <v>1404190567</v>
      </c>
      <c r="K1380" t="b">
        <v>0</v>
      </c>
      <c r="L1380">
        <v>16</v>
      </c>
      <c r="M1380" t="b">
        <v>1</v>
      </c>
      <c r="N1380" t="s">
        <v>8269</v>
      </c>
      <c r="O1380" s="10" t="s">
        <v>8333</v>
      </c>
      <c r="P1380" t="s">
        <v>8334</v>
      </c>
      <c r="Q1380" s="12">
        <f t="shared" si="22"/>
        <v>41821.205636574072</v>
      </c>
    </row>
    <row r="1381" spans="1:17" ht="48" x14ac:dyDescent="0.2">
      <c r="A1381">
        <v>3454</v>
      </c>
      <c r="B1381" s="3" t="s">
        <v>3453</v>
      </c>
      <c r="C1381" s="3" t="s">
        <v>7564</v>
      </c>
      <c r="D1381" s="6">
        <v>700</v>
      </c>
      <c r="E1381" s="8">
        <v>705</v>
      </c>
      <c r="F1381" t="s">
        <v>8218</v>
      </c>
      <c r="G1381" t="s">
        <v>8224</v>
      </c>
      <c r="H1381" t="s">
        <v>8246</v>
      </c>
      <c r="I1381">
        <v>1406825159</v>
      </c>
      <c r="J1381">
        <v>1404233159</v>
      </c>
      <c r="K1381" t="b">
        <v>0</v>
      </c>
      <c r="L1381">
        <v>21</v>
      </c>
      <c r="M1381" t="b">
        <v>1</v>
      </c>
      <c r="N1381" t="s">
        <v>8269</v>
      </c>
      <c r="O1381" s="10" t="s">
        <v>8333</v>
      </c>
      <c r="P1381" t="s">
        <v>8334</v>
      </c>
      <c r="Q1381" s="12">
        <f t="shared" si="22"/>
        <v>41821.698599537034</v>
      </c>
    </row>
    <row r="1382" spans="1:17" ht="48" x14ac:dyDescent="0.2">
      <c r="A1382">
        <v>3357</v>
      </c>
      <c r="B1382" s="3" t="s">
        <v>3356</v>
      </c>
      <c r="C1382" s="3" t="s">
        <v>7467</v>
      </c>
      <c r="D1382" s="6">
        <v>2000</v>
      </c>
      <c r="E1382" s="8">
        <v>2020</v>
      </c>
      <c r="F1382" t="s">
        <v>8218</v>
      </c>
      <c r="G1382" t="s">
        <v>8224</v>
      </c>
      <c r="H1382" t="s">
        <v>8246</v>
      </c>
      <c r="I1382">
        <v>1406887310</v>
      </c>
      <c r="J1382">
        <v>1404295310</v>
      </c>
      <c r="K1382" t="b">
        <v>0</v>
      </c>
      <c r="L1382">
        <v>21</v>
      </c>
      <c r="M1382" t="b">
        <v>1</v>
      </c>
      <c r="N1382" t="s">
        <v>8269</v>
      </c>
      <c r="O1382" s="10" t="s">
        <v>8333</v>
      </c>
      <c r="P1382" t="s">
        <v>8334</v>
      </c>
      <c r="Q1382" s="12">
        <f t="shared" si="22"/>
        <v>41822.417939814812</v>
      </c>
    </row>
    <row r="1383" spans="1:17" ht="48" hidden="1" x14ac:dyDescent="0.2">
      <c r="A1383">
        <v>46</v>
      </c>
      <c r="B1383" s="3" t="s">
        <v>48</v>
      </c>
      <c r="C1383" s="3" t="s">
        <v>4157</v>
      </c>
      <c r="D1383" s="6">
        <v>8400</v>
      </c>
      <c r="E1383" s="8">
        <v>8750</v>
      </c>
      <c r="F1383" t="s">
        <v>8218</v>
      </c>
      <c r="G1383" t="s">
        <v>8225</v>
      </c>
      <c r="H1383" t="s">
        <v>8247</v>
      </c>
      <c r="I1383">
        <v>1450220974</v>
      </c>
      <c r="J1383">
        <v>1447628974</v>
      </c>
      <c r="K1383" t="b">
        <v>0</v>
      </c>
      <c r="L1383">
        <v>45</v>
      </c>
      <c r="M1383" t="b">
        <v>1</v>
      </c>
      <c r="N1383" t="s">
        <v>8263</v>
      </c>
      <c r="O1383" s="10" t="s">
        <v>8326</v>
      </c>
      <c r="P1383" t="s">
        <v>8327</v>
      </c>
      <c r="Q1383" s="12">
        <f t="shared" si="22"/>
        <v>42323.964976851858</v>
      </c>
    </row>
    <row r="1384" spans="1:17" ht="48" x14ac:dyDescent="0.2">
      <c r="A1384">
        <v>3328</v>
      </c>
      <c r="B1384" s="3" t="s">
        <v>3328</v>
      </c>
      <c r="C1384" s="3" t="s">
        <v>7438</v>
      </c>
      <c r="D1384" s="6">
        <v>1800</v>
      </c>
      <c r="E1384" s="8">
        <v>2635</v>
      </c>
      <c r="F1384" t="s">
        <v>8218</v>
      </c>
      <c r="G1384" t="s">
        <v>8223</v>
      </c>
      <c r="H1384" t="s">
        <v>8245</v>
      </c>
      <c r="I1384">
        <v>1404522000</v>
      </c>
      <c r="J1384">
        <v>1404308883</v>
      </c>
      <c r="K1384" t="b">
        <v>0</v>
      </c>
      <c r="L1384">
        <v>9</v>
      </c>
      <c r="M1384" t="b">
        <v>1</v>
      </c>
      <c r="N1384" t="s">
        <v>8269</v>
      </c>
      <c r="O1384" s="10" t="s">
        <v>8333</v>
      </c>
      <c r="P1384" t="s">
        <v>8334</v>
      </c>
      <c r="Q1384" s="12">
        <f t="shared" si="22"/>
        <v>41822.57503472222</v>
      </c>
    </row>
    <row r="1385" spans="1:17" ht="16" x14ac:dyDescent="0.2">
      <c r="A1385">
        <v>3666</v>
      </c>
      <c r="B1385" s="3" t="s">
        <v>3663</v>
      </c>
      <c r="C1385" s="3" t="s">
        <v>7776</v>
      </c>
      <c r="D1385" s="6">
        <v>1200</v>
      </c>
      <c r="E1385" s="8">
        <v>1200</v>
      </c>
      <c r="F1385" t="s">
        <v>8218</v>
      </c>
      <c r="G1385" t="s">
        <v>8223</v>
      </c>
      <c r="H1385" t="s">
        <v>8245</v>
      </c>
      <c r="I1385">
        <v>1406185200</v>
      </c>
      <c r="J1385">
        <v>1404337382</v>
      </c>
      <c r="K1385" t="b">
        <v>0</v>
      </c>
      <c r="L1385">
        <v>38</v>
      </c>
      <c r="M1385" t="b">
        <v>1</v>
      </c>
      <c r="N1385" t="s">
        <v>8269</v>
      </c>
      <c r="O1385" s="10" t="s">
        <v>8333</v>
      </c>
      <c r="P1385" t="s">
        <v>8334</v>
      </c>
      <c r="Q1385" s="12">
        <f t="shared" si="22"/>
        <v>41822.90488425926</v>
      </c>
    </row>
    <row r="1386" spans="1:17" ht="48" hidden="1" x14ac:dyDescent="0.2">
      <c r="A1386">
        <v>721</v>
      </c>
      <c r="B1386" s="3" t="s">
        <v>722</v>
      </c>
      <c r="C1386" s="3" t="s">
        <v>4831</v>
      </c>
      <c r="D1386" s="6">
        <v>8200</v>
      </c>
      <c r="E1386" s="8">
        <v>10013</v>
      </c>
      <c r="F1386" t="s">
        <v>8218</v>
      </c>
      <c r="G1386" t="s">
        <v>8223</v>
      </c>
      <c r="H1386" t="s">
        <v>8245</v>
      </c>
      <c r="I1386">
        <v>1406900607</v>
      </c>
      <c r="J1386">
        <v>1403012607</v>
      </c>
      <c r="K1386" t="b">
        <v>0</v>
      </c>
      <c r="L1386">
        <v>119</v>
      </c>
      <c r="M1386" t="b">
        <v>1</v>
      </c>
      <c r="N1386" t="s">
        <v>8272</v>
      </c>
      <c r="O1386" s="10" t="s">
        <v>8338</v>
      </c>
      <c r="P1386" t="s">
        <v>8339</v>
      </c>
      <c r="Q1386" s="12">
        <f t="shared" si="22"/>
        <v>41807.571840277778</v>
      </c>
    </row>
    <row r="1387" spans="1:17" ht="48" hidden="1" x14ac:dyDescent="0.2">
      <c r="A1387">
        <v>2229</v>
      </c>
      <c r="B1387" s="3" t="s">
        <v>2230</v>
      </c>
      <c r="C1387" s="3" t="s">
        <v>6339</v>
      </c>
      <c r="D1387" s="6">
        <v>8012</v>
      </c>
      <c r="E1387" s="8">
        <v>13704.33</v>
      </c>
      <c r="F1387" t="s">
        <v>8218</v>
      </c>
      <c r="G1387" t="s">
        <v>8223</v>
      </c>
      <c r="H1387" t="s">
        <v>8245</v>
      </c>
      <c r="I1387">
        <v>1378180800</v>
      </c>
      <c r="J1387">
        <v>1375113391</v>
      </c>
      <c r="K1387" t="b">
        <v>0</v>
      </c>
      <c r="L1387">
        <v>539</v>
      </c>
      <c r="M1387" t="b">
        <v>1</v>
      </c>
      <c r="N1387" t="s">
        <v>8295</v>
      </c>
      <c r="O1387" s="10" t="s">
        <v>8349</v>
      </c>
      <c r="P1387" t="s">
        <v>8367</v>
      </c>
      <c r="Q1387" s="12">
        <f t="shared" si="22"/>
        <v>41484.664247685185</v>
      </c>
    </row>
    <row r="1388" spans="1:17" ht="48" hidden="1" x14ac:dyDescent="0.2">
      <c r="A1388">
        <v>6</v>
      </c>
      <c r="B1388" s="3" t="s">
        <v>8</v>
      </c>
      <c r="C1388" s="3" t="s">
        <v>4117</v>
      </c>
      <c r="D1388" s="6">
        <v>8000</v>
      </c>
      <c r="E1388" s="8">
        <v>8519</v>
      </c>
      <c r="F1388" t="s">
        <v>8218</v>
      </c>
      <c r="G1388" t="s">
        <v>8223</v>
      </c>
      <c r="H1388" t="s">
        <v>8245</v>
      </c>
      <c r="I1388">
        <v>1402710250</v>
      </c>
      <c r="J1388">
        <v>1401846250</v>
      </c>
      <c r="K1388" t="b">
        <v>0</v>
      </c>
      <c r="L1388">
        <v>58</v>
      </c>
      <c r="M1388" t="b">
        <v>1</v>
      </c>
      <c r="N1388" t="s">
        <v>8263</v>
      </c>
      <c r="O1388" s="10" t="s">
        <v>8326</v>
      </c>
      <c r="P1388" t="s">
        <v>8327</v>
      </c>
      <c r="Q1388" s="12">
        <f t="shared" si="22"/>
        <v>41794.072337962964</v>
      </c>
    </row>
    <row r="1389" spans="1:17" ht="32" hidden="1" x14ac:dyDescent="0.2">
      <c r="A1389">
        <v>56</v>
      </c>
      <c r="B1389" s="3" t="s">
        <v>58</v>
      </c>
      <c r="C1389" s="3" t="s">
        <v>4167</v>
      </c>
      <c r="D1389" s="6">
        <v>8000</v>
      </c>
      <c r="E1389" s="8">
        <v>8581</v>
      </c>
      <c r="F1389" t="s">
        <v>8218</v>
      </c>
      <c r="G1389" t="s">
        <v>8224</v>
      </c>
      <c r="H1389" t="s">
        <v>8246</v>
      </c>
      <c r="I1389">
        <v>1433779200</v>
      </c>
      <c r="J1389">
        <v>1432559424</v>
      </c>
      <c r="K1389" t="b">
        <v>0</v>
      </c>
      <c r="L1389">
        <v>174</v>
      </c>
      <c r="M1389" t="b">
        <v>1</v>
      </c>
      <c r="N1389" t="s">
        <v>8263</v>
      </c>
      <c r="O1389" s="10" t="s">
        <v>8326</v>
      </c>
      <c r="P1389" t="s">
        <v>8327</v>
      </c>
      <c r="Q1389" s="12">
        <f t="shared" si="22"/>
        <v>42149.548888888887</v>
      </c>
    </row>
    <row r="1390" spans="1:17" ht="32" hidden="1" x14ac:dyDescent="0.2">
      <c r="A1390">
        <v>255</v>
      </c>
      <c r="B1390" s="3" t="s">
        <v>256</v>
      </c>
      <c r="C1390" s="3" t="s">
        <v>4365</v>
      </c>
      <c r="D1390" s="6">
        <v>8000</v>
      </c>
      <c r="E1390" s="8">
        <v>8538.66</v>
      </c>
      <c r="F1390" t="s">
        <v>8218</v>
      </c>
      <c r="G1390" t="s">
        <v>8223</v>
      </c>
      <c r="H1390" t="s">
        <v>8245</v>
      </c>
      <c r="I1390">
        <v>1300275482</v>
      </c>
      <c r="J1390">
        <v>1297687082</v>
      </c>
      <c r="K1390" t="b">
        <v>1</v>
      </c>
      <c r="L1390">
        <v>188</v>
      </c>
      <c r="M1390" t="b">
        <v>1</v>
      </c>
      <c r="N1390" t="s">
        <v>8267</v>
      </c>
      <c r="O1390" s="10" t="s">
        <v>8326</v>
      </c>
      <c r="P1390" t="s">
        <v>8331</v>
      </c>
      <c r="Q1390" s="12">
        <f t="shared" si="22"/>
        <v>40588.526412037041</v>
      </c>
    </row>
    <row r="1391" spans="1:17" ht="48" hidden="1" x14ac:dyDescent="0.2">
      <c r="A1391">
        <v>312</v>
      </c>
      <c r="B1391" s="3" t="s">
        <v>313</v>
      </c>
      <c r="C1391" s="3" t="s">
        <v>4422</v>
      </c>
      <c r="D1391" s="6">
        <v>8000</v>
      </c>
      <c r="E1391" s="8">
        <v>8950</v>
      </c>
      <c r="F1391" t="s">
        <v>8218</v>
      </c>
      <c r="G1391" t="s">
        <v>8223</v>
      </c>
      <c r="H1391" t="s">
        <v>8245</v>
      </c>
      <c r="I1391">
        <v>1365973432</v>
      </c>
      <c r="J1391">
        <v>1363381432</v>
      </c>
      <c r="K1391" t="b">
        <v>1</v>
      </c>
      <c r="L1391">
        <v>146</v>
      </c>
      <c r="M1391" t="b">
        <v>1</v>
      </c>
      <c r="N1391" t="s">
        <v>8267</v>
      </c>
      <c r="O1391" s="10" t="s">
        <v>8326</v>
      </c>
      <c r="P1391" t="s">
        <v>8331</v>
      </c>
      <c r="Q1391" s="12">
        <f t="shared" si="22"/>
        <v>41348.877685185187</v>
      </c>
    </row>
    <row r="1392" spans="1:17" ht="48" hidden="1" x14ac:dyDescent="0.2">
      <c r="A1392">
        <v>419</v>
      </c>
      <c r="B1392" s="3" t="s">
        <v>420</v>
      </c>
      <c r="C1392" s="3" t="s">
        <v>4529</v>
      </c>
      <c r="D1392" s="6">
        <v>8000</v>
      </c>
      <c r="E1392" s="8">
        <v>8035</v>
      </c>
      <c r="F1392" t="s">
        <v>8218</v>
      </c>
      <c r="G1392" t="s">
        <v>8223</v>
      </c>
      <c r="H1392" t="s">
        <v>8245</v>
      </c>
      <c r="I1392">
        <v>1372536787</v>
      </c>
      <c r="J1392">
        <v>1367352787</v>
      </c>
      <c r="K1392" t="b">
        <v>0</v>
      </c>
      <c r="L1392">
        <v>73</v>
      </c>
      <c r="M1392" t="b">
        <v>1</v>
      </c>
      <c r="N1392" t="s">
        <v>8267</v>
      </c>
      <c r="O1392" s="10" t="s">
        <v>8326</v>
      </c>
      <c r="P1392" t="s">
        <v>8331</v>
      </c>
      <c r="Q1392" s="12">
        <f t="shared" si="22"/>
        <v>41394.842442129629</v>
      </c>
    </row>
    <row r="1393" spans="1:17" ht="48" hidden="1" x14ac:dyDescent="0.2">
      <c r="A1393">
        <v>655</v>
      </c>
      <c r="B1393" s="3" t="s">
        <v>656</v>
      </c>
      <c r="C1393" s="3" t="s">
        <v>4765</v>
      </c>
      <c r="D1393" s="6">
        <v>8000</v>
      </c>
      <c r="E1393" s="8">
        <v>11751</v>
      </c>
      <c r="F1393" t="s">
        <v>8218</v>
      </c>
      <c r="G1393" t="s">
        <v>8223</v>
      </c>
      <c r="H1393" t="s">
        <v>8245</v>
      </c>
      <c r="I1393">
        <v>1426197512</v>
      </c>
      <c r="J1393">
        <v>1423609112</v>
      </c>
      <c r="K1393" t="b">
        <v>0</v>
      </c>
      <c r="L1393">
        <v>274</v>
      </c>
      <c r="M1393" t="b">
        <v>1</v>
      </c>
      <c r="N1393" t="s">
        <v>8271</v>
      </c>
      <c r="O1393" s="10" t="s">
        <v>8335</v>
      </c>
      <c r="P1393" t="s">
        <v>8337</v>
      </c>
      <c r="Q1393" s="12">
        <f t="shared" si="22"/>
        <v>42045.957314814819</v>
      </c>
    </row>
    <row r="1394" spans="1:17" ht="48" hidden="1" x14ac:dyDescent="0.2">
      <c r="A1394">
        <v>794</v>
      </c>
      <c r="B1394" s="3" t="s">
        <v>795</v>
      </c>
      <c r="C1394" s="3" t="s">
        <v>4904</v>
      </c>
      <c r="D1394" s="6">
        <v>8000</v>
      </c>
      <c r="E1394" s="8">
        <v>8425</v>
      </c>
      <c r="F1394" t="s">
        <v>8218</v>
      </c>
      <c r="G1394" t="s">
        <v>8223</v>
      </c>
      <c r="H1394" t="s">
        <v>8245</v>
      </c>
      <c r="I1394">
        <v>1315242360</v>
      </c>
      <c r="J1394">
        <v>1310438737</v>
      </c>
      <c r="K1394" t="b">
        <v>0</v>
      </c>
      <c r="L1394">
        <v>53</v>
      </c>
      <c r="M1394" t="b">
        <v>1</v>
      </c>
      <c r="N1394" t="s">
        <v>8274</v>
      </c>
      <c r="O1394" s="10" t="s">
        <v>8341</v>
      </c>
      <c r="P1394" t="s">
        <v>8342</v>
      </c>
      <c r="Q1394" s="12">
        <f t="shared" si="22"/>
        <v>40736.115011574075</v>
      </c>
    </row>
    <row r="1395" spans="1:17" ht="16" hidden="1" x14ac:dyDescent="0.2">
      <c r="A1395">
        <v>806</v>
      </c>
      <c r="B1395" s="3" t="s">
        <v>807</v>
      </c>
      <c r="C1395" s="3" t="s">
        <v>4916</v>
      </c>
      <c r="D1395" s="6">
        <v>8000</v>
      </c>
      <c r="E1395" s="8">
        <v>8355</v>
      </c>
      <c r="F1395" t="s">
        <v>8218</v>
      </c>
      <c r="G1395" t="s">
        <v>8223</v>
      </c>
      <c r="H1395" t="s">
        <v>8245</v>
      </c>
      <c r="I1395">
        <v>1315413339</v>
      </c>
      <c r="J1395">
        <v>1312821339</v>
      </c>
      <c r="K1395" t="b">
        <v>0</v>
      </c>
      <c r="L1395">
        <v>71</v>
      </c>
      <c r="M1395" t="b">
        <v>1</v>
      </c>
      <c r="N1395" t="s">
        <v>8274</v>
      </c>
      <c r="O1395" s="10" t="s">
        <v>8341</v>
      </c>
      <c r="P1395" t="s">
        <v>8342</v>
      </c>
      <c r="Q1395" s="12">
        <f t="shared" si="22"/>
        <v>40763.691423611112</v>
      </c>
    </row>
    <row r="1396" spans="1:17" ht="48" hidden="1" x14ac:dyDescent="0.2">
      <c r="A1396">
        <v>1382</v>
      </c>
      <c r="B1396" s="3" t="s">
        <v>1383</v>
      </c>
      <c r="C1396" s="3" t="s">
        <v>5492</v>
      </c>
      <c r="D1396" s="6">
        <v>8000</v>
      </c>
      <c r="E1396" s="8">
        <v>8349</v>
      </c>
      <c r="F1396" t="s">
        <v>8218</v>
      </c>
      <c r="G1396" t="s">
        <v>8223</v>
      </c>
      <c r="H1396" t="s">
        <v>8245</v>
      </c>
      <c r="I1396">
        <v>1367867536</v>
      </c>
      <c r="J1396">
        <v>1365275536</v>
      </c>
      <c r="K1396" t="b">
        <v>0</v>
      </c>
      <c r="L1396">
        <v>148</v>
      </c>
      <c r="M1396" t="b">
        <v>1</v>
      </c>
      <c r="N1396" t="s">
        <v>8274</v>
      </c>
      <c r="O1396" s="10" t="s">
        <v>8341</v>
      </c>
      <c r="P1396" t="s">
        <v>8342</v>
      </c>
      <c r="Q1396" s="12">
        <f t="shared" si="22"/>
        <v>41370.800185185188</v>
      </c>
    </row>
    <row r="1397" spans="1:17" ht="48" hidden="1" x14ac:dyDescent="0.2">
      <c r="A1397">
        <v>1385</v>
      </c>
      <c r="B1397" s="3" t="s">
        <v>1386</v>
      </c>
      <c r="C1397" s="3" t="s">
        <v>5495</v>
      </c>
      <c r="D1397" s="6">
        <v>8000</v>
      </c>
      <c r="E1397" s="8">
        <v>8832.49</v>
      </c>
      <c r="F1397" t="s">
        <v>8218</v>
      </c>
      <c r="G1397" t="s">
        <v>8235</v>
      </c>
      <c r="H1397" t="s">
        <v>8248</v>
      </c>
      <c r="I1397">
        <v>1461931860</v>
      </c>
      <c r="J1397">
        <v>1457109121</v>
      </c>
      <c r="K1397" t="b">
        <v>0</v>
      </c>
      <c r="L1397">
        <v>134</v>
      </c>
      <c r="M1397" t="b">
        <v>1</v>
      </c>
      <c r="N1397" t="s">
        <v>8274</v>
      </c>
      <c r="O1397" s="10" t="s">
        <v>8341</v>
      </c>
      <c r="P1397" t="s">
        <v>8342</v>
      </c>
      <c r="Q1397" s="12">
        <f t="shared" si="22"/>
        <v>42433.688900462963</v>
      </c>
    </row>
    <row r="1398" spans="1:17" ht="48" hidden="1" x14ac:dyDescent="0.2">
      <c r="A1398">
        <v>1513</v>
      </c>
      <c r="B1398" s="3" t="s">
        <v>1514</v>
      </c>
      <c r="C1398" s="3" t="s">
        <v>5623</v>
      </c>
      <c r="D1398" s="6">
        <v>8000</v>
      </c>
      <c r="E1398" s="8">
        <v>12001.5</v>
      </c>
      <c r="F1398" t="s">
        <v>8218</v>
      </c>
      <c r="G1398" t="s">
        <v>8224</v>
      </c>
      <c r="H1398" t="s">
        <v>8246</v>
      </c>
      <c r="I1398">
        <v>1405523866</v>
      </c>
      <c r="J1398">
        <v>1402931866</v>
      </c>
      <c r="K1398" t="b">
        <v>1</v>
      </c>
      <c r="L1398">
        <v>215</v>
      </c>
      <c r="M1398" t="b">
        <v>1</v>
      </c>
      <c r="N1398" t="s">
        <v>8283</v>
      </c>
      <c r="O1398" s="10" t="s">
        <v>8354</v>
      </c>
      <c r="P1398" t="s">
        <v>8355</v>
      </c>
      <c r="Q1398" s="12">
        <f t="shared" si="22"/>
        <v>41806.637337962966</v>
      </c>
    </row>
    <row r="1399" spans="1:17" ht="48" hidden="1" x14ac:dyDescent="0.2">
      <c r="A1399">
        <v>1606</v>
      </c>
      <c r="B1399" s="3" t="s">
        <v>1607</v>
      </c>
      <c r="C1399" s="3" t="s">
        <v>5716</v>
      </c>
      <c r="D1399" s="6">
        <v>8000</v>
      </c>
      <c r="E1399" s="8">
        <v>8080.33</v>
      </c>
      <c r="F1399" t="s">
        <v>8218</v>
      </c>
      <c r="G1399" t="s">
        <v>8223</v>
      </c>
      <c r="H1399" t="s">
        <v>8245</v>
      </c>
      <c r="I1399">
        <v>1300930838</v>
      </c>
      <c r="J1399">
        <v>1293158438</v>
      </c>
      <c r="K1399" t="b">
        <v>0</v>
      </c>
      <c r="L1399">
        <v>92</v>
      </c>
      <c r="M1399" t="b">
        <v>1</v>
      </c>
      <c r="N1399" t="s">
        <v>8274</v>
      </c>
      <c r="O1399" s="10" t="s">
        <v>8341</v>
      </c>
      <c r="P1399" t="s">
        <v>8342</v>
      </c>
      <c r="Q1399" s="12">
        <f t="shared" si="22"/>
        <v>40536.111550925925</v>
      </c>
    </row>
    <row r="1400" spans="1:17" ht="48" hidden="1" x14ac:dyDescent="0.2">
      <c r="A1400">
        <v>1615</v>
      </c>
      <c r="B1400" s="3" t="s">
        <v>1616</v>
      </c>
      <c r="C1400" s="3" t="s">
        <v>5725</v>
      </c>
      <c r="D1400" s="6">
        <v>8000</v>
      </c>
      <c r="E1400" s="8">
        <v>9130</v>
      </c>
      <c r="F1400" t="s">
        <v>8218</v>
      </c>
      <c r="G1400" t="s">
        <v>8223</v>
      </c>
      <c r="H1400" t="s">
        <v>8245</v>
      </c>
      <c r="I1400">
        <v>1323742396</v>
      </c>
      <c r="J1400">
        <v>1319850796</v>
      </c>
      <c r="K1400" t="b">
        <v>0</v>
      </c>
      <c r="L1400">
        <v>136</v>
      </c>
      <c r="M1400" t="b">
        <v>1</v>
      </c>
      <c r="N1400" t="s">
        <v>8274</v>
      </c>
      <c r="O1400" s="10" t="s">
        <v>8341</v>
      </c>
      <c r="P1400" t="s">
        <v>8342</v>
      </c>
      <c r="Q1400" s="12">
        <f t="shared" si="22"/>
        <v>40845.050879629627</v>
      </c>
    </row>
    <row r="1401" spans="1:17" ht="48" hidden="1" x14ac:dyDescent="0.2">
      <c r="A1401">
        <v>1626</v>
      </c>
      <c r="B1401" s="3" t="s">
        <v>1627</v>
      </c>
      <c r="C1401" s="3" t="s">
        <v>5736</v>
      </c>
      <c r="D1401" s="6">
        <v>8000</v>
      </c>
      <c r="E1401" s="8">
        <v>8095</v>
      </c>
      <c r="F1401" t="s">
        <v>8218</v>
      </c>
      <c r="G1401" t="s">
        <v>8223</v>
      </c>
      <c r="H1401" t="s">
        <v>8245</v>
      </c>
      <c r="I1401">
        <v>1385932867</v>
      </c>
      <c r="J1401">
        <v>1383337267</v>
      </c>
      <c r="K1401" t="b">
        <v>0</v>
      </c>
      <c r="L1401">
        <v>108</v>
      </c>
      <c r="M1401" t="b">
        <v>1</v>
      </c>
      <c r="N1401" t="s">
        <v>8274</v>
      </c>
      <c r="O1401" s="10" t="s">
        <v>8341</v>
      </c>
      <c r="P1401" t="s">
        <v>8342</v>
      </c>
      <c r="Q1401" s="12">
        <f t="shared" si="22"/>
        <v>41579.847997685189</v>
      </c>
    </row>
    <row r="1402" spans="1:17" ht="48" hidden="1" x14ac:dyDescent="0.2">
      <c r="A1402">
        <v>1662</v>
      </c>
      <c r="B1402" s="3" t="s">
        <v>1663</v>
      </c>
      <c r="C1402" s="3" t="s">
        <v>5772</v>
      </c>
      <c r="D1402" s="6">
        <v>8000</v>
      </c>
      <c r="E1402" s="8">
        <v>8211</v>
      </c>
      <c r="F1402" t="s">
        <v>8218</v>
      </c>
      <c r="G1402" t="s">
        <v>8223</v>
      </c>
      <c r="H1402" t="s">
        <v>8245</v>
      </c>
      <c r="I1402">
        <v>1325310336</v>
      </c>
      <c r="J1402">
        <v>1320122736</v>
      </c>
      <c r="K1402" t="b">
        <v>0</v>
      </c>
      <c r="L1402">
        <v>62</v>
      </c>
      <c r="M1402" t="b">
        <v>1</v>
      </c>
      <c r="N1402" t="s">
        <v>8290</v>
      </c>
      <c r="O1402" s="10" t="s">
        <v>8341</v>
      </c>
      <c r="P1402" t="s">
        <v>8362</v>
      </c>
      <c r="Q1402" s="12">
        <f t="shared" si="22"/>
        <v>40848.198333333334</v>
      </c>
    </row>
    <row r="1403" spans="1:17" ht="48" hidden="1" x14ac:dyDescent="0.2">
      <c r="A1403">
        <v>1668</v>
      </c>
      <c r="B1403" s="3" t="s">
        <v>1669</v>
      </c>
      <c r="C1403" s="3" t="s">
        <v>5778</v>
      </c>
      <c r="D1403" s="6">
        <v>8000</v>
      </c>
      <c r="E1403" s="8">
        <v>8211</v>
      </c>
      <c r="F1403" t="s">
        <v>8218</v>
      </c>
      <c r="G1403" t="s">
        <v>8223</v>
      </c>
      <c r="H1403" t="s">
        <v>8245</v>
      </c>
      <c r="I1403">
        <v>1322454939</v>
      </c>
      <c r="J1403">
        <v>1319859339</v>
      </c>
      <c r="K1403" t="b">
        <v>0</v>
      </c>
      <c r="L1403">
        <v>116</v>
      </c>
      <c r="M1403" t="b">
        <v>1</v>
      </c>
      <c r="N1403" t="s">
        <v>8290</v>
      </c>
      <c r="O1403" s="10" t="s">
        <v>8341</v>
      </c>
      <c r="P1403" t="s">
        <v>8362</v>
      </c>
      <c r="Q1403" s="12">
        <f t="shared" si="22"/>
        <v>40845.14975694444</v>
      </c>
    </row>
    <row r="1404" spans="1:17" ht="48" hidden="1" x14ac:dyDescent="0.2">
      <c r="A1404">
        <v>1827</v>
      </c>
      <c r="B1404" s="3" t="s">
        <v>1828</v>
      </c>
      <c r="C1404" s="3" t="s">
        <v>5937</v>
      </c>
      <c r="D1404" s="6">
        <v>8000</v>
      </c>
      <c r="E1404" s="8">
        <v>8053</v>
      </c>
      <c r="F1404" t="s">
        <v>8218</v>
      </c>
      <c r="G1404" t="s">
        <v>8223</v>
      </c>
      <c r="H1404" t="s">
        <v>8245</v>
      </c>
      <c r="I1404">
        <v>1299138561</v>
      </c>
      <c r="J1404">
        <v>1294818561</v>
      </c>
      <c r="K1404" t="b">
        <v>0</v>
      </c>
      <c r="L1404">
        <v>96</v>
      </c>
      <c r="M1404" t="b">
        <v>1</v>
      </c>
      <c r="N1404" t="s">
        <v>8274</v>
      </c>
      <c r="O1404" s="10" t="s">
        <v>8341</v>
      </c>
      <c r="P1404" t="s">
        <v>8342</v>
      </c>
      <c r="Q1404" s="12">
        <f t="shared" si="22"/>
        <v>40555.325937499998</v>
      </c>
    </row>
    <row r="1405" spans="1:17" ht="48" hidden="1" x14ac:dyDescent="0.2">
      <c r="A1405">
        <v>2038</v>
      </c>
      <c r="B1405" s="3" t="s">
        <v>2039</v>
      </c>
      <c r="C1405" s="3" t="s">
        <v>6148</v>
      </c>
      <c r="D1405" s="6">
        <v>8000</v>
      </c>
      <c r="E1405" s="8">
        <v>33641</v>
      </c>
      <c r="F1405" t="s">
        <v>8218</v>
      </c>
      <c r="G1405" t="s">
        <v>8224</v>
      </c>
      <c r="H1405" t="s">
        <v>8246</v>
      </c>
      <c r="I1405">
        <v>1372701600</v>
      </c>
      <c r="J1405">
        <v>1369895421</v>
      </c>
      <c r="K1405" t="b">
        <v>1</v>
      </c>
      <c r="L1405">
        <v>204</v>
      </c>
      <c r="M1405" t="b">
        <v>1</v>
      </c>
      <c r="N1405" t="s">
        <v>8293</v>
      </c>
      <c r="O1405" s="10" t="s">
        <v>8335</v>
      </c>
      <c r="P1405" t="s">
        <v>8365</v>
      </c>
      <c r="Q1405" s="12">
        <f t="shared" si="22"/>
        <v>41424.27107638889</v>
      </c>
    </row>
    <row r="1406" spans="1:17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8338</v>
      </c>
      <c r="P1406" t="s">
        <v>8357</v>
      </c>
    </row>
    <row r="1407" spans="1:17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8338</v>
      </c>
      <c r="P1407" t="s">
        <v>8357</v>
      </c>
    </row>
    <row r="1408" spans="1:17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8338</v>
      </c>
      <c r="P1408" t="s">
        <v>8357</v>
      </c>
    </row>
    <row r="1409" spans="1:16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8338</v>
      </c>
      <c r="P1409" t="s">
        <v>8357</v>
      </c>
    </row>
    <row r="1410" spans="1:16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8338</v>
      </c>
      <c r="P1410" t="s">
        <v>8357</v>
      </c>
    </row>
    <row r="1411" spans="1:16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8338</v>
      </c>
      <c r="P1411" t="s">
        <v>8357</v>
      </c>
    </row>
    <row r="1412" spans="1:16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8338</v>
      </c>
      <c r="P1412" t="s">
        <v>8357</v>
      </c>
    </row>
    <row r="1413" spans="1:16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8338</v>
      </c>
      <c r="P1413" t="s">
        <v>8357</v>
      </c>
    </row>
    <row r="1414" spans="1:16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8338</v>
      </c>
      <c r="P1414" t="s">
        <v>8357</v>
      </c>
    </row>
    <row r="1415" spans="1:16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8338</v>
      </c>
      <c r="P1415" t="s">
        <v>8357</v>
      </c>
    </row>
    <row r="1416" spans="1:16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8338</v>
      </c>
      <c r="P1416" t="s">
        <v>8357</v>
      </c>
    </row>
    <row r="1417" spans="1:16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8338</v>
      </c>
      <c r="P1417" t="s">
        <v>8357</v>
      </c>
    </row>
    <row r="1418" spans="1:16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8338</v>
      </c>
      <c r="P1418" t="s">
        <v>8357</v>
      </c>
    </row>
    <row r="1419" spans="1:16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8338</v>
      </c>
      <c r="P1419" t="s">
        <v>8357</v>
      </c>
    </row>
    <row r="1420" spans="1:16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8338</v>
      </c>
      <c r="P1420" t="s">
        <v>8357</v>
      </c>
    </row>
    <row r="1421" spans="1:16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8338</v>
      </c>
      <c r="P1421" t="s">
        <v>8357</v>
      </c>
    </row>
    <row r="1422" spans="1:16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8338</v>
      </c>
      <c r="P1422" t="s">
        <v>8357</v>
      </c>
    </row>
    <row r="1423" spans="1:16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8338</v>
      </c>
      <c r="P1423" t="s">
        <v>8357</v>
      </c>
    </row>
    <row r="1424" spans="1:16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8338</v>
      </c>
      <c r="P1424" t="s">
        <v>8357</v>
      </c>
    </row>
    <row r="1425" spans="1:16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8338</v>
      </c>
      <c r="P1425" t="s">
        <v>8357</v>
      </c>
    </row>
    <row r="1426" spans="1:16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8338</v>
      </c>
      <c r="P1426" t="s">
        <v>8357</v>
      </c>
    </row>
    <row r="1427" spans="1:16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8338</v>
      </c>
      <c r="P1427" t="s">
        <v>8357</v>
      </c>
    </row>
    <row r="1428" spans="1:16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8338</v>
      </c>
      <c r="P1428" t="s">
        <v>8357</v>
      </c>
    </row>
    <row r="1429" spans="1:16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8338</v>
      </c>
      <c r="P1429" t="s">
        <v>8357</v>
      </c>
    </row>
    <row r="1430" spans="1:16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8338</v>
      </c>
      <c r="P1430" t="s">
        <v>8357</v>
      </c>
    </row>
    <row r="1431" spans="1:16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8338</v>
      </c>
      <c r="P1431" t="s">
        <v>8357</v>
      </c>
    </row>
    <row r="1432" spans="1:16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8338</v>
      </c>
      <c r="P1432" t="s">
        <v>8357</v>
      </c>
    </row>
    <row r="1433" spans="1:16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8338</v>
      </c>
      <c r="P1433" t="s">
        <v>8357</v>
      </c>
    </row>
    <row r="1434" spans="1:16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8338</v>
      </c>
      <c r="P1434" t="s">
        <v>8357</v>
      </c>
    </row>
    <row r="1435" spans="1:16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8338</v>
      </c>
      <c r="P1435" t="s">
        <v>8357</v>
      </c>
    </row>
    <row r="1436" spans="1:16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8338</v>
      </c>
      <c r="P1436" t="s">
        <v>8357</v>
      </c>
    </row>
    <row r="1437" spans="1:16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8338</v>
      </c>
      <c r="P1437" t="s">
        <v>8357</v>
      </c>
    </row>
    <row r="1438" spans="1:16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8338</v>
      </c>
      <c r="P1438" t="s">
        <v>8357</v>
      </c>
    </row>
    <row r="1439" spans="1:16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8338</v>
      </c>
      <c r="P1439" t="s">
        <v>8357</v>
      </c>
    </row>
    <row r="1440" spans="1:16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8338</v>
      </c>
      <c r="P1440" t="s">
        <v>8357</v>
      </c>
    </row>
    <row r="1441" spans="1:16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8338</v>
      </c>
      <c r="P1441" t="s">
        <v>8357</v>
      </c>
    </row>
    <row r="1442" spans="1:16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8338</v>
      </c>
      <c r="P1442" t="s">
        <v>8357</v>
      </c>
    </row>
    <row r="1443" spans="1:16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8338</v>
      </c>
      <c r="P1443" t="s">
        <v>8357</v>
      </c>
    </row>
    <row r="1444" spans="1:16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8338</v>
      </c>
      <c r="P1444" t="s">
        <v>8357</v>
      </c>
    </row>
    <row r="1445" spans="1:16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8338</v>
      </c>
      <c r="P1445" t="s">
        <v>8357</v>
      </c>
    </row>
    <row r="1446" spans="1:16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8338</v>
      </c>
      <c r="P1446" t="s">
        <v>8357</v>
      </c>
    </row>
    <row r="1447" spans="1:16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8338</v>
      </c>
      <c r="P1447" t="s">
        <v>8357</v>
      </c>
    </row>
    <row r="1448" spans="1:16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8338</v>
      </c>
      <c r="P1448" t="s">
        <v>8357</v>
      </c>
    </row>
    <row r="1449" spans="1:16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8338</v>
      </c>
      <c r="P1449" t="s">
        <v>8357</v>
      </c>
    </row>
    <row r="1450" spans="1:16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8338</v>
      </c>
      <c r="P1450" t="s">
        <v>8357</v>
      </c>
    </row>
    <row r="1451" spans="1:16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8338</v>
      </c>
      <c r="P1451" t="s">
        <v>8357</v>
      </c>
    </row>
    <row r="1452" spans="1:16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8338</v>
      </c>
      <c r="P1452" t="s">
        <v>8357</v>
      </c>
    </row>
    <row r="1453" spans="1:16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8338</v>
      </c>
      <c r="P1453" t="s">
        <v>8357</v>
      </c>
    </row>
    <row r="1454" spans="1:16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8338</v>
      </c>
      <c r="P1454" t="s">
        <v>8357</v>
      </c>
    </row>
    <row r="1455" spans="1:16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8338</v>
      </c>
      <c r="P1455" t="s">
        <v>8357</v>
      </c>
    </row>
    <row r="1456" spans="1:16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8338</v>
      </c>
      <c r="P1456" t="s">
        <v>8357</v>
      </c>
    </row>
    <row r="1457" spans="1:17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8338</v>
      </c>
      <c r="P1457" t="s">
        <v>8357</v>
      </c>
    </row>
    <row r="1458" spans="1:17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8338</v>
      </c>
      <c r="P1458" t="s">
        <v>8357</v>
      </c>
    </row>
    <row r="1459" spans="1:17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8338</v>
      </c>
      <c r="P1459" t="s">
        <v>8357</v>
      </c>
    </row>
    <row r="1460" spans="1:17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8338</v>
      </c>
      <c r="P1460" t="s">
        <v>8357</v>
      </c>
    </row>
    <row r="1461" spans="1:17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8338</v>
      </c>
      <c r="P1461" t="s">
        <v>8357</v>
      </c>
    </row>
    <row r="1462" spans="1:17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8338</v>
      </c>
      <c r="P1462" t="s">
        <v>8357</v>
      </c>
    </row>
    <row r="1463" spans="1:17" ht="48" hidden="1" x14ac:dyDescent="0.2">
      <c r="A1463">
        <v>2051</v>
      </c>
      <c r="B1463" s="3" t="s">
        <v>2052</v>
      </c>
      <c r="C1463" s="3" t="s">
        <v>6161</v>
      </c>
      <c r="D1463" s="6">
        <v>8000</v>
      </c>
      <c r="E1463" s="8">
        <v>10429</v>
      </c>
      <c r="F1463" t="s">
        <v>8218</v>
      </c>
      <c r="G1463" t="s">
        <v>8223</v>
      </c>
      <c r="H1463" t="s">
        <v>8245</v>
      </c>
      <c r="I1463">
        <v>1388017937</v>
      </c>
      <c r="J1463">
        <v>1385425937</v>
      </c>
      <c r="K1463" t="b">
        <v>0</v>
      </c>
      <c r="L1463">
        <v>242</v>
      </c>
      <c r="M1463" t="b">
        <v>1</v>
      </c>
      <c r="N1463" t="s">
        <v>8293</v>
      </c>
      <c r="O1463" s="10" t="s">
        <v>8335</v>
      </c>
      <c r="P1463" t="s">
        <v>8365</v>
      </c>
      <c r="Q1463" s="12">
        <f t="shared" ref="Q1463:Q1482" si="23">(((J1463/60)/60)/24)+DATE(1970,1,1)</f>
        <v>41604.022418981483</v>
      </c>
    </row>
    <row r="1464" spans="1:17" ht="48" hidden="1" x14ac:dyDescent="0.2">
      <c r="A1464">
        <v>2090</v>
      </c>
      <c r="B1464" s="3" t="s">
        <v>2091</v>
      </c>
      <c r="C1464" s="3" t="s">
        <v>6200</v>
      </c>
      <c r="D1464" s="6">
        <v>8000</v>
      </c>
      <c r="E1464" s="8">
        <v>9203.23</v>
      </c>
      <c r="F1464" t="s">
        <v>8218</v>
      </c>
      <c r="G1464" t="s">
        <v>8223</v>
      </c>
      <c r="H1464" t="s">
        <v>8245</v>
      </c>
      <c r="I1464">
        <v>1361696955</v>
      </c>
      <c r="J1464">
        <v>1359104955</v>
      </c>
      <c r="K1464" t="b">
        <v>0</v>
      </c>
      <c r="L1464">
        <v>160</v>
      </c>
      <c r="M1464" t="b">
        <v>1</v>
      </c>
      <c r="N1464" t="s">
        <v>8277</v>
      </c>
      <c r="O1464" s="10" t="s">
        <v>8341</v>
      </c>
      <c r="P1464" t="s">
        <v>8345</v>
      </c>
      <c r="Q1464" s="12">
        <f t="shared" si="23"/>
        <v>41299.381423611114</v>
      </c>
    </row>
    <row r="1465" spans="1:17" ht="48" hidden="1" x14ac:dyDescent="0.2">
      <c r="A1465">
        <v>2120</v>
      </c>
      <c r="B1465" s="3" t="s">
        <v>2121</v>
      </c>
      <c r="C1465" s="3" t="s">
        <v>6230</v>
      </c>
      <c r="D1465" s="6">
        <v>8000</v>
      </c>
      <c r="E1465" s="8">
        <v>8070.43</v>
      </c>
      <c r="F1465" t="s">
        <v>8218</v>
      </c>
      <c r="G1465" t="s">
        <v>8223</v>
      </c>
      <c r="H1465" t="s">
        <v>8245</v>
      </c>
      <c r="I1465">
        <v>1388617736</v>
      </c>
      <c r="J1465">
        <v>1384384136</v>
      </c>
      <c r="K1465" t="b">
        <v>0</v>
      </c>
      <c r="L1465">
        <v>69</v>
      </c>
      <c r="M1465" t="b">
        <v>1</v>
      </c>
      <c r="N1465" t="s">
        <v>8277</v>
      </c>
      <c r="O1465" s="10" t="s">
        <v>8341</v>
      </c>
      <c r="P1465" t="s">
        <v>8345</v>
      </c>
      <c r="Q1465" s="12">
        <f t="shared" si="23"/>
        <v>41591.964537037034</v>
      </c>
    </row>
    <row r="1466" spans="1:17" ht="48" hidden="1" x14ac:dyDescent="0.2">
      <c r="A1466">
        <v>2253</v>
      </c>
      <c r="B1466" s="3" t="s">
        <v>2254</v>
      </c>
      <c r="C1466" s="3" t="s">
        <v>6363</v>
      </c>
      <c r="D1466" s="6">
        <v>8000</v>
      </c>
      <c r="E1466" s="8">
        <v>9015</v>
      </c>
      <c r="F1466" t="s">
        <v>8218</v>
      </c>
      <c r="G1466" t="s">
        <v>8223</v>
      </c>
      <c r="H1466" t="s">
        <v>8245</v>
      </c>
      <c r="I1466">
        <v>1447862947</v>
      </c>
      <c r="J1466">
        <v>1445267347</v>
      </c>
      <c r="K1466" t="b">
        <v>0</v>
      </c>
      <c r="L1466">
        <v>84</v>
      </c>
      <c r="M1466" t="b">
        <v>1</v>
      </c>
      <c r="N1466" t="s">
        <v>8295</v>
      </c>
      <c r="O1466" s="10" t="s">
        <v>8349</v>
      </c>
      <c r="P1466" t="s">
        <v>8367</v>
      </c>
      <c r="Q1466" s="12">
        <f t="shared" si="23"/>
        <v>42296.631331018521</v>
      </c>
    </row>
    <row r="1467" spans="1:17" ht="48" hidden="1" x14ac:dyDescent="0.2">
      <c r="A1467">
        <v>2331</v>
      </c>
      <c r="B1467" s="3" t="s">
        <v>2332</v>
      </c>
      <c r="C1467" s="3" t="s">
        <v>6441</v>
      </c>
      <c r="D1467" s="6">
        <v>8000</v>
      </c>
      <c r="E1467" s="8">
        <v>11545.1</v>
      </c>
      <c r="F1467" t="s">
        <v>8218</v>
      </c>
      <c r="G1467" t="s">
        <v>8223</v>
      </c>
      <c r="H1467" t="s">
        <v>8245</v>
      </c>
      <c r="I1467">
        <v>1408320490</v>
      </c>
      <c r="J1467">
        <v>1405728490</v>
      </c>
      <c r="K1467" t="b">
        <v>1</v>
      </c>
      <c r="L1467">
        <v>283</v>
      </c>
      <c r="M1467" t="b">
        <v>1</v>
      </c>
      <c r="N1467" t="s">
        <v>8296</v>
      </c>
      <c r="O1467" s="10" t="s">
        <v>8352</v>
      </c>
      <c r="P1467" t="s">
        <v>8368</v>
      </c>
      <c r="Q1467" s="12">
        <f t="shared" si="23"/>
        <v>41839.005671296298</v>
      </c>
    </row>
    <row r="1468" spans="1:17" ht="48" hidden="1" x14ac:dyDescent="0.2">
      <c r="A1468">
        <v>2478</v>
      </c>
      <c r="B1468" s="3" t="s">
        <v>2478</v>
      </c>
      <c r="C1468" s="3" t="s">
        <v>6588</v>
      </c>
      <c r="D1468" s="6">
        <v>8000</v>
      </c>
      <c r="E1468" s="8">
        <v>10200</v>
      </c>
      <c r="F1468" t="s">
        <v>8218</v>
      </c>
      <c r="G1468" t="s">
        <v>8223</v>
      </c>
      <c r="H1468" t="s">
        <v>8245</v>
      </c>
      <c r="I1468">
        <v>1358117313</v>
      </c>
      <c r="J1468">
        <v>1355525313</v>
      </c>
      <c r="K1468" t="b">
        <v>0</v>
      </c>
      <c r="L1468">
        <v>79</v>
      </c>
      <c r="M1468" t="b">
        <v>1</v>
      </c>
      <c r="N1468" t="s">
        <v>8277</v>
      </c>
      <c r="O1468" s="10" t="s">
        <v>8341</v>
      </c>
      <c r="P1468" t="s">
        <v>8345</v>
      </c>
      <c r="Q1468" s="12">
        <f t="shared" si="23"/>
        <v>41257.950381944444</v>
      </c>
    </row>
    <row r="1469" spans="1:17" ht="48" hidden="1" x14ac:dyDescent="0.2">
      <c r="A1469">
        <v>2525</v>
      </c>
      <c r="B1469" s="3" t="s">
        <v>2525</v>
      </c>
      <c r="C1469" s="3" t="s">
        <v>6635</v>
      </c>
      <c r="D1469" s="6">
        <v>8000</v>
      </c>
      <c r="E1469" s="8">
        <v>8026</v>
      </c>
      <c r="F1469" t="s">
        <v>8218</v>
      </c>
      <c r="G1469" t="s">
        <v>8223</v>
      </c>
      <c r="H1469" t="s">
        <v>8245</v>
      </c>
      <c r="I1469">
        <v>1340914571</v>
      </c>
      <c r="J1469">
        <v>1338322571</v>
      </c>
      <c r="K1469" t="b">
        <v>0</v>
      </c>
      <c r="L1469">
        <v>80</v>
      </c>
      <c r="M1469" t="b">
        <v>1</v>
      </c>
      <c r="N1469" t="s">
        <v>8298</v>
      </c>
      <c r="O1469" s="10" t="s">
        <v>8341</v>
      </c>
      <c r="P1469" t="s">
        <v>8370</v>
      </c>
      <c r="Q1469" s="12">
        <f t="shared" si="23"/>
        <v>41058.844571759262</v>
      </c>
    </row>
    <row r="1470" spans="1:17" ht="48" hidden="1" x14ac:dyDescent="0.2">
      <c r="A1470">
        <v>2607</v>
      </c>
      <c r="B1470" s="3" t="s">
        <v>2607</v>
      </c>
      <c r="C1470" s="3" t="s">
        <v>6717</v>
      </c>
      <c r="D1470" s="6">
        <v>8000</v>
      </c>
      <c r="E1470" s="8">
        <v>32616</v>
      </c>
      <c r="F1470" t="s">
        <v>8218</v>
      </c>
      <c r="G1470" t="s">
        <v>8223</v>
      </c>
      <c r="H1470" t="s">
        <v>8245</v>
      </c>
      <c r="I1470">
        <v>1439344800</v>
      </c>
      <c r="J1470">
        <v>1435611572</v>
      </c>
      <c r="K1470" t="b">
        <v>1</v>
      </c>
      <c r="L1470">
        <v>398</v>
      </c>
      <c r="M1470" t="b">
        <v>1</v>
      </c>
      <c r="N1470" t="s">
        <v>8299</v>
      </c>
      <c r="O1470" s="10" t="s">
        <v>8335</v>
      </c>
      <c r="P1470" t="s">
        <v>8371</v>
      </c>
      <c r="Q1470" s="12">
        <f t="shared" si="23"/>
        <v>42184.874675925923</v>
      </c>
    </row>
    <row r="1471" spans="1:17" ht="48" hidden="1" x14ac:dyDescent="0.2">
      <c r="A1471">
        <v>2608</v>
      </c>
      <c r="B1471" s="3" t="s">
        <v>2608</v>
      </c>
      <c r="C1471" s="3" t="s">
        <v>6718</v>
      </c>
      <c r="D1471" s="6">
        <v>8000</v>
      </c>
      <c r="E1471" s="8">
        <v>17914</v>
      </c>
      <c r="F1471" t="s">
        <v>8218</v>
      </c>
      <c r="G1471" t="s">
        <v>8223</v>
      </c>
      <c r="H1471" t="s">
        <v>8245</v>
      </c>
      <c r="I1471">
        <v>1489536000</v>
      </c>
      <c r="J1471">
        <v>1485976468</v>
      </c>
      <c r="K1471" t="b">
        <v>1</v>
      </c>
      <c r="L1471">
        <v>304</v>
      </c>
      <c r="M1471" t="b">
        <v>1</v>
      </c>
      <c r="N1471" t="s">
        <v>8299</v>
      </c>
      <c r="O1471" s="10" t="s">
        <v>8335</v>
      </c>
      <c r="P1471" t="s">
        <v>8371</v>
      </c>
      <c r="Q1471" s="12">
        <f t="shared" si="23"/>
        <v>42767.801712962959</v>
      </c>
    </row>
    <row r="1472" spans="1:17" ht="48" hidden="1" x14ac:dyDescent="0.2">
      <c r="A1472">
        <v>2624</v>
      </c>
      <c r="B1472" s="3" t="s">
        <v>2624</v>
      </c>
      <c r="C1472" s="3" t="s">
        <v>6734</v>
      </c>
      <c r="D1472" s="6">
        <v>8000</v>
      </c>
      <c r="E1472" s="8">
        <v>110353.65</v>
      </c>
      <c r="F1472" t="s">
        <v>8218</v>
      </c>
      <c r="G1472" t="s">
        <v>8223</v>
      </c>
      <c r="H1472" t="s">
        <v>8245</v>
      </c>
      <c r="I1472">
        <v>1347530822</v>
      </c>
      <c r="J1472">
        <v>1345716422</v>
      </c>
      <c r="K1472" t="b">
        <v>0</v>
      </c>
      <c r="L1472">
        <v>3468</v>
      </c>
      <c r="M1472" t="b">
        <v>1</v>
      </c>
      <c r="N1472" t="s">
        <v>8299</v>
      </c>
      <c r="O1472" s="10" t="s">
        <v>8335</v>
      </c>
      <c r="P1472" t="s">
        <v>8371</v>
      </c>
      <c r="Q1472" s="12">
        <f t="shared" si="23"/>
        <v>41144.42155092593</v>
      </c>
    </row>
    <row r="1473" spans="1:17" ht="48" x14ac:dyDescent="0.2">
      <c r="A1473">
        <v>3065</v>
      </c>
      <c r="B1473" s="3" t="s">
        <v>3065</v>
      </c>
      <c r="C1473" s="3" t="s">
        <v>7175</v>
      </c>
      <c r="D1473" s="6">
        <v>25000</v>
      </c>
      <c r="E1473" s="8">
        <v>10</v>
      </c>
      <c r="F1473" t="s">
        <v>8220</v>
      </c>
      <c r="G1473" t="s">
        <v>8223</v>
      </c>
      <c r="H1473" t="s">
        <v>8245</v>
      </c>
      <c r="I1473">
        <v>1406683172</v>
      </c>
      <c r="J1473">
        <v>1404523172</v>
      </c>
      <c r="K1473" t="b">
        <v>0</v>
      </c>
      <c r="L1473">
        <v>2</v>
      </c>
      <c r="M1473" t="b">
        <v>0</v>
      </c>
      <c r="N1473" t="s">
        <v>8301</v>
      </c>
      <c r="O1473" s="10" t="s">
        <v>8333</v>
      </c>
      <c r="P1473" t="s">
        <v>8373</v>
      </c>
      <c r="Q1473" s="12">
        <f t="shared" si="23"/>
        <v>41825.055231481485</v>
      </c>
    </row>
    <row r="1474" spans="1:17" ht="64" hidden="1" x14ac:dyDescent="0.2">
      <c r="A1474">
        <v>2736</v>
      </c>
      <c r="B1474" s="3" t="s">
        <v>2736</v>
      </c>
      <c r="C1474" s="3" t="s">
        <v>6846</v>
      </c>
      <c r="D1474" s="6">
        <v>8000</v>
      </c>
      <c r="E1474" s="8">
        <v>9832</v>
      </c>
      <c r="F1474" t="s">
        <v>8218</v>
      </c>
      <c r="G1474" t="s">
        <v>8228</v>
      </c>
      <c r="H1474" t="s">
        <v>8250</v>
      </c>
      <c r="I1474">
        <v>1398268773</v>
      </c>
      <c r="J1474">
        <v>1395676773</v>
      </c>
      <c r="K1474" t="b">
        <v>0</v>
      </c>
      <c r="L1474">
        <v>58</v>
      </c>
      <c r="M1474" t="b">
        <v>1</v>
      </c>
      <c r="N1474" t="s">
        <v>8293</v>
      </c>
      <c r="O1474" s="10" t="s">
        <v>8335</v>
      </c>
      <c r="P1474" t="s">
        <v>8365</v>
      </c>
      <c r="Q1474" s="12">
        <f t="shared" si="23"/>
        <v>41722.666354166664</v>
      </c>
    </row>
    <row r="1475" spans="1:17" ht="48" x14ac:dyDescent="0.2">
      <c r="A1475">
        <v>2919</v>
      </c>
      <c r="B1475" s="3" t="s">
        <v>2919</v>
      </c>
      <c r="C1475" s="3" t="s">
        <v>7029</v>
      </c>
      <c r="D1475" s="6">
        <v>600</v>
      </c>
      <c r="E1475" s="8">
        <v>51</v>
      </c>
      <c r="F1475" t="s">
        <v>8220</v>
      </c>
      <c r="G1475" t="s">
        <v>8223</v>
      </c>
      <c r="H1475" t="s">
        <v>8245</v>
      </c>
      <c r="I1475">
        <v>1407250329</v>
      </c>
      <c r="J1475">
        <v>1404658329</v>
      </c>
      <c r="K1475" t="b">
        <v>0</v>
      </c>
      <c r="L1475">
        <v>6</v>
      </c>
      <c r="M1475" t="b">
        <v>0</v>
      </c>
      <c r="N1475" t="s">
        <v>8269</v>
      </c>
      <c r="O1475" s="10" t="s">
        <v>8333</v>
      </c>
      <c r="P1475" t="s">
        <v>8334</v>
      </c>
      <c r="Q1475" s="12">
        <f t="shared" si="23"/>
        <v>41826.61954861111</v>
      </c>
    </row>
    <row r="1476" spans="1:17" ht="80" x14ac:dyDescent="0.2">
      <c r="A1476">
        <v>3316</v>
      </c>
      <c r="B1476" s="3" t="s">
        <v>3316</v>
      </c>
      <c r="C1476" s="3" t="s">
        <v>7426</v>
      </c>
      <c r="D1476" s="6">
        <v>11737</v>
      </c>
      <c r="E1476" s="8">
        <v>11747.18</v>
      </c>
      <c r="F1476" t="s">
        <v>8218</v>
      </c>
      <c r="G1476" t="s">
        <v>8223</v>
      </c>
      <c r="H1476" t="s">
        <v>8245</v>
      </c>
      <c r="I1476">
        <v>1407506040</v>
      </c>
      <c r="J1476">
        <v>1404680075</v>
      </c>
      <c r="K1476" t="b">
        <v>0</v>
      </c>
      <c r="L1476">
        <v>125</v>
      </c>
      <c r="M1476" t="b">
        <v>1</v>
      </c>
      <c r="N1476" t="s">
        <v>8269</v>
      </c>
      <c r="O1476" s="10" t="s">
        <v>8333</v>
      </c>
      <c r="P1476" t="s">
        <v>8334</v>
      </c>
      <c r="Q1476" s="12">
        <f t="shared" si="23"/>
        <v>41826.871238425927</v>
      </c>
    </row>
    <row r="1477" spans="1:17" ht="48" x14ac:dyDescent="0.2">
      <c r="A1477">
        <v>3208</v>
      </c>
      <c r="B1477" s="3" t="s">
        <v>3208</v>
      </c>
      <c r="C1477" s="3" t="s">
        <v>7318</v>
      </c>
      <c r="D1477" s="6">
        <v>5000</v>
      </c>
      <c r="E1477" s="8">
        <v>5175</v>
      </c>
      <c r="F1477" t="s">
        <v>8218</v>
      </c>
      <c r="G1477" t="s">
        <v>8223</v>
      </c>
      <c r="H1477" t="s">
        <v>8245</v>
      </c>
      <c r="I1477">
        <v>1406557877</v>
      </c>
      <c r="J1477">
        <v>1404743477</v>
      </c>
      <c r="K1477" t="b">
        <v>1</v>
      </c>
      <c r="L1477">
        <v>82</v>
      </c>
      <c r="M1477" t="b">
        <v>1</v>
      </c>
      <c r="N1477" t="s">
        <v>8269</v>
      </c>
      <c r="O1477" s="10" t="s">
        <v>8333</v>
      </c>
      <c r="P1477" t="s">
        <v>8334</v>
      </c>
      <c r="Q1477" s="12">
        <f t="shared" si="23"/>
        <v>41827.605057870373</v>
      </c>
    </row>
    <row r="1478" spans="1:17" ht="48" x14ac:dyDescent="0.2">
      <c r="A1478">
        <v>3335</v>
      </c>
      <c r="B1478" s="3" t="s">
        <v>3335</v>
      </c>
      <c r="C1478" s="3" t="s">
        <v>7445</v>
      </c>
      <c r="D1478" s="6">
        <v>5000</v>
      </c>
      <c r="E1478" s="8">
        <v>5016</v>
      </c>
      <c r="F1478" t="s">
        <v>8218</v>
      </c>
      <c r="G1478" t="s">
        <v>8224</v>
      </c>
      <c r="H1478" t="s">
        <v>8246</v>
      </c>
      <c r="I1478">
        <v>1407106800</v>
      </c>
      <c r="J1478">
        <v>1404749446</v>
      </c>
      <c r="K1478" t="b">
        <v>0</v>
      </c>
      <c r="L1478">
        <v>63</v>
      </c>
      <c r="M1478" t="b">
        <v>1</v>
      </c>
      <c r="N1478" t="s">
        <v>8269</v>
      </c>
      <c r="O1478" s="10" t="s">
        <v>8333</v>
      </c>
      <c r="P1478" t="s">
        <v>8334</v>
      </c>
      <c r="Q1478" s="12">
        <f t="shared" si="23"/>
        <v>41827.674143518518</v>
      </c>
    </row>
    <row r="1479" spans="1:17" ht="48" x14ac:dyDescent="0.2">
      <c r="A1479">
        <v>2964</v>
      </c>
      <c r="B1479" s="3" t="s">
        <v>2964</v>
      </c>
      <c r="C1479" s="3" t="s">
        <v>7074</v>
      </c>
      <c r="D1479" s="6">
        <v>5000</v>
      </c>
      <c r="E1479" s="8">
        <v>5035.6899999999996</v>
      </c>
      <c r="F1479" t="s">
        <v>8218</v>
      </c>
      <c r="G1479" t="s">
        <v>8223</v>
      </c>
      <c r="H1479" t="s">
        <v>8245</v>
      </c>
      <c r="I1479">
        <v>1407360720</v>
      </c>
      <c r="J1479">
        <v>1404769819</v>
      </c>
      <c r="K1479" t="b">
        <v>0</v>
      </c>
      <c r="L1479">
        <v>196</v>
      </c>
      <c r="M1479" t="b">
        <v>1</v>
      </c>
      <c r="N1479" t="s">
        <v>8269</v>
      </c>
      <c r="O1479" s="10" t="s">
        <v>8333</v>
      </c>
      <c r="P1479" t="s">
        <v>8334</v>
      </c>
      <c r="Q1479" s="12">
        <f t="shared" si="23"/>
        <v>41827.909942129627</v>
      </c>
    </row>
    <row r="1480" spans="1:17" ht="32" x14ac:dyDescent="0.2">
      <c r="A1480">
        <v>2710</v>
      </c>
      <c r="B1480" s="3" t="s">
        <v>2710</v>
      </c>
      <c r="C1480" s="3" t="s">
        <v>6820</v>
      </c>
      <c r="D1480" s="6">
        <v>60000</v>
      </c>
      <c r="E1480" s="8">
        <v>92340.21</v>
      </c>
      <c r="F1480" t="s">
        <v>8218</v>
      </c>
      <c r="G1480" t="s">
        <v>8223</v>
      </c>
      <c r="H1480" t="s">
        <v>8245</v>
      </c>
      <c r="I1480">
        <v>1407549600</v>
      </c>
      <c r="J1480">
        <v>1404797428</v>
      </c>
      <c r="K1480" t="b">
        <v>1</v>
      </c>
      <c r="L1480">
        <v>1088</v>
      </c>
      <c r="M1480" t="b">
        <v>1</v>
      </c>
      <c r="N1480" t="s">
        <v>8301</v>
      </c>
      <c r="O1480" s="10" t="s">
        <v>8333</v>
      </c>
      <c r="P1480" t="s">
        <v>8373</v>
      </c>
      <c r="Q1480" s="12">
        <f t="shared" si="23"/>
        <v>41828.229490740741</v>
      </c>
    </row>
    <row r="1481" spans="1:17" ht="32" x14ac:dyDescent="0.2">
      <c r="A1481">
        <v>3651</v>
      </c>
      <c r="B1481" s="3" t="s">
        <v>3649</v>
      </c>
      <c r="C1481" s="3" t="s">
        <v>7761</v>
      </c>
      <c r="D1481" s="6">
        <v>500</v>
      </c>
      <c r="E1481" s="8">
        <v>520</v>
      </c>
      <c r="F1481" t="s">
        <v>8218</v>
      </c>
      <c r="G1481" t="s">
        <v>8223</v>
      </c>
      <c r="H1481" t="s">
        <v>8245</v>
      </c>
      <c r="I1481">
        <v>1407686340</v>
      </c>
      <c r="J1481">
        <v>1404833442</v>
      </c>
      <c r="K1481" t="b">
        <v>0</v>
      </c>
      <c r="L1481">
        <v>9</v>
      </c>
      <c r="M1481" t="b">
        <v>1</v>
      </c>
      <c r="N1481" t="s">
        <v>8269</v>
      </c>
      <c r="O1481" s="10" t="s">
        <v>8333</v>
      </c>
      <c r="P1481" t="s">
        <v>8334</v>
      </c>
      <c r="Q1481" s="12">
        <f t="shared" si="23"/>
        <v>41828.646319444444</v>
      </c>
    </row>
    <row r="1482" spans="1:17" ht="32" x14ac:dyDescent="0.2">
      <c r="A1482">
        <v>3623</v>
      </c>
      <c r="B1482" s="3" t="s">
        <v>3621</v>
      </c>
      <c r="C1482" s="3" t="s">
        <v>7733</v>
      </c>
      <c r="D1482" s="6">
        <v>2500</v>
      </c>
      <c r="E1482" s="8">
        <v>3000</v>
      </c>
      <c r="F1482" t="s">
        <v>8218</v>
      </c>
      <c r="G1482" t="s">
        <v>8223</v>
      </c>
      <c r="H1482" t="s">
        <v>8245</v>
      </c>
      <c r="I1482">
        <v>1406358000</v>
      </c>
      <c r="J1482">
        <v>1404841270</v>
      </c>
      <c r="K1482" t="b">
        <v>0</v>
      </c>
      <c r="L1482">
        <v>34</v>
      </c>
      <c r="M1482" t="b">
        <v>1</v>
      </c>
      <c r="N1482" t="s">
        <v>8269</v>
      </c>
      <c r="O1482" s="10" t="s">
        <v>8333</v>
      </c>
      <c r="P1482" t="s">
        <v>8334</v>
      </c>
      <c r="Q1482" s="12">
        <f t="shared" si="23"/>
        <v>41828.736921296295</v>
      </c>
    </row>
    <row r="1483" spans="1:17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8338</v>
      </c>
      <c r="P1483" t="s">
        <v>8340</v>
      </c>
    </row>
    <row r="1484" spans="1:17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8338</v>
      </c>
      <c r="P1484" t="s">
        <v>8340</v>
      </c>
    </row>
    <row r="1485" spans="1:17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8338</v>
      </c>
      <c r="P1485" t="s">
        <v>8340</v>
      </c>
    </row>
    <row r="1486" spans="1:17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8338</v>
      </c>
      <c r="P1486" t="s">
        <v>8340</v>
      </c>
    </row>
    <row r="1487" spans="1:17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8338</v>
      </c>
      <c r="P1487" t="s">
        <v>8340</v>
      </c>
    </row>
    <row r="1488" spans="1:17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8338</v>
      </c>
      <c r="P1488" t="s">
        <v>8340</v>
      </c>
    </row>
    <row r="1489" spans="1:17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8338</v>
      </c>
      <c r="P1489" t="s">
        <v>8340</v>
      </c>
    </row>
    <row r="1490" spans="1:17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8338</v>
      </c>
      <c r="P1490" t="s">
        <v>8340</v>
      </c>
    </row>
    <row r="1491" spans="1:17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8338</v>
      </c>
      <c r="P1491" t="s">
        <v>8340</v>
      </c>
    </row>
    <row r="1492" spans="1:17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8338</v>
      </c>
      <c r="P1492" t="s">
        <v>8340</v>
      </c>
    </row>
    <row r="1493" spans="1:17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8338</v>
      </c>
      <c r="P1493" t="s">
        <v>8340</v>
      </c>
    </row>
    <row r="1494" spans="1:17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8338</v>
      </c>
      <c r="P1494" t="s">
        <v>8340</v>
      </c>
    </row>
    <row r="1495" spans="1:17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8338</v>
      </c>
      <c r="P1495" t="s">
        <v>8340</v>
      </c>
    </row>
    <row r="1496" spans="1:17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8338</v>
      </c>
      <c r="P1496" t="s">
        <v>8340</v>
      </c>
    </row>
    <row r="1497" spans="1:17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8338</v>
      </c>
      <c r="P1497" t="s">
        <v>8340</v>
      </c>
    </row>
    <row r="1498" spans="1:17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8338</v>
      </c>
      <c r="P1498" t="s">
        <v>8340</v>
      </c>
    </row>
    <row r="1499" spans="1:17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8338</v>
      </c>
      <c r="P1499" t="s">
        <v>8340</v>
      </c>
    </row>
    <row r="1500" spans="1:17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8338</v>
      </c>
      <c r="P1500" t="s">
        <v>8340</v>
      </c>
    </row>
    <row r="1501" spans="1:17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8338</v>
      </c>
      <c r="P1501" t="s">
        <v>8340</v>
      </c>
    </row>
    <row r="1502" spans="1:17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8338</v>
      </c>
      <c r="P1502" t="s">
        <v>8340</v>
      </c>
    </row>
    <row r="1503" spans="1:17" ht="48" x14ac:dyDescent="0.2">
      <c r="A1503">
        <v>2913</v>
      </c>
      <c r="B1503" s="3" t="s">
        <v>2913</v>
      </c>
      <c r="C1503" s="3" t="s">
        <v>7023</v>
      </c>
      <c r="D1503" s="6">
        <v>10000</v>
      </c>
      <c r="E1503" s="8">
        <v>2</v>
      </c>
      <c r="F1503" t="s">
        <v>8220</v>
      </c>
      <c r="G1503" t="s">
        <v>8223</v>
      </c>
      <c r="H1503" t="s">
        <v>8245</v>
      </c>
      <c r="I1503">
        <v>1410041339</v>
      </c>
      <c r="J1503">
        <v>1404857339</v>
      </c>
      <c r="K1503" t="b">
        <v>0</v>
      </c>
      <c r="L1503">
        <v>2</v>
      </c>
      <c r="M1503" t="b">
        <v>0</v>
      </c>
      <c r="N1503" t="s">
        <v>8269</v>
      </c>
      <c r="O1503" s="10" t="s">
        <v>8333</v>
      </c>
      <c r="P1503" t="s">
        <v>8334</v>
      </c>
      <c r="Q1503" s="12">
        <f t="shared" ref="Q1503:Q1542" si="24">(((J1503/60)/60)/24)+DATE(1970,1,1)</f>
        <v>41828.922905092593</v>
      </c>
    </row>
    <row r="1504" spans="1:17" ht="48" x14ac:dyDescent="0.2">
      <c r="A1504">
        <v>3948</v>
      </c>
      <c r="B1504" s="3" t="s">
        <v>3945</v>
      </c>
      <c r="C1504" s="3" t="s">
        <v>8056</v>
      </c>
      <c r="D1504" s="6">
        <v>30000</v>
      </c>
      <c r="E1504" s="8">
        <v>0</v>
      </c>
      <c r="F1504" t="s">
        <v>8220</v>
      </c>
      <c r="G1504" t="s">
        <v>8225</v>
      </c>
      <c r="H1504" t="s">
        <v>8247</v>
      </c>
      <c r="I1504">
        <v>1410076123</v>
      </c>
      <c r="J1504">
        <v>1404892123</v>
      </c>
      <c r="K1504" t="b">
        <v>0</v>
      </c>
      <c r="L1504">
        <v>0</v>
      </c>
      <c r="M1504" t="b">
        <v>0</v>
      </c>
      <c r="N1504" t="s">
        <v>8269</v>
      </c>
      <c r="O1504" s="10" t="s">
        <v>8333</v>
      </c>
      <c r="P1504" t="s">
        <v>8334</v>
      </c>
      <c r="Q1504" s="12">
        <f t="shared" si="24"/>
        <v>41829.325497685182</v>
      </c>
    </row>
    <row r="1505" spans="1:17" ht="48" x14ac:dyDescent="0.2">
      <c r="A1505">
        <v>3542</v>
      </c>
      <c r="B1505" s="3" t="s">
        <v>3541</v>
      </c>
      <c r="C1505" s="3" t="s">
        <v>7652</v>
      </c>
      <c r="D1505" s="6">
        <v>5500</v>
      </c>
      <c r="E1505" s="8">
        <v>5623</v>
      </c>
      <c r="F1505" t="s">
        <v>8218</v>
      </c>
      <c r="G1505" t="s">
        <v>8223</v>
      </c>
      <c r="H1505" t="s">
        <v>8245</v>
      </c>
      <c r="I1505">
        <v>1410099822</v>
      </c>
      <c r="J1505">
        <v>1404915822</v>
      </c>
      <c r="K1505" t="b">
        <v>0</v>
      </c>
      <c r="L1505">
        <v>85</v>
      </c>
      <c r="M1505" t="b">
        <v>1</v>
      </c>
      <c r="N1505" t="s">
        <v>8269</v>
      </c>
      <c r="O1505" s="10" t="s">
        <v>8333</v>
      </c>
      <c r="P1505" t="s">
        <v>8334</v>
      </c>
      <c r="Q1505" s="12">
        <f t="shared" si="24"/>
        <v>41829.599791666667</v>
      </c>
    </row>
    <row r="1506" spans="1:17" ht="48" x14ac:dyDescent="0.2">
      <c r="A1506">
        <v>3506</v>
      </c>
      <c r="B1506" s="3" t="s">
        <v>3505</v>
      </c>
      <c r="C1506" s="3" t="s">
        <v>7616</v>
      </c>
      <c r="D1506" s="6">
        <v>3000</v>
      </c>
      <c r="E1506" s="8">
        <v>3045</v>
      </c>
      <c r="F1506" t="s">
        <v>8218</v>
      </c>
      <c r="G1506" t="s">
        <v>8223</v>
      </c>
      <c r="H1506" t="s">
        <v>8245</v>
      </c>
      <c r="I1506">
        <v>1408815440</v>
      </c>
      <c r="J1506">
        <v>1404927440</v>
      </c>
      <c r="K1506" t="b">
        <v>0</v>
      </c>
      <c r="L1506">
        <v>29</v>
      </c>
      <c r="M1506" t="b">
        <v>1</v>
      </c>
      <c r="N1506" t="s">
        <v>8269</v>
      </c>
      <c r="O1506" s="10" t="s">
        <v>8333</v>
      </c>
      <c r="P1506" t="s">
        <v>8334</v>
      </c>
      <c r="Q1506" s="12">
        <f t="shared" si="24"/>
        <v>41829.734259259261</v>
      </c>
    </row>
    <row r="1507" spans="1:17" ht="48" x14ac:dyDescent="0.2">
      <c r="A1507">
        <v>3857</v>
      </c>
      <c r="B1507" s="3" t="s">
        <v>3854</v>
      </c>
      <c r="C1507" s="3" t="s">
        <v>7966</v>
      </c>
      <c r="D1507" s="6">
        <v>5000</v>
      </c>
      <c r="E1507" s="8">
        <v>260</v>
      </c>
      <c r="F1507" t="s">
        <v>8220</v>
      </c>
      <c r="G1507" t="s">
        <v>8223</v>
      </c>
      <c r="H1507" t="s">
        <v>8245</v>
      </c>
      <c r="I1507">
        <v>1406913120</v>
      </c>
      <c r="J1507">
        <v>1404927690</v>
      </c>
      <c r="K1507" t="b">
        <v>0</v>
      </c>
      <c r="L1507">
        <v>4</v>
      </c>
      <c r="M1507" t="b">
        <v>0</v>
      </c>
      <c r="N1507" t="s">
        <v>8269</v>
      </c>
      <c r="O1507" s="10" t="s">
        <v>8333</v>
      </c>
      <c r="P1507" t="s">
        <v>8334</v>
      </c>
      <c r="Q1507" s="12">
        <f t="shared" si="24"/>
        <v>41829.73715277778</v>
      </c>
    </row>
    <row r="1508" spans="1:17" ht="48" x14ac:dyDescent="0.2">
      <c r="A1508">
        <v>3688</v>
      </c>
      <c r="B1508" s="3" t="s">
        <v>3685</v>
      </c>
      <c r="C1508" s="3" t="s">
        <v>7798</v>
      </c>
      <c r="D1508" s="6">
        <v>3000</v>
      </c>
      <c r="E1508" s="8">
        <v>3275</v>
      </c>
      <c r="F1508" t="s">
        <v>8218</v>
      </c>
      <c r="G1508" t="s">
        <v>8224</v>
      </c>
      <c r="H1508" t="s">
        <v>8246</v>
      </c>
      <c r="I1508">
        <v>1407524004</v>
      </c>
      <c r="J1508">
        <v>1404932004</v>
      </c>
      <c r="K1508" t="b">
        <v>0</v>
      </c>
      <c r="L1508">
        <v>39</v>
      </c>
      <c r="M1508" t="b">
        <v>1</v>
      </c>
      <c r="N1508" t="s">
        <v>8269</v>
      </c>
      <c r="O1508" s="10" t="s">
        <v>8333</v>
      </c>
      <c r="P1508" t="s">
        <v>8334</v>
      </c>
      <c r="Q1508" s="12">
        <f t="shared" si="24"/>
        <v>41829.787083333329</v>
      </c>
    </row>
    <row r="1509" spans="1:17" ht="64" hidden="1" x14ac:dyDescent="0.2">
      <c r="A1509">
        <v>1661</v>
      </c>
      <c r="B1509" s="3" t="s">
        <v>1662</v>
      </c>
      <c r="C1509" s="3" t="s">
        <v>5771</v>
      </c>
      <c r="D1509" s="6">
        <v>7900</v>
      </c>
      <c r="E1509" s="8">
        <v>8098</v>
      </c>
      <c r="F1509" t="s">
        <v>8218</v>
      </c>
      <c r="G1509" t="s">
        <v>8238</v>
      </c>
      <c r="H1509" t="s">
        <v>8248</v>
      </c>
      <c r="I1509">
        <v>1453064400</v>
      </c>
      <c r="J1509">
        <v>1449359831</v>
      </c>
      <c r="K1509" t="b">
        <v>0</v>
      </c>
      <c r="L1509">
        <v>101</v>
      </c>
      <c r="M1509" t="b">
        <v>1</v>
      </c>
      <c r="N1509" t="s">
        <v>8290</v>
      </c>
      <c r="O1509" s="10" t="s">
        <v>8341</v>
      </c>
      <c r="P1509" t="s">
        <v>8362</v>
      </c>
      <c r="Q1509" s="12">
        <f t="shared" si="24"/>
        <v>42343.998043981483</v>
      </c>
    </row>
    <row r="1510" spans="1:17" ht="32" x14ac:dyDescent="0.2">
      <c r="A1510">
        <v>3157</v>
      </c>
      <c r="B1510" s="3" t="s">
        <v>3157</v>
      </c>
      <c r="C1510" s="3" t="s">
        <v>7267</v>
      </c>
      <c r="D1510" s="6">
        <v>4000</v>
      </c>
      <c r="E1510" s="8">
        <v>4040</v>
      </c>
      <c r="F1510" t="s">
        <v>8218</v>
      </c>
      <c r="G1510" t="s">
        <v>8223</v>
      </c>
      <c r="H1510" t="s">
        <v>8245</v>
      </c>
      <c r="I1510">
        <v>1405746000</v>
      </c>
      <c r="J1510">
        <v>1404932105</v>
      </c>
      <c r="K1510" t="b">
        <v>1</v>
      </c>
      <c r="L1510">
        <v>41</v>
      </c>
      <c r="M1510" t="b">
        <v>1</v>
      </c>
      <c r="N1510" t="s">
        <v>8269</v>
      </c>
      <c r="O1510" s="10" t="s">
        <v>8333</v>
      </c>
      <c r="P1510" t="s">
        <v>8334</v>
      </c>
      <c r="Q1510" s="12">
        <f t="shared" si="24"/>
        <v>41829.788252314815</v>
      </c>
    </row>
    <row r="1511" spans="1:17" ht="32" hidden="1" x14ac:dyDescent="0.2">
      <c r="A1511">
        <v>2103</v>
      </c>
      <c r="B1511" s="3" t="s">
        <v>2104</v>
      </c>
      <c r="C1511" s="3" t="s">
        <v>6213</v>
      </c>
      <c r="D1511" s="6">
        <v>7777</v>
      </c>
      <c r="E1511" s="8">
        <v>11364</v>
      </c>
      <c r="F1511" t="s">
        <v>8218</v>
      </c>
      <c r="G1511" t="s">
        <v>8223</v>
      </c>
      <c r="H1511" t="s">
        <v>8245</v>
      </c>
      <c r="I1511">
        <v>1352488027</v>
      </c>
      <c r="J1511">
        <v>1349892427</v>
      </c>
      <c r="K1511" t="b">
        <v>0</v>
      </c>
      <c r="L1511">
        <v>115</v>
      </c>
      <c r="M1511" t="b">
        <v>1</v>
      </c>
      <c r="N1511" t="s">
        <v>8277</v>
      </c>
      <c r="O1511" s="10" t="s">
        <v>8341</v>
      </c>
      <c r="P1511" t="s">
        <v>8345</v>
      </c>
      <c r="Q1511" s="12">
        <f t="shared" si="24"/>
        <v>41192.754942129628</v>
      </c>
    </row>
    <row r="1512" spans="1:17" ht="32" x14ac:dyDescent="0.2">
      <c r="A1512">
        <v>3212</v>
      </c>
      <c r="B1512" s="3" t="s">
        <v>3212</v>
      </c>
      <c r="C1512" s="3" t="s">
        <v>7322</v>
      </c>
      <c r="D1512" s="6">
        <v>4000</v>
      </c>
      <c r="E1512" s="8">
        <v>5050</v>
      </c>
      <c r="F1512" t="s">
        <v>8218</v>
      </c>
      <c r="G1512" t="s">
        <v>8223</v>
      </c>
      <c r="H1512" t="s">
        <v>8245</v>
      </c>
      <c r="I1512">
        <v>1407524751</v>
      </c>
      <c r="J1512">
        <v>1404932751</v>
      </c>
      <c r="K1512" t="b">
        <v>1</v>
      </c>
      <c r="L1512">
        <v>94</v>
      </c>
      <c r="M1512" t="b">
        <v>1</v>
      </c>
      <c r="N1512" t="s">
        <v>8269</v>
      </c>
      <c r="O1512" s="10" t="s">
        <v>8333</v>
      </c>
      <c r="P1512" t="s">
        <v>8334</v>
      </c>
      <c r="Q1512" s="12">
        <f t="shared" si="24"/>
        <v>41829.795729166668</v>
      </c>
    </row>
    <row r="1513" spans="1:17" ht="48" hidden="1" x14ac:dyDescent="0.2">
      <c r="A1513">
        <v>1027</v>
      </c>
      <c r="B1513" s="3" t="s">
        <v>1028</v>
      </c>
      <c r="C1513" s="3" t="s">
        <v>5137</v>
      </c>
      <c r="D1513" s="6">
        <v>7501</v>
      </c>
      <c r="E1513" s="8">
        <v>7733</v>
      </c>
      <c r="F1513" t="s">
        <v>8218</v>
      </c>
      <c r="G1513" t="s">
        <v>8223</v>
      </c>
      <c r="H1513" t="s">
        <v>8245</v>
      </c>
      <c r="I1513">
        <v>1414025347</v>
      </c>
      <c r="J1513">
        <v>1411433347</v>
      </c>
      <c r="K1513" t="b">
        <v>1</v>
      </c>
      <c r="L1513">
        <v>111</v>
      </c>
      <c r="M1513" t="b">
        <v>1</v>
      </c>
      <c r="N1513" t="s">
        <v>8278</v>
      </c>
      <c r="O1513" s="10" t="s">
        <v>8341</v>
      </c>
      <c r="P1513" t="s">
        <v>8346</v>
      </c>
      <c r="Q1513" s="12">
        <f t="shared" si="24"/>
        <v>41905.034108796295</v>
      </c>
    </row>
    <row r="1514" spans="1:17" ht="48" hidden="1" x14ac:dyDescent="0.2">
      <c r="A1514">
        <v>107</v>
      </c>
      <c r="B1514" s="3" t="s">
        <v>109</v>
      </c>
      <c r="C1514" s="3" t="s">
        <v>4218</v>
      </c>
      <c r="D1514" s="6">
        <v>7500</v>
      </c>
      <c r="E1514" s="8">
        <v>7685</v>
      </c>
      <c r="F1514" t="s">
        <v>8218</v>
      </c>
      <c r="G1514" t="s">
        <v>8223</v>
      </c>
      <c r="H1514" t="s">
        <v>8245</v>
      </c>
      <c r="I1514">
        <v>1303688087</v>
      </c>
      <c r="J1514">
        <v>1301787287</v>
      </c>
      <c r="K1514" t="b">
        <v>0</v>
      </c>
      <c r="L1514">
        <v>69</v>
      </c>
      <c r="M1514" t="b">
        <v>1</v>
      </c>
      <c r="N1514" t="s">
        <v>8264</v>
      </c>
      <c r="O1514" s="10" t="s">
        <v>8326</v>
      </c>
      <c r="P1514" t="s">
        <v>8328</v>
      </c>
      <c r="Q1514" s="12">
        <f t="shared" si="24"/>
        <v>40635.982488425929</v>
      </c>
    </row>
    <row r="1515" spans="1:17" ht="32" hidden="1" x14ac:dyDescent="0.2">
      <c r="A1515">
        <v>305</v>
      </c>
      <c r="B1515" s="3" t="s">
        <v>306</v>
      </c>
      <c r="C1515" s="3" t="s">
        <v>4415</v>
      </c>
      <c r="D1515" s="6">
        <v>7500</v>
      </c>
      <c r="E1515" s="8">
        <v>9775</v>
      </c>
      <c r="F1515" t="s">
        <v>8218</v>
      </c>
      <c r="G1515" t="s">
        <v>8223</v>
      </c>
      <c r="H1515" t="s">
        <v>8245</v>
      </c>
      <c r="I1515">
        <v>1331392049</v>
      </c>
      <c r="J1515">
        <v>1328800049</v>
      </c>
      <c r="K1515" t="b">
        <v>1</v>
      </c>
      <c r="L1515">
        <v>189</v>
      </c>
      <c r="M1515" t="b">
        <v>1</v>
      </c>
      <c r="N1515" t="s">
        <v>8267</v>
      </c>
      <c r="O1515" s="10" t="s">
        <v>8326</v>
      </c>
      <c r="P1515" t="s">
        <v>8331</v>
      </c>
      <c r="Q1515" s="12">
        <f t="shared" si="24"/>
        <v>40948.630196759259</v>
      </c>
    </row>
    <row r="1516" spans="1:17" ht="32" hidden="1" x14ac:dyDescent="0.2">
      <c r="A1516">
        <v>356</v>
      </c>
      <c r="B1516" s="3" t="s">
        <v>357</v>
      </c>
      <c r="C1516" s="3" t="s">
        <v>4466</v>
      </c>
      <c r="D1516" s="6">
        <v>7500</v>
      </c>
      <c r="E1516" s="8">
        <v>7701.93</v>
      </c>
      <c r="F1516" t="s">
        <v>8218</v>
      </c>
      <c r="G1516" t="s">
        <v>8223</v>
      </c>
      <c r="H1516" t="s">
        <v>8245</v>
      </c>
      <c r="I1516">
        <v>1458152193</v>
      </c>
      <c r="J1516">
        <v>1455563793</v>
      </c>
      <c r="K1516" t="b">
        <v>1</v>
      </c>
      <c r="L1516">
        <v>97</v>
      </c>
      <c r="M1516" t="b">
        <v>1</v>
      </c>
      <c r="N1516" t="s">
        <v>8267</v>
      </c>
      <c r="O1516" s="10" t="s">
        <v>8326</v>
      </c>
      <c r="P1516" t="s">
        <v>8331</v>
      </c>
      <c r="Q1516" s="12">
        <f t="shared" si="24"/>
        <v>42415.803159722222</v>
      </c>
    </row>
    <row r="1517" spans="1:17" ht="48" hidden="1" x14ac:dyDescent="0.2">
      <c r="A1517">
        <v>373</v>
      </c>
      <c r="B1517" s="3" t="s">
        <v>374</v>
      </c>
      <c r="C1517" s="3" t="s">
        <v>4483</v>
      </c>
      <c r="D1517" s="6">
        <v>7500</v>
      </c>
      <c r="E1517" s="8">
        <v>8000</v>
      </c>
      <c r="F1517" t="s">
        <v>8218</v>
      </c>
      <c r="G1517" t="s">
        <v>8223</v>
      </c>
      <c r="H1517" t="s">
        <v>8245</v>
      </c>
      <c r="I1517">
        <v>1342648398</v>
      </c>
      <c r="J1517">
        <v>1340056398</v>
      </c>
      <c r="K1517" t="b">
        <v>0</v>
      </c>
      <c r="L1517">
        <v>89</v>
      </c>
      <c r="M1517" t="b">
        <v>1</v>
      </c>
      <c r="N1517" t="s">
        <v>8267</v>
      </c>
      <c r="O1517" s="10" t="s">
        <v>8326</v>
      </c>
      <c r="P1517" t="s">
        <v>8331</v>
      </c>
      <c r="Q1517" s="12">
        <f t="shared" si="24"/>
        <v>41078.91201388889</v>
      </c>
    </row>
    <row r="1518" spans="1:17" ht="48" hidden="1" x14ac:dyDescent="0.2">
      <c r="A1518">
        <v>398</v>
      </c>
      <c r="B1518" s="3" t="s">
        <v>399</v>
      </c>
      <c r="C1518" s="3" t="s">
        <v>4508</v>
      </c>
      <c r="D1518" s="6">
        <v>7500</v>
      </c>
      <c r="E1518" s="8">
        <v>9387</v>
      </c>
      <c r="F1518" t="s">
        <v>8218</v>
      </c>
      <c r="G1518" t="s">
        <v>8223</v>
      </c>
      <c r="H1518" t="s">
        <v>8245</v>
      </c>
      <c r="I1518">
        <v>1430334126</v>
      </c>
      <c r="J1518">
        <v>1426446126</v>
      </c>
      <c r="K1518" t="b">
        <v>0</v>
      </c>
      <c r="L1518">
        <v>67</v>
      </c>
      <c r="M1518" t="b">
        <v>1</v>
      </c>
      <c r="N1518" t="s">
        <v>8267</v>
      </c>
      <c r="O1518" s="10" t="s">
        <v>8326</v>
      </c>
      <c r="P1518" t="s">
        <v>8331</v>
      </c>
      <c r="Q1518" s="12">
        <f t="shared" si="24"/>
        <v>42078.793124999997</v>
      </c>
    </row>
    <row r="1519" spans="1:17" ht="48" hidden="1" x14ac:dyDescent="0.2">
      <c r="A1519">
        <v>728</v>
      </c>
      <c r="B1519" s="3" t="s">
        <v>729</v>
      </c>
      <c r="C1519" s="3" t="s">
        <v>4838</v>
      </c>
      <c r="D1519" s="6">
        <v>7500</v>
      </c>
      <c r="E1519" s="8">
        <v>7917.45</v>
      </c>
      <c r="F1519" t="s">
        <v>8218</v>
      </c>
      <c r="G1519" t="s">
        <v>8223</v>
      </c>
      <c r="H1519" t="s">
        <v>8245</v>
      </c>
      <c r="I1519">
        <v>1313957157</v>
      </c>
      <c r="J1519">
        <v>1310069157</v>
      </c>
      <c r="K1519" t="b">
        <v>0</v>
      </c>
      <c r="L1519">
        <v>130</v>
      </c>
      <c r="M1519" t="b">
        <v>1</v>
      </c>
      <c r="N1519" t="s">
        <v>8272</v>
      </c>
      <c r="O1519" s="10" t="s">
        <v>8338</v>
      </c>
      <c r="P1519" t="s">
        <v>8339</v>
      </c>
      <c r="Q1519" s="12">
        <f t="shared" si="24"/>
        <v>40731.837465277778</v>
      </c>
    </row>
    <row r="1520" spans="1:17" ht="48" hidden="1" x14ac:dyDescent="0.2">
      <c r="A1520">
        <v>791</v>
      </c>
      <c r="B1520" s="3" t="s">
        <v>792</v>
      </c>
      <c r="C1520" s="3" t="s">
        <v>4901</v>
      </c>
      <c r="D1520" s="6">
        <v>7500</v>
      </c>
      <c r="E1520" s="8">
        <v>7790</v>
      </c>
      <c r="F1520" t="s">
        <v>8218</v>
      </c>
      <c r="G1520" t="s">
        <v>8223</v>
      </c>
      <c r="H1520" t="s">
        <v>8245</v>
      </c>
      <c r="I1520">
        <v>1384322340</v>
      </c>
      <c r="J1520">
        <v>1381430646</v>
      </c>
      <c r="K1520" t="b">
        <v>0</v>
      </c>
      <c r="L1520">
        <v>128</v>
      </c>
      <c r="M1520" t="b">
        <v>1</v>
      </c>
      <c r="N1520" t="s">
        <v>8274</v>
      </c>
      <c r="O1520" s="10" t="s">
        <v>8341</v>
      </c>
      <c r="P1520" t="s">
        <v>8342</v>
      </c>
      <c r="Q1520" s="12">
        <f t="shared" si="24"/>
        <v>41557.780624999999</v>
      </c>
    </row>
    <row r="1521" spans="1:17" ht="48" hidden="1" x14ac:dyDescent="0.2">
      <c r="A1521">
        <v>1186</v>
      </c>
      <c r="B1521" s="3" t="s">
        <v>1187</v>
      </c>
      <c r="C1521" s="3" t="s">
        <v>5296</v>
      </c>
      <c r="D1521" s="6">
        <v>7500</v>
      </c>
      <c r="E1521" s="8">
        <v>8005</v>
      </c>
      <c r="F1521" t="s">
        <v>8218</v>
      </c>
      <c r="G1521" t="s">
        <v>8224</v>
      </c>
      <c r="H1521" t="s">
        <v>8246</v>
      </c>
      <c r="I1521">
        <v>1433198520</v>
      </c>
      <c r="J1521">
        <v>1430340195</v>
      </c>
      <c r="K1521" t="b">
        <v>0</v>
      </c>
      <c r="L1521">
        <v>123</v>
      </c>
      <c r="M1521" t="b">
        <v>1</v>
      </c>
      <c r="N1521" t="s">
        <v>8283</v>
      </c>
      <c r="O1521" s="10" t="s">
        <v>8354</v>
      </c>
      <c r="P1521" t="s">
        <v>8355</v>
      </c>
      <c r="Q1521" s="12">
        <f t="shared" si="24"/>
        <v>42123.86336805555</v>
      </c>
    </row>
    <row r="1522" spans="1:17" ht="48" hidden="1" x14ac:dyDescent="0.2">
      <c r="A1522">
        <v>1271</v>
      </c>
      <c r="B1522" s="3" t="s">
        <v>1272</v>
      </c>
      <c r="C1522" s="3" t="s">
        <v>5381</v>
      </c>
      <c r="D1522" s="6">
        <v>7500</v>
      </c>
      <c r="E1522" s="8">
        <v>7635</v>
      </c>
      <c r="F1522" t="s">
        <v>8218</v>
      </c>
      <c r="G1522" t="s">
        <v>8223</v>
      </c>
      <c r="H1522" t="s">
        <v>8245</v>
      </c>
      <c r="I1522">
        <v>1384363459</v>
      </c>
      <c r="J1522">
        <v>1381767859</v>
      </c>
      <c r="K1522" t="b">
        <v>1</v>
      </c>
      <c r="L1522">
        <v>31</v>
      </c>
      <c r="M1522" t="b">
        <v>1</v>
      </c>
      <c r="N1522" t="s">
        <v>8274</v>
      </c>
      <c r="O1522" s="10" t="s">
        <v>8341</v>
      </c>
      <c r="P1522" t="s">
        <v>8342</v>
      </c>
      <c r="Q1522" s="12">
        <f t="shared" si="24"/>
        <v>41561.683553240742</v>
      </c>
    </row>
    <row r="1523" spans="1:17" ht="48" hidden="1" x14ac:dyDescent="0.2">
      <c r="A1523">
        <v>1365</v>
      </c>
      <c r="B1523" s="3" t="s">
        <v>1366</v>
      </c>
      <c r="C1523" s="3" t="s">
        <v>5475</v>
      </c>
      <c r="D1523" s="6">
        <v>7500</v>
      </c>
      <c r="E1523" s="8">
        <v>7520</v>
      </c>
      <c r="F1523" t="s">
        <v>8218</v>
      </c>
      <c r="G1523" t="s">
        <v>8223</v>
      </c>
      <c r="H1523" t="s">
        <v>8245</v>
      </c>
      <c r="I1523">
        <v>1426523752</v>
      </c>
      <c r="J1523">
        <v>1423935352</v>
      </c>
      <c r="K1523" t="b">
        <v>0</v>
      </c>
      <c r="L1523">
        <v>92</v>
      </c>
      <c r="M1523" t="b">
        <v>1</v>
      </c>
      <c r="N1523" t="s">
        <v>8274</v>
      </c>
      <c r="O1523" s="10" t="s">
        <v>8341</v>
      </c>
      <c r="P1523" t="s">
        <v>8342</v>
      </c>
      <c r="Q1523" s="12">
        <f t="shared" si="24"/>
        <v>42049.733240740738</v>
      </c>
    </row>
    <row r="1524" spans="1:17" ht="16" hidden="1" x14ac:dyDescent="0.2">
      <c r="A1524">
        <v>1366</v>
      </c>
      <c r="B1524" s="3" t="s">
        <v>1367</v>
      </c>
      <c r="C1524" s="3" t="s">
        <v>5476</v>
      </c>
      <c r="D1524" s="6">
        <v>7500</v>
      </c>
      <c r="E1524" s="8">
        <v>9486.69</v>
      </c>
      <c r="F1524" t="s">
        <v>8218</v>
      </c>
      <c r="G1524" t="s">
        <v>8223</v>
      </c>
      <c r="H1524" t="s">
        <v>8245</v>
      </c>
      <c r="I1524">
        <v>1417049663</v>
      </c>
      <c r="J1524">
        <v>1413158063</v>
      </c>
      <c r="K1524" t="b">
        <v>0</v>
      </c>
      <c r="L1524">
        <v>147</v>
      </c>
      <c r="M1524" t="b">
        <v>1</v>
      </c>
      <c r="N1524" t="s">
        <v>8274</v>
      </c>
      <c r="O1524" s="10" t="s">
        <v>8341</v>
      </c>
      <c r="P1524" t="s">
        <v>8342</v>
      </c>
      <c r="Q1524" s="12">
        <f t="shared" si="24"/>
        <v>41924.996099537035</v>
      </c>
    </row>
    <row r="1525" spans="1:17" ht="48" hidden="1" x14ac:dyDescent="0.2">
      <c r="A1525">
        <v>1534</v>
      </c>
      <c r="B1525" s="3" t="s">
        <v>1535</v>
      </c>
      <c r="C1525" s="3" t="s">
        <v>5644</v>
      </c>
      <c r="D1525" s="6">
        <v>7500</v>
      </c>
      <c r="E1525" s="8">
        <v>31330</v>
      </c>
      <c r="F1525" t="s">
        <v>8218</v>
      </c>
      <c r="G1525" t="s">
        <v>8223</v>
      </c>
      <c r="H1525" t="s">
        <v>8245</v>
      </c>
      <c r="I1525">
        <v>1441383062</v>
      </c>
      <c r="J1525">
        <v>1438791062</v>
      </c>
      <c r="K1525" t="b">
        <v>1</v>
      </c>
      <c r="L1525">
        <v>369</v>
      </c>
      <c r="M1525" t="b">
        <v>1</v>
      </c>
      <c r="N1525" t="s">
        <v>8283</v>
      </c>
      <c r="O1525" s="10" t="s">
        <v>8354</v>
      </c>
      <c r="P1525" t="s">
        <v>8355</v>
      </c>
      <c r="Q1525" s="12">
        <f t="shared" si="24"/>
        <v>42221.67432870371</v>
      </c>
    </row>
    <row r="1526" spans="1:17" ht="48" hidden="1" x14ac:dyDescent="0.2">
      <c r="A1526">
        <v>1625</v>
      </c>
      <c r="B1526" s="3" t="s">
        <v>1626</v>
      </c>
      <c r="C1526" s="3" t="s">
        <v>5735</v>
      </c>
      <c r="D1526" s="6">
        <v>7500</v>
      </c>
      <c r="E1526" s="8">
        <v>11650</v>
      </c>
      <c r="F1526" t="s">
        <v>8218</v>
      </c>
      <c r="G1526" t="s">
        <v>8223</v>
      </c>
      <c r="H1526" t="s">
        <v>8245</v>
      </c>
      <c r="I1526">
        <v>1347382053</v>
      </c>
      <c r="J1526">
        <v>1344962853</v>
      </c>
      <c r="K1526" t="b">
        <v>0</v>
      </c>
      <c r="L1526">
        <v>104</v>
      </c>
      <c r="M1526" t="b">
        <v>1</v>
      </c>
      <c r="N1526" t="s">
        <v>8274</v>
      </c>
      <c r="O1526" s="10" t="s">
        <v>8341</v>
      </c>
      <c r="P1526" t="s">
        <v>8342</v>
      </c>
      <c r="Q1526" s="12">
        <f t="shared" si="24"/>
        <v>41135.699687500004</v>
      </c>
    </row>
    <row r="1527" spans="1:17" ht="64" hidden="1" x14ac:dyDescent="0.2">
      <c r="A1527">
        <v>1656</v>
      </c>
      <c r="B1527" s="3" t="s">
        <v>1657</v>
      </c>
      <c r="C1527" s="3" t="s">
        <v>5766</v>
      </c>
      <c r="D1527" s="6">
        <v>7500</v>
      </c>
      <c r="E1527" s="8">
        <v>7525.12</v>
      </c>
      <c r="F1527" t="s">
        <v>8218</v>
      </c>
      <c r="G1527" t="s">
        <v>8223</v>
      </c>
      <c r="H1527" t="s">
        <v>8245</v>
      </c>
      <c r="I1527">
        <v>1355437052</v>
      </c>
      <c r="J1527">
        <v>1352845052</v>
      </c>
      <c r="K1527" t="b">
        <v>0</v>
      </c>
      <c r="L1527">
        <v>48</v>
      </c>
      <c r="M1527" t="b">
        <v>1</v>
      </c>
      <c r="N1527" t="s">
        <v>8290</v>
      </c>
      <c r="O1527" s="10" t="s">
        <v>8341</v>
      </c>
      <c r="P1527" t="s">
        <v>8362</v>
      </c>
      <c r="Q1527" s="12">
        <f t="shared" si="24"/>
        <v>41226.928842592592</v>
      </c>
    </row>
    <row r="1528" spans="1:17" ht="48" hidden="1" x14ac:dyDescent="0.2">
      <c r="A1528">
        <v>1936</v>
      </c>
      <c r="B1528" s="3" t="s">
        <v>1937</v>
      </c>
      <c r="C1528" s="3" t="s">
        <v>6046</v>
      </c>
      <c r="D1528" s="6">
        <v>7500</v>
      </c>
      <c r="E1528" s="8">
        <v>8739.01</v>
      </c>
      <c r="F1528" t="s">
        <v>8218</v>
      </c>
      <c r="G1528" t="s">
        <v>8223</v>
      </c>
      <c r="H1528" t="s">
        <v>8245</v>
      </c>
      <c r="I1528">
        <v>1323151140</v>
      </c>
      <c r="J1528">
        <v>1320528070</v>
      </c>
      <c r="K1528" t="b">
        <v>0</v>
      </c>
      <c r="L1528">
        <v>145</v>
      </c>
      <c r="M1528" t="b">
        <v>1</v>
      </c>
      <c r="N1528" t="s">
        <v>8277</v>
      </c>
      <c r="O1528" s="10" t="s">
        <v>8341</v>
      </c>
      <c r="P1528" t="s">
        <v>8345</v>
      </c>
      <c r="Q1528" s="12">
        <f t="shared" si="24"/>
        <v>40852.889699074076</v>
      </c>
    </row>
    <row r="1529" spans="1:17" ht="48" hidden="1" x14ac:dyDescent="0.2">
      <c r="A1529">
        <v>1946</v>
      </c>
      <c r="B1529" s="3" t="s">
        <v>1947</v>
      </c>
      <c r="C1529" s="3" t="s">
        <v>6056</v>
      </c>
      <c r="D1529" s="6">
        <v>7500</v>
      </c>
      <c r="E1529" s="8">
        <v>11231</v>
      </c>
      <c r="F1529" t="s">
        <v>8218</v>
      </c>
      <c r="G1529" t="s">
        <v>8223</v>
      </c>
      <c r="H1529" t="s">
        <v>8245</v>
      </c>
      <c r="I1529">
        <v>1397961361</v>
      </c>
      <c r="J1529">
        <v>1392780961</v>
      </c>
      <c r="K1529" t="b">
        <v>1</v>
      </c>
      <c r="L1529">
        <v>70</v>
      </c>
      <c r="M1529" t="b">
        <v>1</v>
      </c>
      <c r="N1529" t="s">
        <v>8293</v>
      </c>
      <c r="O1529" s="10" t="s">
        <v>8335</v>
      </c>
      <c r="P1529" t="s">
        <v>8365</v>
      </c>
      <c r="Q1529" s="12">
        <f t="shared" si="24"/>
        <v>41689.150011574071</v>
      </c>
    </row>
    <row r="1530" spans="1:17" ht="48" hidden="1" x14ac:dyDescent="0.2">
      <c r="A1530">
        <v>2221</v>
      </c>
      <c r="B1530" s="3" t="s">
        <v>2222</v>
      </c>
      <c r="C1530" s="3" t="s">
        <v>6331</v>
      </c>
      <c r="D1530" s="6">
        <v>7500</v>
      </c>
      <c r="E1530" s="8">
        <v>8109</v>
      </c>
      <c r="F1530" t="s">
        <v>8218</v>
      </c>
      <c r="G1530" t="s">
        <v>8223</v>
      </c>
      <c r="H1530" t="s">
        <v>8245</v>
      </c>
      <c r="I1530">
        <v>1461369600</v>
      </c>
      <c r="J1530">
        <v>1458748809</v>
      </c>
      <c r="K1530" t="b">
        <v>0</v>
      </c>
      <c r="L1530">
        <v>218</v>
      </c>
      <c r="M1530" t="b">
        <v>1</v>
      </c>
      <c r="N1530" t="s">
        <v>8295</v>
      </c>
      <c r="O1530" s="10" t="s">
        <v>8349</v>
      </c>
      <c r="P1530" t="s">
        <v>8367</v>
      </c>
      <c r="Q1530" s="12">
        <f t="shared" si="24"/>
        <v>42452.666770833333</v>
      </c>
    </row>
    <row r="1531" spans="1:17" ht="48" hidden="1" x14ac:dyDescent="0.2">
      <c r="A1531">
        <v>2263</v>
      </c>
      <c r="B1531" s="3" t="s">
        <v>2264</v>
      </c>
      <c r="C1531" s="3" t="s">
        <v>6373</v>
      </c>
      <c r="D1531" s="6">
        <v>7500</v>
      </c>
      <c r="E1531" s="8">
        <v>8666</v>
      </c>
      <c r="F1531" t="s">
        <v>8218</v>
      </c>
      <c r="G1531" t="s">
        <v>8234</v>
      </c>
      <c r="H1531" t="s">
        <v>8254</v>
      </c>
      <c r="I1531">
        <v>1422734313</v>
      </c>
      <c r="J1531">
        <v>1420919913</v>
      </c>
      <c r="K1531" t="b">
        <v>0</v>
      </c>
      <c r="L1531">
        <v>60</v>
      </c>
      <c r="M1531" t="b">
        <v>1</v>
      </c>
      <c r="N1531" t="s">
        <v>8295</v>
      </c>
      <c r="O1531" s="10" t="s">
        <v>8349</v>
      </c>
      <c r="P1531" t="s">
        <v>8367</v>
      </c>
      <c r="Q1531" s="12">
        <f t="shared" si="24"/>
        <v>42014.832326388889</v>
      </c>
    </row>
    <row r="1532" spans="1:17" ht="32" hidden="1" x14ac:dyDescent="0.2">
      <c r="A1532">
        <v>2441</v>
      </c>
      <c r="B1532" s="3" t="s">
        <v>2442</v>
      </c>
      <c r="C1532" s="3" t="s">
        <v>6551</v>
      </c>
      <c r="D1532" s="6">
        <v>7500</v>
      </c>
      <c r="E1532" s="8">
        <v>8091</v>
      </c>
      <c r="F1532" t="s">
        <v>8218</v>
      </c>
      <c r="G1532" t="s">
        <v>8223</v>
      </c>
      <c r="H1532" t="s">
        <v>8245</v>
      </c>
      <c r="I1532">
        <v>1437627540</v>
      </c>
      <c r="J1532">
        <v>1435806054</v>
      </c>
      <c r="K1532" t="b">
        <v>0</v>
      </c>
      <c r="L1532">
        <v>109</v>
      </c>
      <c r="M1532" t="b">
        <v>1</v>
      </c>
      <c r="N1532" t="s">
        <v>8296</v>
      </c>
      <c r="O1532" s="10" t="s">
        <v>8352</v>
      </c>
      <c r="P1532" t="s">
        <v>8368</v>
      </c>
      <c r="Q1532" s="12">
        <f t="shared" si="24"/>
        <v>42187.125625000001</v>
      </c>
    </row>
    <row r="1533" spans="1:17" ht="48" hidden="1" x14ac:dyDescent="0.2">
      <c r="A1533">
        <v>2461</v>
      </c>
      <c r="B1533" s="3" t="s">
        <v>2462</v>
      </c>
      <c r="C1533" s="3" t="s">
        <v>6571</v>
      </c>
      <c r="D1533" s="6">
        <v>7500</v>
      </c>
      <c r="E1533" s="8">
        <v>7785</v>
      </c>
      <c r="F1533" t="s">
        <v>8218</v>
      </c>
      <c r="G1533" t="s">
        <v>8223</v>
      </c>
      <c r="H1533" t="s">
        <v>8245</v>
      </c>
      <c r="I1533">
        <v>1317438000</v>
      </c>
      <c r="J1533">
        <v>1314577097</v>
      </c>
      <c r="K1533" t="b">
        <v>0</v>
      </c>
      <c r="L1533">
        <v>86</v>
      </c>
      <c r="M1533" t="b">
        <v>1</v>
      </c>
      <c r="N1533" t="s">
        <v>8277</v>
      </c>
      <c r="O1533" s="10" t="s">
        <v>8341</v>
      </c>
      <c r="P1533" t="s">
        <v>8345</v>
      </c>
      <c r="Q1533" s="12">
        <f t="shared" si="24"/>
        <v>40784.012696759259</v>
      </c>
    </row>
    <row r="1534" spans="1:17" ht="48" hidden="1" x14ac:dyDescent="0.2">
      <c r="A1534">
        <v>2472</v>
      </c>
      <c r="B1534" s="3" t="s">
        <v>2473</v>
      </c>
      <c r="C1534" s="3" t="s">
        <v>6582</v>
      </c>
      <c r="D1534" s="6">
        <v>7500</v>
      </c>
      <c r="E1534" s="8">
        <v>10182.02</v>
      </c>
      <c r="F1534" t="s">
        <v>8218</v>
      </c>
      <c r="G1534" t="s">
        <v>8223</v>
      </c>
      <c r="H1534" t="s">
        <v>8245</v>
      </c>
      <c r="I1534">
        <v>1283562180</v>
      </c>
      <c r="J1534">
        <v>1277433980</v>
      </c>
      <c r="K1534" t="b">
        <v>0</v>
      </c>
      <c r="L1534">
        <v>104</v>
      </c>
      <c r="M1534" t="b">
        <v>1</v>
      </c>
      <c r="N1534" t="s">
        <v>8277</v>
      </c>
      <c r="O1534" s="10" t="s">
        <v>8341</v>
      </c>
      <c r="P1534" t="s">
        <v>8345</v>
      </c>
      <c r="Q1534" s="12">
        <f t="shared" si="24"/>
        <v>40354.11550925926</v>
      </c>
    </row>
    <row r="1535" spans="1:17" ht="32" hidden="1" x14ac:dyDescent="0.2">
      <c r="A1535">
        <v>2524</v>
      </c>
      <c r="B1535" s="3" t="s">
        <v>2524</v>
      </c>
      <c r="C1535" s="3" t="s">
        <v>6634</v>
      </c>
      <c r="D1535" s="6">
        <v>7500</v>
      </c>
      <c r="E1535" s="8">
        <v>7620</v>
      </c>
      <c r="F1535" t="s">
        <v>8218</v>
      </c>
      <c r="G1535" t="s">
        <v>8223</v>
      </c>
      <c r="H1535" t="s">
        <v>8245</v>
      </c>
      <c r="I1535">
        <v>1419136200</v>
      </c>
      <c r="J1535">
        <v>1416338557</v>
      </c>
      <c r="K1535" t="b">
        <v>0</v>
      </c>
      <c r="L1535">
        <v>43</v>
      </c>
      <c r="M1535" t="b">
        <v>1</v>
      </c>
      <c r="N1535" t="s">
        <v>8298</v>
      </c>
      <c r="O1535" s="10" t="s">
        <v>8341</v>
      </c>
      <c r="P1535" t="s">
        <v>8370</v>
      </c>
      <c r="Q1535" s="12">
        <f t="shared" si="24"/>
        <v>41961.807372685187</v>
      </c>
    </row>
    <row r="1536" spans="1:17" ht="48" hidden="1" x14ac:dyDescent="0.2">
      <c r="A1536">
        <v>2533</v>
      </c>
      <c r="B1536" s="3" t="s">
        <v>2533</v>
      </c>
      <c r="C1536" s="3" t="s">
        <v>6643</v>
      </c>
      <c r="D1536" s="6">
        <v>7500</v>
      </c>
      <c r="E1536" s="8">
        <v>8300</v>
      </c>
      <c r="F1536" t="s">
        <v>8218</v>
      </c>
      <c r="G1536" t="s">
        <v>8223</v>
      </c>
      <c r="H1536" t="s">
        <v>8245</v>
      </c>
      <c r="I1536">
        <v>1362160868</v>
      </c>
      <c r="J1536">
        <v>1359568911</v>
      </c>
      <c r="K1536" t="b">
        <v>0</v>
      </c>
      <c r="L1536">
        <v>136</v>
      </c>
      <c r="M1536" t="b">
        <v>1</v>
      </c>
      <c r="N1536" t="s">
        <v>8298</v>
      </c>
      <c r="O1536" s="10" t="s">
        <v>8341</v>
      </c>
      <c r="P1536" t="s">
        <v>8370</v>
      </c>
      <c r="Q1536" s="12">
        <f t="shared" si="24"/>
        <v>41304.751284722224</v>
      </c>
    </row>
    <row r="1537" spans="1:17" ht="48" hidden="1" x14ac:dyDescent="0.2">
      <c r="A1537">
        <v>2613</v>
      </c>
      <c r="B1537" s="3" t="s">
        <v>2613</v>
      </c>
      <c r="C1537" s="3" t="s">
        <v>6723</v>
      </c>
      <c r="D1537" s="6">
        <v>7500</v>
      </c>
      <c r="E1537" s="8">
        <v>7576</v>
      </c>
      <c r="F1537" t="s">
        <v>8218</v>
      </c>
      <c r="G1537" t="s">
        <v>8223</v>
      </c>
      <c r="H1537" t="s">
        <v>8245</v>
      </c>
      <c r="I1537">
        <v>1348256294</v>
      </c>
      <c r="J1537">
        <v>1345664294</v>
      </c>
      <c r="K1537" t="b">
        <v>1</v>
      </c>
      <c r="L1537">
        <v>28</v>
      </c>
      <c r="M1537" t="b">
        <v>1</v>
      </c>
      <c r="N1537" t="s">
        <v>8299</v>
      </c>
      <c r="O1537" s="10" t="s">
        <v>8335</v>
      </c>
      <c r="P1537" t="s">
        <v>8371</v>
      </c>
      <c r="Q1537" s="12">
        <f t="shared" si="24"/>
        <v>41143.81821759259</v>
      </c>
    </row>
    <row r="1538" spans="1:17" ht="32" hidden="1" x14ac:dyDescent="0.2">
      <c r="A1538">
        <v>2729</v>
      </c>
      <c r="B1538" s="3" t="s">
        <v>2729</v>
      </c>
      <c r="C1538" s="3" t="s">
        <v>6839</v>
      </c>
      <c r="D1538" s="6">
        <v>7500</v>
      </c>
      <c r="E1538" s="8">
        <v>7833</v>
      </c>
      <c r="F1538" t="s">
        <v>8218</v>
      </c>
      <c r="G1538" t="s">
        <v>8223</v>
      </c>
      <c r="H1538" t="s">
        <v>8245</v>
      </c>
      <c r="I1538">
        <v>1430459197</v>
      </c>
      <c r="J1538">
        <v>1427867197</v>
      </c>
      <c r="K1538" t="b">
        <v>0</v>
      </c>
      <c r="L1538">
        <v>23</v>
      </c>
      <c r="M1538" t="b">
        <v>1</v>
      </c>
      <c r="N1538" t="s">
        <v>8293</v>
      </c>
      <c r="O1538" s="10" t="s">
        <v>8335</v>
      </c>
      <c r="P1538" t="s">
        <v>8365</v>
      </c>
      <c r="Q1538" s="12">
        <f t="shared" si="24"/>
        <v>42095.240706018521</v>
      </c>
    </row>
    <row r="1539" spans="1:17" ht="48" x14ac:dyDescent="0.2">
      <c r="A1539">
        <v>3059</v>
      </c>
      <c r="B1539" s="3" t="s">
        <v>3059</v>
      </c>
      <c r="C1539" s="3" t="s">
        <v>7169</v>
      </c>
      <c r="D1539" s="6">
        <v>15000</v>
      </c>
      <c r="E1539" s="8">
        <v>451</v>
      </c>
      <c r="F1539" t="s">
        <v>8220</v>
      </c>
      <c r="G1539" t="s">
        <v>8223</v>
      </c>
      <c r="H1539" t="s">
        <v>8245</v>
      </c>
      <c r="I1539">
        <v>1407536846</v>
      </c>
      <c r="J1539">
        <v>1404944846</v>
      </c>
      <c r="K1539" t="b">
        <v>0</v>
      </c>
      <c r="L1539">
        <v>11</v>
      </c>
      <c r="M1539" t="b">
        <v>0</v>
      </c>
      <c r="N1539" t="s">
        <v>8301</v>
      </c>
      <c r="O1539" s="10" t="s">
        <v>8333</v>
      </c>
      <c r="P1539" t="s">
        <v>8373</v>
      </c>
      <c r="Q1539" s="12">
        <f t="shared" si="24"/>
        <v>41829.935717592591</v>
      </c>
    </row>
    <row r="1540" spans="1:17" ht="48" x14ac:dyDescent="0.2">
      <c r="A1540">
        <v>3185</v>
      </c>
      <c r="B1540" s="3" t="s">
        <v>3185</v>
      </c>
      <c r="C1540" s="3" t="s">
        <v>7295</v>
      </c>
      <c r="D1540" s="6">
        <v>1000</v>
      </c>
      <c r="E1540" s="8">
        <v>1000</v>
      </c>
      <c r="F1540" t="s">
        <v>8218</v>
      </c>
      <c r="G1540" t="s">
        <v>8224</v>
      </c>
      <c r="H1540" t="s">
        <v>8246</v>
      </c>
      <c r="I1540">
        <v>1405553241</v>
      </c>
      <c r="J1540">
        <v>1404948441</v>
      </c>
      <c r="K1540" t="b">
        <v>1</v>
      </c>
      <c r="L1540">
        <v>24</v>
      </c>
      <c r="M1540" t="b">
        <v>1</v>
      </c>
      <c r="N1540" t="s">
        <v>8269</v>
      </c>
      <c r="O1540" s="10" t="s">
        <v>8333</v>
      </c>
      <c r="P1540" t="s">
        <v>8334</v>
      </c>
      <c r="Q1540" s="12">
        <f t="shared" si="24"/>
        <v>41829.977326388893</v>
      </c>
    </row>
    <row r="1541" spans="1:17" ht="48" x14ac:dyDescent="0.2">
      <c r="A1541">
        <v>2900</v>
      </c>
      <c r="B1541" s="3" t="s">
        <v>2900</v>
      </c>
      <c r="C1541" s="3" t="s">
        <v>7010</v>
      </c>
      <c r="D1541" s="6">
        <v>5500</v>
      </c>
      <c r="E1541" s="8">
        <v>3405</v>
      </c>
      <c r="F1541" t="s">
        <v>8220</v>
      </c>
      <c r="G1541" t="s">
        <v>8223</v>
      </c>
      <c r="H1541" t="s">
        <v>8245</v>
      </c>
      <c r="I1541">
        <v>1407562632</v>
      </c>
      <c r="J1541">
        <v>1404970632</v>
      </c>
      <c r="K1541" t="b">
        <v>0</v>
      </c>
      <c r="L1541">
        <v>7</v>
      </c>
      <c r="M1541" t="b">
        <v>0</v>
      </c>
      <c r="N1541" t="s">
        <v>8269</v>
      </c>
      <c r="O1541" s="10" t="s">
        <v>8333</v>
      </c>
      <c r="P1541" t="s">
        <v>8334</v>
      </c>
      <c r="Q1541" s="12">
        <f t="shared" si="24"/>
        <v>41830.234166666669</v>
      </c>
    </row>
    <row r="1542" spans="1:17" ht="48" hidden="1" x14ac:dyDescent="0.2">
      <c r="A1542">
        <v>2015</v>
      </c>
      <c r="B1542" s="3" t="s">
        <v>2016</v>
      </c>
      <c r="C1542" s="3" t="s">
        <v>6125</v>
      </c>
      <c r="D1542" s="6">
        <v>7200</v>
      </c>
      <c r="E1542" s="8">
        <v>8136.01</v>
      </c>
      <c r="F1542" t="s">
        <v>8218</v>
      </c>
      <c r="G1542" t="s">
        <v>8223</v>
      </c>
      <c r="H1542" t="s">
        <v>8245</v>
      </c>
      <c r="I1542">
        <v>1315602163</v>
      </c>
      <c r="J1542">
        <v>1313010163</v>
      </c>
      <c r="K1542" t="b">
        <v>1</v>
      </c>
      <c r="L1542">
        <v>162</v>
      </c>
      <c r="M1542" t="b">
        <v>1</v>
      </c>
      <c r="N1542" t="s">
        <v>8293</v>
      </c>
      <c r="O1542" s="10" t="s">
        <v>8335</v>
      </c>
      <c r="P1542" t="s">
        <v>8365</v>
      </c>
      <c r="Q1542" s="12">
        <f t="shared" si="24"/>
        <v>40765.876886574071</v>
      </c>
    </row>
    <row r="1543" spans="1:17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8354</v>
      </c>
      <c r="P1543" t="s">
        <v>8359</v>
      </c>
    </row>
    <row r="1544" spans="1:17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8354</v>
      </c>
      <c r="P1544" t="s">
        <v>8359</v>
      </c>
    </row>
    <row r="1545" spans="1:17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8354</v>
      </c>
      <c r="P1545" t="s">
        <v>8359</v>
      </c>
    </row>
    <row r="1546" spans="1:17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8354</v>
      </c>
      <c r="P1546" t="s">
        <v>8359</v>
      </c>
    </row>
    <row r="1547" spans="1:17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8354</v>
      </c>
      <c r="P1547" t="s">
        <v>8359</v>
      </c>
    </row>
    <row r="1548" spans="1:17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8354</v>
      </c>
      <c r="P1548" t="s">
        <v>8359</v>
      </c>
    </row>
    <row r="1549" spans="1:17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8354</v>
      </c>
      <c r="P1549" t="s">
        <v>8359</v>
      </c>
    </row>
    <row r="1550" spans="1:17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8354</v>
      </c>
      <c r="P1550" t="s">
        <v>8359</v>
      </c>
    </row>
    <row r="1551" spans="1:17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8354</v>
      </c>
      <c r="P1551" t="s">
        <v>8359</v>
      </c>
    </row>
    <row r="1552" spans="1:17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8354</v>
      </c>
      <c r="P1552" t="s">
        <v>8359</v>
      </c>
    </row>
    <row r="1553" spans="1:16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8354</v>
      </c>
      <c r="P1553" t="s">
        <v>8359</v>
      </c>
    </row>
    <row r="1554" spans="1:16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8354</v>
      </c>
      <c r="P1554" t="s">
        <v>8359</v>
      </c>
    </row>
    <row r="1555" spans="1:16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8354</v>
      </c>
      <c r="P1555" t="s">
        <v>8359</v>
      </c>
    </row>
    <row r="1556" spans="1:16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8354</v>
      </c>
      <c r="P1556" t="s">
        <v>8359</v>
      </c>
    </row>
    <row r="1557" spans="1:16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8354</v>
      </c>
      <c r="P1557" t="s">
        <v>8359</v>
      </c>
    </row>
    <row r="1558" spans="1:16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8354</v>
      </c>
      <c r="P1558" t="s">
        <v>8359</v>
      </c>
    </row>
    <row r="1559" spans="1:16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8354</v>
      </c>
      <c r="P1559" t="s">
        <v>8359</v>
      </c>
    </row>
    <row r="1560" spans="1:16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8354</v>
      </c>
      <c r="P1560" t="s">
        <v>8359</v>
      </c>
    </row>
    <row r="1561" spans="1:16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8354</v>
      </c>
      <c r="P1561" t="s">
        <v>8359</v>
      </c>
    </row>
    <row r="1562" spans="1:16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8354</v>
      </c>
      <c r="P1562" t="s">
        <v>8359</v>
      </c>
    </row>
    <row r="1563" spans="1:16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8338</v>
      </c>
      <c r="P1563" t="s">
        <v>8360</v>
      </c>
    </row>
    <row r="1564" spans="1:16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8338</v>
      </c>
      <c r="P1564" t="s">
        <v>8360</v>
      </c>
    </row>
    <row r="1565" spans="1:16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8338</v>
      </c>
      <c r="P1565" t="s">
        <v>8360</v>
      </c>
    </row>
    <row r="1566" spans="1:16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8338</v>
      </c>
      <c r="P1566" t="s">
        <v>8360</v>
      </c>
    </row>
    <row r="1567" spans="1:16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8338</v>
      </c>
      <c r="P1567" t="s">
        <v>8360</v>
      </c>
    </row>
    <row r="1568" spans="1:16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8338</v>
      </c>
      <c r="P1568" t="s">
        <v>8360</v>
      </c>
    </row>
    <row r="1569" spans="1:16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8338</v>
      </c>
      <c r="P1569" t="s">
        <v>8360</v>
      </c>
    </row>
    <row r="1570" spans="1:16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8338</v>
      </c>
      <c r="P1570" t="s">
        <v>8360</v>
      </c>
    </row>
    <row r="1571" spans="1:16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8338</v>
      </c>
      <c r="P1571" t="s">
        <v>8360</v>
      </c>
    </row>
    <row r="1572" spans="1:16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8338</v>
      </c>
      <c r="P1572" t="s">
        <v>8360</v>
      </c>
    </row>
    <row r="1573" spans="1:16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8338</v>
      </c>
      <c r="P1573" t="s">
        <v>8360</v>
      </c>
    </row>
    <row r="1574" spans="1:16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8338</v>
      </c>
      <c r="P1574" t="s">
        <v>8360</v>
      </c>
    </row>
    <row r="1575" spans="1:16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8338</v>
      </c>
      <c r="P1575" t="s">
        <v>8360</v>
      </c>
    </row>
    <row r="1576" spans="1:16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8338</v>
      </c>
      <c r="P1576" t="s">
        <v>8360</v>
      </c>
    </row>
    <row r="1577" spans="1:16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8338</v>
      </c>
      <c r="P1577" t="s">
        <v>8360</v>
      </c>
    </row>
    <row r="1578" spans="1:16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8338</v>
      </c>
      <c r="P1578" t="s">
        <v>8360</v>
      </c>
    </row>
    <row r="1579" spans="1:16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8338</v>
      </c>
      <c r="P1579" t="s">
        <v>8360</v>
      </c>
    </row>
    <row r="1580" spans="1:16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8338</v>
      </c>
      <c r="P1580" t="s">
        <v>8360</v>
      </c>
    </row>
    <row r="1581" spans="1:16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8338</v>
      </c>
      <c r="P1581" t="s">
        <v>8360</v>
      </c>
    </row>
    <row r="1582" spans="1:16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8338</v>
      </c>
      <c r="P1582" t="s">
        <v>8360</v>
      </c>
    </row>
    <row r="1583" spans="1:16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8354</v>
      </c>
      <c r="P1583" t="s">
        <v>8361</v>
      </c>
    </row>
    <row r="1584" spans="1:16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8354</v>
      </c>
      <c r="P1584" t="s">
        <v>8361</v>
      </c>
    </row>
    <row r="1585" spans="1:16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8354</v>
      </c>
      <c r="P1585" t="s">
        <v>8361</v>
      </c>
    </row>
    <row r="1586" spans="1:16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8354</v>
      </c>
      <c r="P1586" t="s">
        <v>8361</v>
      </c>
    </row>
    <row r="1587" spans="1:16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8354</v>
      </c>
      <c r="P1587" t="s">
        <v>8361</v>
      </c>
    </row>
    <row r="1588" spans="1:16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8354</v>
      </c>
      <c r="P1588" t="s">
        <v>8361</v>
      </c>
    </row>
    <row r="1589" spans="1:16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8354</v>
      </c>
      <c r="P1589" t="s">
        <v>8361</v>
      </c>
    </row>
    <row r="1590" spans="1:16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8354</v>
      </c>
      <c r="P1590" t="s">
        <v>8361</v>
      </c>
    </row>
    <row r="1591" spans="1:16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8354</v>
      </c>
      <c r="P1591" t="s">
        <v>8361</v>
      </c>
    </row>
    <row r="1592" spans="1:16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8354</v>
      </c>
      <c r="P1592" t="s">
        <v>8361</v>
      </c>
    </row>
    <row r="1593" spans="1:16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8354</v>
      </c>
      <c r="P1593" t="s">
        <v>8361</v>
      </c>
    </row>
    <row r="1594" spans="1:16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8354</v>
      </c>
      <c r="P1594" t="s">
        <v>8361</v>
      </c>
    </row>
    <row r="1595" spans="1:16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8354</v>
      </c>
      <c r="P1595" t="s">
        <v>8361</v>
      </c>
    </row>
    <row r="1596" spans="1:16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8354</v>
      </c>
      <c r="P1596" t="s">
        <v>8361</v>
      </c>
    </row>
    <row r="1597" spans="1:16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8354</v>
      </c>
      <c r="P1597" t="s">
        <v>8361</v>
      </c>
    </row>
    <row r="1598" spans="1:16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8354</v>
      </c>
      <c r="P1598" t="s">
        <v>8361</v>
      </c>
    </row>
    <row r="1599" spans="1:16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8354</v>
      </c>
      <c r="P1599" t="s">
        <v>8361</v>
      </c>
    </row>
    <row r="1600" spans="1:16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8354</v>
      </c>
      <c r="P1600" t="s">
        <v>8361</v>
      </c>
    </row>
    <row r="1601" spans="1:17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8354</v>
      </c>
      <c r="P1601" t="s">
        <v>8361</v>
      </c>
    </row>
    <row r="1602" spans="1:17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8354</v>
      </c>
      <c r="P1602" t="s">
        <v>8361</v>
      </c>
    </row>
    <row r="1603" spans="1:17" ht="32" hidden="1" x14ac:dyDescent="0.2">
      <c r="A1603">
        <v>65</v>
      </c>
      <c r="B1603" s="3" t="s">
        <v>67</v>
      </c>
      <c r="C1603" s="3" t="s">
        <v>4176</v>
      </c>
      <c r="D1603" s="6">
        <v>7000</v>
      </c>
      <c r="E1603" s="8">
        <v>7527</v>
      </c>
      <c r="F1603" t="s">
        <v>8218</v>
      </c>
      <c r="G1603" t="s">
        <v>8228</v>
      </c>
      <c r="H1603" t="s">
        <v>8250</v>
      </c>
      <c r="I1603">
        <v>1407736740</v>
      </c>
      <c r="J1603">
        <v>1405453354</v>
      </c>
      <c r="K1603" t="b">
        <v>0</v>
      </c>
      <c r="L1603">
        <v>57</v>
      </c>
      <c r="M1603" t="b">
        <v>1</v>
      </c>
      <c r="N1603" t="s">
        <v>8264</v>
      </c>
      <c r="O1603" s="10" t="s">
        <v>8326</v>
      </c>
      <c r="P1603" t="s">
        <v>8328</v>
      </c>
      <c r="Q1603" s="12">
        <f t="shared" ref="Q1603:Q1634" si="25">(((J1603/60)/60)/24)+DATE(1970,1,1)</f>
        <v>41835.821226851855</v>
      </c>
    </row>
    <row r="1604" spans="1:17" ht="48" hidden="1" x14ac:dyDescent="0.2">
      <c r="A1604">
        <v>364</v>
      </c>
      <c r="B1604" s="3" t="s">
        <v>365</v>
      </c>
      <c r="C1604" s="3" t="s">
        <v>4474</v>
      </c>
      <c r="D1604" s="6">
        <v>7000</v>
      </c>
      <c r="E1604" s="8">
        <v>7711.3</v>
      </c>
      <c r="F1604" t="s">
        <v>8218</v>
      </c>
      <c r="G1604" t="s">
        <v>8223</v>
      </c>
      <c r="H1604" t="s">
        <v>8245</v>
      </c>
      <c r="I1604">
        <v>1403323140</v>
      </c>
      <c r="J1604">
        <v>1400704672</v>
      </c>
      <c r="K1604" t="b">
        <v>0</v>
      </c>
      <c r="L1604">
        <v>113</v>
      </c>
      <c r="M1604" t="b">
        <v>1</v>
      </c>
      <c r="N1604" t="s">
        <v>8267</v>
      </c>
      <c r="O1604" s="10" t="s">
        <v>8326</v>
      </c>
      <c r="P1604" t="s">
        <v>8331</v>
      </c>
      <c r="Q1604" s="12">
        <f t="shared" si="25"/>
        <v>41780.859629629631</v>
      </c>
    </row>
    <row r="1605" spans="1:17" ht="48" hidden="1" x14ac:dyDescent="0.2">
      <c r="A1605">
        <v>724</v>
      </c>
      <c r="B1605" s="3" t="s">
        <v>725</v>
      </c>
      <c r="C1605" s="3" t="s">
        <v>4834</v>
      </c>
      <c r="D1605" s="6">
        <v>7000</v>
      </c>
      <c r="E1605" s="8">
        <v>7383.01</v>
      </c>
      <c r="F1605" t="s">
        <v>8218</v>
      </c>
      <c r="G1605" t="s">
        <v>8223</v>
      </c>
      <c r="H1605" t="s">
        <v>8245</v>
      </c>
      <c r="I1605">
        <v>1309447163</v>
      </c>
      <c r="J1605">
        <v>1306855163</v>
      </c>
      <c r="K1605" t="b">
        <v>0</v>
      </c>
      <c r="L1605">
        <v>143</v>
      </c>
      <c r="M1605" t="b">
        <v>1</v>
      </c>
      <c r="N1605" t="s">
        <v>8272</v>
      </c>
      <c r="O1605" s="10" t="s">
        <v>8338</v>
      </c>
      <c r="P1605" t="s">
        <v>8339</v>
      </c>
      <c r="Q1605" s="12">
        <f t="shared" si="25"/>
        <v>40694.638460648144</v>
      </c>
    </row>
    <row r="1606" spans="1:17" ht="48" hidden="1" x14ac:dyDescent="0.2">
      <c r="A1606">
        <v>747</v>
      </c>
      <c r="B1606" s="3" t="s">
        <v>748</v>
      </c>
      <c r="C1606" s="3" t="s">
        <v>4857</v>
      </c>
      <c r="D1606" s="6">
        <v>7000</v>
      </c>
      <c r="E1606" s="8">
        <v>7003</v>
      </c>
      <c r="F1606" t="s">
        <v>8218</v>
      </c>
      <c r="G1606" t="s">
        <v>8232</v>
      </c>
      <c r="H1606" t="s">
        <v>8248</v>
      </c>
      <c r="I1606">
        <v>1421319240</v>
      </c>
      <c r="J1606">
        <v>1418649019</v>
      </c>
      <c r="K1606" t="b">
        <v>0</v>
      </c>
      <c r="L1606">
        <v>55</v>
      </c>
      <c r="M1606" t="b">
        <v>1</v>
      </c>
      <c r="N1606" t="s">
        <v>8272</v>
      </c>
      <c r="O1606" s="10" t="s">
        <v>8338</v>
      </c>
      <c r="P1606" t="s">
        <v>8339</v>
      </c>
      <c r="Q1606" s="12">
        <f t="shared" si="25"/>
        <v>41988.548831018517</v>
      </c>
    </row>
    <row r="1607" spans="1:17" ht="32" hidden="1" x14ac:dyDescent="0.2">
      <c r="A1607">
        <v>816</v>
      </c>
      <c r="B1607" s="3" t="s">
        <v>817</v>
      </c>
      <c r="C1607" s="3" t="s">
        <v>4926</v>
      </c>
      <c r="D1607" s="6">
        <v>7000</v>
      </c>
      <c r="E1607" s="8">
        <v>8058.55</v>
      </c>
      <c r="F1607" t="s">
        <v>8218</v>
      </c>
      <c r="G1607" t="s">
        <v>8223</v>
      </c>
      <c r="H1607" t="s">
        <v>8245</v>
      </c>
      <c r="I1607">
        <v>1365489000</v>
      </c>
      <c r="J1607">
        <v>1362776043</v>
      </c>
      <c r="K1607" t="b">
        <v>0</v>
      </c>
      <c r="L1607">
        <v>205</v>
      </c>
      <c r="M1607" t="b">
        <v>1</v>
      </c>
      <c r="N1607" t="s">
        <v>8274</v>
      </c>
      <c r="O1607" s="10" t="s">
        <v>8341</v>
      </c>
      <c r="P1607" t="s">
        <v>8342</v>
      </c>
      <c r="Q1607" s="12">
        <f t="shared" si="25"/>
        <v>41341.870868055557</v>
      </c>
    </row>
    <row r="1608" spans="1:17" ht="48" hidden="1" x14ac:dyDescent="0.2">
      <c r="A1608">
        <v>1026</v>
      </c>
      <c r="B1608" s="3" t="s">
        <v>1027</v>
      </c>
      <c r="C1608" s="3" t="s">
        <v>5136</v>
      </c>
      <c r="D1608" s="6">
        <v>7000</v>
      </c>
      <c r="E1608" s="8">
        <v>7000.58</v>
      </c>
      <c r="F1608" t="s">
        <v>8218</v>
      </c>
      <c r="G1608" t="s">
        <v>8224</v>
      </c>
      <c r="H1608" t="s">
        <v>8246</v>
      </c>
      <c r="I1608">
        <v>1459414016</v>
      </c>
      <c r="J1608">
        <v>1456480016</v>
      </c>
      <c r="K1608" t="b">
        <v>1</v>
      </c>
      <c r="L1608">
        <v>122</v>
      </c>
      <c r="M1608" t="b">
        <v>1</v>
      </c>
      <c r="N1608" t="s">
        <v>8278</v>
      </c>
      <c r="O1608" s="10" t="s">
        <v>8341</v>
      </c>
      <c r="P1608" t="s">
        <v>8346</v>
      </c>
      <c r="Q1608" s="12">
        <f t="shared" si="25"/>
        <v>42426.407592592594</v>
      </c>
    </row>
    <row r="1609" spans="1:17" ht="48" hidden="1" x14ac:dyDescent="0.2">
      <c r="A1609">
        <v>1281</v>
      </c>
      <c r="B1609" s="3" t="s">
        <v>1282</v>
      </c>
      <c r="C1609" s="3" t="s">
        <v>5391</v>
      </c>
      <c r="D1609" s="6">
        <v>7000</v>
      </c>
      <c r="E1609" s="8">
        <v>7750</v>
      </c>
      <c r="F1609" t="s">
        <v>8218</v>
      </c>
      <c r="G1609" t="s">
        <v>8223</v>
      </c>
      <c r="H1609" t="s">
        <v>8245</v>
      </c>
      <c r="I1609">
        <v>1375033836</v>
      </c>
      <c r="J1609">
        <v>1373305836</v>
      </c>
      <c r="K1609" t="b">
        <v>1</v>
      </c>
      <c r="L1609">
        <v>74</v>
      </c>
      <c r="M1609" t="b">
        <v>1</v>
      </c>
      <c r="N1609" t="s">
        <v>8274</v>
      </c>
      <c r="O1609" s="10" t="s">
        <v>8341</v>
      </c>
      <c r="P1609" t="s">
        <v>8342</v>
      </c>
      <c r="Q1609" s="12">
        <f t="shared" si="25"/>
        <v>41463.743472222224</v>
      </c>
    </row>
    <row r="1610" spans="1:17" ht="48" hidden="1" x14ac:dyDescent="0.2">
      <c r="A1610">
        <v>1538</v>
      </c>
      <c r="B1610" s="3" t="s">
        <v>1539</v>
      </c>
      <c r="C1610" s="3" t="s">
        <v>5648</v>
      </c>
      <c r="D1610" s="6">
        <v>7000</v>
      </c>
      <c r="E1610" s="8">
        <v>7184</v>
      </c>
      <c r="F1610" t="s">
        <v>8218</v>
      </c>
      <c r="G1610" t="s">
        <v>8223</v>
      </c>
      <c r="H1610" t="s">
        <v>8245</v>
      </c>
      <c r="I1610">
        <v>1421952370</v>
      </c>
      <c r="J1610">
        <v>1418064370</v>
      </c>
      <c r="K1610" t="b">
        <v>1</v>
      </c>
      <c r="L1610">
        <v>46</v>
      </c>
      <c r="M1610" t="b">
        <v>1</v>
      </c>
      <c r="N1610" t="s">
        <v>8283</v>
      </c>
      <c r="O1610" s="10" t="s">
        <v>8354</v>
      </c>
      <c r="P1610" t="s">
        <v>8355</v>
      </c>
      <c r="Q1610" s="12">
        <f t="shared" si="25"/>
        <v>41981.782060185185</v>
      </c>
    </row>
    <row r="1611" spans="1:17" ht="32" hidden="1" x14ac:dyDescent="0.2">
      <c r="A1611">
        <v>1617</v>
      </c>
      <c r="B1611" s="3" t="s">
        <v>1618</v>
      </c>
      <c r="C1611" s="3" t="s">
        <v>5727</v>
      </c>
      <c r="D1611" s="6">
        <v>7000</v>
      </c>
      <c r="E1611" s="8">
        <v>10210</v>
      </c>
      <c r="F1611" t="s">
        <v>8218</v>
      </c>
      <c r="G1611" t="s">
        <v>8223</v>
      </c>
      <c r="H1611" t="s">
        <v>8245</v>
      </c>
      <c r="I1611">
        <v>1383332400</v>
      </c>
      <c r="J1611">
        <v>1380470188</v>
      </c>
      <c r="K1611" t="b">
        <v>0</v>
      </c>
      <c r="L1611">
        <v>158</v>
      </c>
      <c r="M1611" t="b">
        <v>1</v>
      </c>
      <c r="N1611" t="s">
        <v>8274</v>
      </c>
      <c r="O1611" s="10" t="s">
        <v>8341</v>
      </c>
      <c r="P1611" t="s">
        <v>8342</v>
      </c>
      <c r="Q1611" s="12">
        <f t="shared" si="25"/>
        <v>41546.664212962962</v>
      </c>
    </row>
    <row r="1612" spans="1:17" ht="48" hidden="1" x14ac:dyDescent="0.2">
      <c r="A1612">
        <v>1745</v>
      </c>
      <c r="B1612" s="3" t="s">
        <v>1746</v>
      </c>
      <c r="C1612" s="3" t="s">
        <v>5855</v>
      </c>
      <c r="D1612" s="6">
        <v>7000</v>
      </c>
      <c r="E1612" s="8">
        <v>7981</v>
      </c>
      <c r="F1612" t="s">
        <v>8218</v>
      </c>
      <c r="G1612" t="s">
        <v>8223</v>
      </c>
      <c r="H1612" t="s">
        <v>8245</v>
      </c>
      <c r="I1612">
        <v>1482372000</v>
      </c>
      <c r="J1612">
        <v>1479276838</v>
      </c>
      <c r="K1612" t="b">
        <v>0</v>
      </c>
      <c r="L1612">
        <v>89</v>
      </c>
      <c r="M1612" t="b">
        <v>1</v>
      </c>
      <c r="N1612" t="s">
        <v>8283</v>
      </c>
      <c r="O1612" s="10" t="s">
        <v>8354</v>
      </c>
      <c r="P1612" t="s">
        <v>8355</v>
      </c>
      <c r="Q1612" s="12">
        <f t="shared" si="25"/>
        <v>42690.259699074071</v>
      </c>
    </row>
    <row r="1613" spans="1:17" ht="48" hidden="1" x14ac:dyDescent="0.2">
      <c r="A1613">
        <v>1958</v>
      </c>
      <c r="B1613" s="3" t="s">
        <v>1959</v>
      </c>
      <c r="C1613" s="3" t="s">
        <v>6068</v>
      </c>
      <c r="D1613" s="6">
        <v>7000</v>
      </c>
      <c r="E1613" s="8">
        <v>100490.02</v>
      </c>
      <c r="F1613" t="s">
        <v>8218</v>
      </c>
      <c r="G1613" t="s">
        <v>8223</v>
      </c>
      <c r="H1613" t="s">
        <v>8245</v>
      </c>
      <c r="I1613">
        <v>1364078561</v>
      </c>
      <c r="J1613">
        <v>1361490161</v>
      </c>
      <c r="K1613" t="b">
        <v>1</v>
      </c>
      <c r="L1613">
        <v>1356</v>
      </c>
      <c r="M1613" t="b">
        <v>1</v>
      </c>
      <c r="N1613" t="s">
        <v>8293</v>
      </c>
      <c r="O1613" s="10" t="s">
        <v>8335</v>
      </c>
      <c r="P1613" t="s">
        <v>8365</v>
      </c>
      <c r="Q1613" s="12">
        <f t="shared" si="25"/>
        <v>41326.987974537034</v>
      </c>
    </row>
    <row r="1614" spans="1:17" ht="32" hidden="1" x14ac:dyDescent="0.2">
      <c r="A1614">
        <v>2113</v>
      </c>
      <c r="B1614" s="3" t="s">
        <v>2114</v>
      </c>
      <c r="C1614" s="3" t="s">
        <v>6223</v>
      </c>
      <c r="D1614" s="6">
        <v>7000</v>
      </c>
      <c r="E1614" s="8">
        <v>7340</v>
      </c>
      <c r="F1614" t="s">
        <v>8218</v>
      </c>
      <c r="G1614" t="s">
        <v>8223</v>
      </c>
      <c r="H1614" t="s">
        <v>8245</v>
      </c>
      <c r="I1614">
        <v>1411505176</v>
      </c>
      <c r="J1614">
        <v>1408481176</v>
      </c>
      <c r="K1614" t="b">
        <v>0</v>
      </c>
      <c r="L1614">
        <v>107</v>
      </c>
      <c r="M1614" t="b">
        <v>1</v>
      </c>
      <c r="N1614" t="s">
        <v>8277</v>
      </c>
      <c r="O1614" s="10" t="s">
        <v>8341</v>
      </c>
      <c r="P1614" t="s">
        <v>8345</v>
      </c>
      <c r="Q1614" s="12">
        <f t="shared" si="25"/>
        <v>41870.86546296296</v>
      </c>
    </row>
    <row r="1615" spans="1:17" ht="48" hidden="1" x14ac:dyDescent="0.2">
      <c r="A1615">
        <v>2248</v>
      </c>
      <c r="B1615" s="3" t="s">
        <v>2249</v>
      </c>
      <c r="C1615" s="3" t="s">
        <v>6358</v>
      </c>
      <c r="D1615" s="6">
        <v>7000</v>
      </c>
      <c r="E1615" s="8">
        <v>7505</v>
      </c>
      <c r="F1615" t="s">
        <v>8218</v>
      </c>
      <c r="G1615" t="s">
        <v>8224</v>
      </c>
      <c r="H1615" t="s">
        <v>8246</v>
      </c>
      <c r="I1615">
        <v>1481749278</v>
      </c>
      <c r="J1615">
        <v>1479157278</v>
      </c>
      <c r="K1615" t="b">
        <v>0</v>
      </c>
      <c r="L1615">
        <v>128</v>
      </c>
      <c r="M1615" t="b">
        <v>1</v>
      </c>
      <c r="N1615" t="s">
        <v>8295</v>
      </c>
      <c r="O1615" s="10" t="s">
        <v>8349</v>
      </c>
      <c r="P1615" t="s">
        <v>8367</v>
      </c>
      <c r="Q1615" s="12">
        <f t="shared" si="25"/>
        <v>42688.875902777778</v>
      </c>
    </row>
    <row r="1616" spans="1:17" ht="48" hidden="1" x14ac:dyDescent="0.2">
      <c r="A1616">
        <v>2296</v>
      </c>
      <c r="B1616" s="3" t="s">
        <v>2297</v>
      </c>
      <c r="C1616" s="3" t="s">
        <v>6406</v>
      </c>
      <c r="D1616" s="6">
        <v>7000</v>
      </c>
      <c r="E1616" s="8">
        <v>10435</v>
      </c>
      <c r="F1616" t="s">
        <v>8218</v>
      </c>
      <c r="G1616" t="s">
        <v>8223</v>
      </c>
      <c r="H1616" t="s">
        <v>8245</v>
      </c>
      <c r="I1616">
        <v>1330018426</v>
      </c>
      <c r="J1616">
        <v>1326994426</v>
      </c>
      <c r="K1616" t="b">
        <v>0</v>
      </c>
      <c r="L1616">
        <v>145</v>
      </c>
      <c r="M1616" t="b">
        <v>1</v>
      </c>
      <c r="N1616" t="s">
        <v>8274</v>
      </c>
      <c r="O1616" s="10" t="s">
        <v>8341</v>
      </c>
      <c r="P1616" t="s">
        <v>8342</v>
      </c>
      <c r="Q1616" s="12">
        <f t="shared" si="25"/>
        <v>40927.731782407405</v>
      </c>
    </row>
    <row r="1617" spans="1:17" ht="48" x14ac:dyDescent="0.2">
      <c r="A1617">
        <v>3927</v>
      </c>
      <c r="B1617" s="3" t="s">
        <v>3924</v>
      </c>
      <c r="C1617" s="3" t="s">
        <v>8035</v>
      </c>
      <c r="D1617" s="6">
        <v>2500</v>
      </c>
      <c r="E1617" s="8">
        <v>25</v>
      </c>
      <c r="F1617" t="s">
        <v>8220</v>
      </c>
      <c r="G1617" t="s">
        <v>8224</v>
      </c>
      <c r="H1617" t="s">
        <v>8246</v>
      </c>
      <c r="I1617">
        <v>1407565504</v>
      </c>
      <c r="J1617">
        <v>1404973504</v>
      </c>
      <c r="K1617" t="b">
        <v>0</v>
      </c>
      <c r="L1617">
        <v>2</v>
      </c>
      <c r="M1617" t="b">
        <v>0</v>
      </c>
      <c r="N1617" t="s">
        <v>8269</v>
      </c>
      <c r="O1617" s="10" t="s">
        <v>8333</v>
      </c>
      <c r="P1617" t="s">
        <v>8334</v>
      </c>
      <c r="Q1617" s="12">
        <f t="shared" si="25"/>
        <v>41830.267407407409</v>
      </c>
    </row>
    <row r="1618" spans="1:17" ht="48" x14ac:dyDescent="0.2">
      <c r="A1618">
        <v>3391</v>
      </c>
      <c r="B1618" s="3" t="s">
        <v>3390</v>
      </c>
      <c r="C1618" s="3" t="s">
        <v>7501</v>
      </c>
      <c r="D1618" s="6">
        <v>500</v>
      </c>
      <c r="E1618" s="8">
        <v>1115</v>
      </c>
      <c r="F1618" t="s">
        <v>8218</v>
      </c>
      <c r="G1618" t="s">
        <v>8223</v>
      </c>
      <c r="H1618" t="s">
        <v>8245</v>
      </c>
      <c r="I1618">
        <v>1407536880</v>
      </c>
      <c r="J1618">
        <v>1404997548</v>
      </c>
      <c r="K1618" t="b">
        <v>0</v>
      </c>
      <c r="L1618">
        <v>18</v>
      </c>
      <c r="M1618" t="b">
        <v>1</v>
      </c>
      <c r="N1618" t="s">
        <v>8269</v>
      </c>
      <c r="O1618" s="10" t="s">
        <v>8333</v>
      </c>
      <c r="P1618" t="s">
        <v>8334</v>
      </c>
      <c r="Q1618" s="12">
        <f t="shared" si="25"/>
        <v>41830.545694444445</v>
      </c>
    </row>
    <row r="1619" spans="1:17" ht="48" x14ac:dyDescent="0.2">
      <c r="A1619">
        <v>3976</v>
      </c>
      <c r="B1619" s="3" t="s">
        <v>3973</v>
      </c>
      <c r="C1619" s="3" t="s">
        <v>8083</v>
      </c>
      <c r="D1619" s="6">
        <v>1300</v>
      </c>
      <c r="E1619" s="8">
        <v>620</v>
      </c>
      <c r="F1619" t="s">
        <v>8220</v>
      </c>
      <c r="G1619" t="s">
        <v>8223</v>
      </c>
      <c r="H1619" t="s">
        <v>8245</v>
      </c>
      <c r="I1619">
        <v>1406876400</v>
      </c>
      <c r="J1619">
        <v>1405024561</v>
      </c>
      <c r="K1619" t="b">
        <v>0</v>
      </c>
      <c r="L1619">
        <v>10</v>
      </c>
      <c r="M1619" t="b">
        <v>0</v>
      </c>
      <c r="N1619" t="s">
        <v>8269</v>
      </c>
      <c r="O1619" s="10" t="s">
        <v>8333</v>
      </c>
      <c r="P1619" t="s">
        <v>8334</v>
      </c>
      <c r="Q1619" s="12">
        <f t="shared" si="25"/>
        <v>41830.858344907407</v>
      </c>
    </row>
    <row r="1620" spans="1:17" ht="48" x14ac:dyDescent="0.2">
      <c r="A1620">
        <v>2863</v>
      </c>
      <c r="B1620" s="3" t="s">
        <v>2863</v>
      </c>
      <c r="C1620" s="3" t="s">
        <v>6973</v>
      </c>
      <c r="D1620" s="6">
        <v>50000</v>
      </c>
      <c r="E1620" s="8">
        <v>20</v>
      </c>
      <c r="F1620" t="s">
        <v>8220</v>
      </c>
      <c r="G1620" t="s">
        <v>8223</v>
      </c>
      <c r="H1620" t="s">
        <v>8245</v>
      </c>
      <c r="I1620">
        <v>1410279123</v>
      </c>
      <c r="J1620">
        <v>1405095123</v>
      </c>
      <c r="K1620" t="b">
        <v>0</v>
      </c>
      <c r="L1620">
        <v>1</v>
      </c>
      <c r="M1620" t="b">
        <v>0</v>
      </c>
      <c r="N1620" t="s">
        <v>8269</v>
      </c>
      <c r="O1620" s="10" t="s">
        <v>8333</v>
      </c>
      <c r="P1620" t="s">
        <v>8334</v>
      </c>
      <c r="Q1620" s="12">
        <f t="shared" si="25"/>
        <v>41831.675034722226</v>
      </c>
    </row>
    <row r="1621" spans="1:17" ht="48" x14ac:dyDescent="0.2">
      <c r="A1621">
        <v>3745</v>
      </c>
      <c r="B1621" s="3" t="s">
        <v>3742</v>
      </c>
      <c r="C1621" s="3" t="s">
        <v>7855</v>
      </c>
      <c r="D1621" s="6">
        <v>100</v>
      </c>
      <c r="E1621" s="8">
        <v>10</v>
      </c>
      <c r="F1621" t="s">
        <v>8220</v>
      </c>
      <c r="G1621" t="s">
        <v>8223</v>
      </c>
      <c r="H1621" t="s">
        <v>8245</v>
      </c>
      <c r="I1621">
        <v>1407689102</v>
      </c>
      <c r="J1621">
        <v>1405097102</v>
      </c>
      <c r="K1621" t="b">
        <v>0</v>
      </c>
      <c r="L1621">
        <v>1</v>
      </c>
      <c r="M1621" t="b">
        <v>0</v>
      </c>
      <c r="N1621" t="s">
        <v>8269</v>
      </c>
      <c r="O1621" s="10" t="s">
        <v>8333</v>
      </c>
      <c r="P1621" t="s">
        <v>8334</v>
      </c>
      <c r="Q1621" s="12">
        <f t="shared" si="25"/>
        <v>41831.697939814818</v>
      </c>
    </row>
    <row r="1622" spans="1:17" ht="48" x14ac:dyDescent="0.2">
      <c r="A1622">
        <v>3798</v>
      </c>
      <c r="B1622" s="3" t="s">
        <v>3795</v>
      </c>
      <c r="C1622" s="3" t="s">
        <v>7908</v>
      </c>
      <c r="D1622" s="6">
        <v>70000</v>
      </c>
      <c r="E1622" s="8">
        <v>1025</v>
      </c>
      <c r="F1622" t="s">
        <v>8220</v>
      </c>
      <c r="G1622" t="s">
        <v>8223</v>
      </c>
      <c r="H1622" t="s">
        <v>8245</v>
      </c>
      <c r="I1622">
        <v>1407691248</v>
      </c>
      <c r="J1622">
        <v>1405099248</v>
      </c>
      <c r="K1622" t="b">
        <v>0</v>
      </c>
      <c r="L1622">
        <v>5</v>
      </c>
      <c r="M1622" t="b">
        <v>0</v>
      </c>
      <c r="N1622" t="s">
        <v>8303</v>
      </c>
      <c r="O1622" s="10" t="s">
        <v>8333</v>
      </c>
      <c r="P1622" t="s">
        <v>8375</v>
      </c>
      <c r="Q1622" s="12">
        <f t="shared" si="25"/>
        <v>41831.722777777781</v>
      </c>
    </row>
    <row r="1623" spans="1:17" ht="48" x14ac:dyDescent="0.2">
      <c r="A1623">
        <v>2890</v>
      </c>
      <c r="B1623" s="3" t="s">
        <v>2890</v>
      </c>
      <c r="C1623" s="3" t="s">
        <v>7000</v>
      </c>
      <c r="D1623" s="6">
        <v>2000</v>
      </c>
      <c r="E1623" s="8">
        <v>21</v>
      </c>
      <c r="F1623" t="s">
        <v>8220</v>
      </c>
      <c r="G1623" t="s">
        <v>8223</v>
      </c>
      <c r="H1623" t="s">
        <v>8245</v>
      </c>
      <c r="I1623">
        <v>1407553200</v>
      </c>
      <c r="J1623">
        <v>1405100992</v>
      </c>
      <c r="K1623" t="b">
        <v>0</v>
      </c>
      <c r="L1623">
        <v>3</v>
      </c>
      <c r="M1623" t="b">
        <v>0</v>
      </c>
      <c r="N1623" t="s">
        <v>8269</v>
      </c>
      <c r="O1623" s="10" t="s">
        <v>8333</v>
      </c>
      <c r="P1623" t="s">
        <v>8334</v>
      </c>
      <c r="Q1623" s="12">
        <f t="shared" si="25"/>
        <v>41831.742962962962</v>
      </c>
    </row>
    <row r="1624" spans="1:17" ht="48" x14ac:dyDescent="0.2">
      <c r="A1624">
        <v>3740</v>
      </c>
      <c r="B1624" s="3" t="s">
        <v>3737</v>
      </c>
      <c r="C1624" s="3" t="s">
        <v>7850</v>
      </c>
      <c r="D1624" s="6">
        <v>2000</v>
      </c>
      <c r="E1624" s="8">
        <v>358</v>
      </c>
      <c r="F1624" t="s">
        <v>8220</v>
      </c>
      <c r="G1624" t="s">
        <v>8223</v>
      </c>
      <c r="H1624" t="s">
        <v>8245</v>
      </c>
      <c r="I1624">
        <v>1407808438</v>
      </c>
      <c r="J1624">
        <v>1405217355</v>
      </c>
      <c r="K1624" t="b">
        <v>0</v>
      </c>
      <c r="L1624">
        <v>14</v>
      </c>
      <c r="M1624" t="b">
        <v>0</v>
      </c>
      <c r="N1624" t="s">
        <v>8269</v>
      </c>
      <c r="O1624" s="10" t="s">
        <v>8333</v>
      </c>
      <c r="P1624" t="s">
        <v>8334</v>
      </c>
      <c r="Q1624" s="12">
        <f t="shared" si="25"/>
        <v>41833.089756944442</v>
      </c>
    </row>
    <row r="1625" spans="1:17" ht="48" hidden="1" x14ac:dyDescent="0.2">
      <c r="A1625">
        <v>1371</v>
      </c>
      <c r="B1625" s="3" t="s">
        <v>1372</v>
      </c>
      <c r="C1625" s="3" t="s">
        <v>5481</v>
      </c>
      <c r="D1625" s="6">
        <v>6999</v>
      </c>
      <c r="E1625" s="8">
        <v>7495</v>
      </c>
      <c r="F1625" t="s">
        <v>8218</v>
      </c>
      <c r="G1625" t="s">
        <v>8223</v>
      </c>
      <c r="H1625" t="s">
        <v>8245</v>
      </c>
      <c r="I1625">
        <v>1431022342</v>
      </c>
      <c r="J1625">
        <v>1428430342</v>
      </c>
      <c r="K1625" t="b">
        <v>0</v>
      </c>
      <c r="L1625">
        <v>70</v>
      </c>
      <c r="M1625" t="b">
        <v>1</v>
      </c>
      <c r="N1625" t="s">
        <v>8274</v>
      </c>
      <c r="O1625" s="10" t="s">
        <v>8341</v>
      </c>
      <c r="P1625" t="s">
        <v>8342</v>
      </c>
      <c r="Q1625" s="12">
        <f t="shared" si="25"/>
        <v>42101.758587962962</v>
      </c>
    </row>
    <row r="1626" spans="1:17" ht="48" hidden="1" x14ac:dyDescent="0.2">
      <c r="A1626">
        <v>1622</v>
      </c>
      <c r="B1626" s="3" t="s">
        <v>1623</v>
      </c>
      <c r="C1626" s="3" t="s">
        <v>5732</v>
      </c>
      <c r="D1626" s="6">
        <v>6900</v>
      </c>
      <c r="E1626" s="8">
        <v>7019</v>
      </c>
      <c r="F1626" t="s">
        <v>8218</v>
      </c>
      <c r="G1626" t="s">
        <v>8223</v>
      </c>
      <c r="H1626" t="s">
        <v>8245</v>
      </c>
      <c r="I1626">
        <v>1418803140</v>
      </c>
      <c r="J1626">
        <v>1415343874</v>
      </c>
      <c r="K1626" t="b">
        <v>0</v>
      </c>
      <c r="L1626">
        <v>65</v>
      </c>
      <c r="M1626" t="b">
        <v>1</v>
      </c>
      <c r="N1626" t="s">
        <v>8274</v>
      </c>
      <c r="O1626" s="10" t="s">
        <v>8341</v>
      </c>
      <c r="P1626" t="s">
        <v>8342</v>
      </c>
      <c r="Q1626" s="12">
        <f t="shared" si="25"/>
        <v>41950.29483796296</v>
      </c>
    </row>
    <row r="1627" spans="1:17" ht="48" hidden="1" x14ac:dyDescent="0.2">
      <c r="A1627">
        <v>1254</v>
      </c>
      <c r="B1627" s="3" t="s">
        <v>1255</v>
      </c>
      <c r="C1627" s="3" t="s">
        <v>5364</v>
      </c>
      <c r="D1627" s="6">
        <v>6700</v>
      </c>
      <c r="E1627" s="8">
        <v>13323</v>
      </c>
      <c r="F1627" t="s">
        <v>8218</v>
      </c>
      <c r="G1627" t="s">
        <v>8223</v>
      </c>
      <c r="H1627" t="s">
        <v>8245</v>
      </c>
      <c r="I1627">
        <v>1293857940</v>
      </c>
      <c r="J1627">
        <v>1288968886</v>
      </c>
      <c r="K1627" t="b">
        <v>1</v>
      </c>
      <c r="L1627">
        <v>141</v>
      </c>
      <c r="M1627" t="b">
        <v>1</v>
      </c>
      <c r="N1627" t="s">
        <v>8274</v>
      </c>
      <c r="O1627" s="10" t="s">
        <v>8341</v>
      </c>
      <c r="P1627" t="s">
        <v>8342</v>
      </c>
      <c r="Q1627" s="12">
        <f t="shared" si="25"/>
        <v>40487.621365740742</v>
      </c>
    </row>
    <row r="1628" spans="1:17" ht="48" hidden="1" x14ac:dyDescent="0.2">
      <c r="A1628">
        <v>369</v>
      </c>
      <c r="B1628" s="3" t="s">
        <v>370</v>
      </c>
      <c r="C1628" s="3" t="s">
        <v>4479</v>
      </c>
      <c r="D1628" s="6">
        <v>6500</v>
      </c>
      <c r="E1628" s="8">
        <v>7160.12</v>
      </c>
      <c r="F1628" t="s">
        <v>8218</v>
      </c>
      <c r="G1628" t="s">
        <v>8223</v>
      </c>
      <c r="H1628" t="s">
        <v>8245</v>
      </c>
      <c r="I1628">
        <v>1326633269</v>
      </c>
      <c r="J1628">
        <v>1324041269</v>
      </c>
      <c r="K1628" t="b">
        <v>0</v>
      </c>
      <c r="L1628">
        <v>167</v>
      </c>
      <c r="M1628" t="b">
        <v>1</v>
      </c>
      <c r="N1628" t="s">
        <v>8267</v>
      </c>
      <c r="O1628" s="10" t="s">
        <v>8326</v>
      </c>
      <c r="P1628" t="s">
        <v>8331</v>
      </c>
      <c r="Q1628" s="12">
        <f t="shared" si="25"/>
        <v>40893.551724537036</v>
      </c>
    </row>
    <row r="1629" spans="1:17" ht="48" hidden="1" x14ac:dyDescent="0.2">
      <c r="A1629">
        <v>1213</v>
      </c>
      <c r="B1629" s="3" t="s">
        <v>1214</v>
      </c>
      <c r="C1629" s="3" t="s">
        <v>5323</v>
      </c>
      <c r="D1629" s="6">
        <v>6500</v>
      </c>
      <c r="E1629" s="8">
        <v>6645</v>
      </c>
      <c r="F1629" t="s">
        <v>8218</v>
      </c>
      <c r="G1629" t="s">
        <v>8224</v>
      </c>
      <c r="H1629" t="s">
        <v>8246</v>
      </c>
      <c r="I1629">
        <v>1485886100</v>
      </c>
      <c r="J1629">
        <v>1482862100</v>
      </c>
      <c r="K1629" t="b">
        <v>0</v>
      </c>
      <c r="L1629">
        <v>108</v>
      </c>
      <c r="M1629" t="b">
        <v>1</v>
      </c>
      <c r="N1629" t="s">
        <v>8283</v>
      </c>
      <c r="O1629" s="10" t="s">
        <v>8354</v>
      </c>
      <c r="P1629" t="s">
        <v>8355</v>
      </c>
      <c r="Q1629" s="12">
        <f t="shared" si="25"/>
        <v>42731.755787037036</v>
      </c>
    </row>
    <row r="1630" spans="1:17" ht="48" hidden="1" x14ac:dyDescent="0.2">
      <c r="A1630">
        <v>1262</v>
      </c>
      <c r="B1630" s="3" t="s">
        <v>1263</v>
      </c>
      <c r="C1630" s="3" t="s">
        <v>5372</v>
      </c>
      <c r="D1630" s="6">
        <v>6500</v>
      </c>
      <c r="E1630" s="8">
        <v>8152</v>
      </c>
      <c r="F1630" t="s">
        <v>8218</v>
      </c>
      <c r="G1630" t="s">
        <v>8228</v>
      </c>
      <c r="H1630" t="s">
        <v>8250</v>
      </c>
      <c r="I1630">
        <v>1392574692</v>
      </c>
      <c r="J1630">
        <v>1389982692</v>
      </c>
      <c r="K1630" t="b">
        <v>1</v>
      </c>
      <c r="L1630">
        <v>105</v>
      </c>
      <c r="M1630" t="b">
        <v>1</v>
      </c>
      <c r="N1630" t="s">
        <v>8274</v>
      </c>
      <c r="O1630" s="10" t="s">
        <v>8341</v>
      </c>
      <c r="P1630" t="s">
        <v>8342</v>
      </c>
      <c r="Q1630" s="12">
        <f t="shared" si="25"/>
        <v>41656.762638888889</v>
      </c>
    </row>
    <row r="1631" spans="1:17" ht="48" hidden="1" x14ac:dyDescent="0.2">
      <c r="A1631">
        <v>1278</v>
      </c>
      <c r="B1631" s="3" t="s">
        <v>1279</v>
      </c>
      <c r="C1631" s="3" t="s">
        <v>5388</v>
      </c>
      <c r="D1631" s="6">
        <v>6500</v>
      </c>
      <c r="E1631" s="8">
        <v>10071</v>
      </c>
      <c r="F1631" t="s">
        <v>8218</v>
      </c>
      <c r="G1631" t="s">
        <v>8223</v>
      </c>
      <c r="H1631" t="s">
        <v>8245</v>
      </c>
      <c r="I1631">
        <v>1403661600</v>
      </c>
      <c r="J1631">
        <v>1401196766</v>
      </c>
      <c r="K1631" t="b">
        <v>1</v>
      </c>
      <c r="L1631">
        <v>190</v>
      </c>
      <c r="M1631" t="b">
        <v>1</v>
      </c>
      <c r="N1631" t="s">
        <v>8274</v>
      </c>
      <c r="O1631" s="10" t="s">
        <v>8341</v>
      </c>
      <c r="P1631" t="s">
        <v>8342</v>
      </c>
      <c r="Q1631" s="12">
        <f t="shared" si="25"/>
        <v>41786.555162037039</v>
      </c>
    </row>
    <row r="1632" spans="1:17" ht="32" hidden="1" x14ac:dyDescent="0.2">
      <c r="A1632">
        <v>1504</v>
      </c>
      <c r="B1632" s="3" t="s">
        <v>1505</v>
      </c>
      <c r="C1632" s="3" t="s">
        <v>5614</v>
      </c>
      <c r="D1632" s="6">
        <v>6500</v>
      </c>
      <c r="E1632" s="8">
        <v>18066</v>
      </c>
      <c r="F1632" t="s">
        <v>8218</v>
      </c>
      <c r="G1632" t="s">
        <v>8224</v>
      </c>
      <c r="H1632" t="s">
        <v>8246</v>
      </c>
      <c r="I1632">
        <v>1402389180</v>
      </c>
      <c r="J1632">
        <v>1399996024</v>
      </c>
      <c r="K1632" t="b">
        <v>1</v>
      </c>
      <c r="L1632">
        <v>269</v>
      </c>
      <c r="M1632" t="b">
        <v>1</v>
      </c>
      <c r="N1632" t="s">
        <v>8283</v>
      </c>
      <c r="O1632" s="10" t="s">
        <v>8354</v>
      </c>
      <c r="P1632" t="s">
        <v>8355</v>
      </c>
      <c r="Q1632" s="12">
        <f t="shared" si="25"/>
        <v>41772.657685185186</v>
      </c>
    </row>
    <row r="1633" spans="1:17" ht="48" hidden="1" x14ac:dyDescent="0.2">
      <c r="A1633">
        <v>2530</v>
      </c>
      <c r="B1633" s="3" t="s">
        <v>2530</v>
      </c>
      <c r="C1633" s="3" t="s">
        <v>6640</v>
      </c>
      <c r="D1633" s="6">
        <v>6500</v>
      </c>
      <c r="E1633" s="8">
        <v>6500</v>
      </c>
      <c r="F1633" t="s">
        <v>8218</v>
      </c>
      <c r="G1633" t="s">
        <v>8223</v>
      </c>
      <c r="H1633" t="s">
        <v>8245</v>
      </c>
      <c r="I1633">
        <v>1429505400</v>
      </c>
      <c r="J1633">
        <v>1426711505</v>
      </c>
      <c r="K1633" t="b">
        <v>0</v>
      </c>
      <c r="L1633">
        <v>48</v>
      </c>
      <c r="M1633" t="b">
        <v>1</v>
      </c>
      <c r="N1633" t="s">
        <v>8298</v>
      </c>
      <c r="O1633" s="10" t="s">
        <v>8341</v>
      </c>
      <c r="P1633" t="s">
        <v>8370</v>
      </c>
      <c r="Q1633" s="12">
        <f t="shared" si="25"/>
        <v>42081.864641203705</v>
      </c>
    </row>
    <row r="1634" spans="1:17" ht="48" hidden="1" x14ac:dyDescent="0.2">
      <c r="A1634">
        <v>2550</v>
      </c>
      <c r="B1634" s="3" t="s">
        <v>2550</v>
      </c>
      <c r="C1634" s="3" t="s">
        <v>6660</v>
      </c>
      <c r="D1634" s="6">
        <v>6500</v>
      </c>
      <c r="E1634" s="8">
        <v>6555</v>
      </c>
      <c r="F1634" t="s">
        <v>8218</v>
      </c>
      <c r="G1634" t="s">
        <v>8223</v>
      </c>
      <c r="H1634" t="s">
        <v>8245</v>
      </c>
      <c r="I1634">
        <v>1444276740</v>
      </c>
      <c r="J1634">
        <v>1439392406</v>
      </c>
      <c r="K1634" t="b">
        <v>0</v>
      </c>
      <c r="L1634">
        <v>150</v>
      </c>
      <c r="M1634" t="b">
        <v>1</v>
      </c>
      <c r="N1634" t="s">
        <v>8298</v>
      </c>
      <c r="O1634" s="10" t="s">
        <v>8341</v>
      </c>
      <c r="P1634" t="s">
        <v>8370</v>
      </c>
      <c r="Q1634" s="12">
        <f t="shared" si="25"/>
        <v>42228.634328703702</v>
      </c>
    </row>
    <row r="1635" spans="1:17" ht="48" x14ac:dyDescent="0.2">
      <c r="A1635">
        <v>3860</v>
      </c>
      <c r="B1635" s="3" t="s">
        <v>3857</v>
      </c>
      <c r="C1635" s="3" t="s">
        <v>7969</v>
      </c>
      <c r="D1635" s="6">
        <v>6000</v>
      </c>
      <c r="E1635" s="8">
        <v>1060</v>
      </c>
      <c r="F1635" t="s">
        <v>8220</v>
      </c>
      <c r="G1635" t="s">
        <v>8223</v>
      </c>
      <c r="H1635" t="s">
        <v>8245</v>
      </c>
      <c r="I1635">
        <v>1407858710</v>
      </c>
      <c r="J1635">
        <v>1405266710</v>
      </c>
      <c r="K1635" t="b">
        <v>0</v>
      </c>
      <c r="L1635">
        <v>13</v>
      </c>
      <c r="M1635" t="b">
        <v>0</v>
      </c>
      <c r="N1635" t="s">
        <v>8269</v>
      </c>
      <c r="O1635" s="10" t="s">
        <v>8333</v>
      </c>
      <c r="P1635" t="s">
        <v>8334</v>
      </c>
      <c r="Q1635" s="12">
        <f t="shared" ref="Q1635:Q1666" si="26">(((J1635/60)/60)/24)+DATE(1970,1,1)</f>
        <v>41833.660995370366</v>
      </c>
    </row>
    <row r="1636" spans="1:17" ht="48" hidden="1" x14ac:dyDescent="0.2">
      <c r="A1636">
        <v>2303</v>
      </c>
      <c r="B1636" s="3" t="s">
        <v>2304</v>
      </c>
      <c r="C1636" s="3" t="s">
        <v>6413</v>
      </c>
      <c r="D1636" s="6">
        <v>6450</v>
      </c>
      <c r="E1636" s="8">
        <v>7053.61</v>
      </c>
      <c r="F1636" t="s">
        <v>8218</v>
      </c>
      <c r="G1636" t="s">
        <v>8223</v>
      </c>
      <c r="H1636" t="s">
        <v>8245</v>
      </c>
      <c r="I1636">
        <v>1323747596</v>
      </c>
      <c r="J1636">
        <v>1320287996</v>
      </c>
      <c r="K1636" t="b">
        <v>1</v>
      </c>
      <c r="L1636">
        <v>103</v>
      </c>
      <c r="M1636" t="b">
        <v>1</v>
      </c>
      <c r="N1636" t="s">
        <v>8277</v>
      </c>
      <c r="O1636" s="10" t="s">
        <v>8341</v>
      </c>
      <c r="P1636" t="s">
        <v>8345</v>
      </c>
      <c r="Q1636" s="12">
        <f t="shared" si="26"/>
        <v>40850.111064814817</v>
      </c>
    </row>
    <row r="1637" spans="1:17" ht="48" hidden="1" x14ac:dyDescent="0.2">
      <c r="A1637">
        <v>1897</v>
      </c>
      <c r="B1637" s="3" t="s">
        <v>1898</v>
      </c>
      <c r="C1637" s="3" t="s">
        <v>6007</v>
      </c>
      <c r="D1637" s="6">
        <v>6350</v>
      </c>
      <c r="E1637" s="8">
        <v>6506</v>
      </c>
      <c r="F1637" t="s">
        <v>8218</v>
      </c>
      <c r="G1637" t="s">
        <v>8223</v>
      </c>
      <c r="H1637" t="s">
        <v>8245</v>
      </c>
      <c r="I1637">
        <v>1393966800</v>
      </c>
      <c r="J1637">
        <v>1392040806</v>
      </c>
      <c r="K1637" t="b">
        <v>0</v>
      </c>
      <c r="L1637">
        <v>183</v>
      </c>
      <c r="M1637" t="b">
        <v>1</v>
      </c>
      <c r="N1637" t="s">
        <v>8277</v>
      </c>
      <c r="O1637" s="10" t="s">
        <v>8341</v>
      </c>
      <c r="P1637" t="s">
        <v>8345</v>
      </c>
      <c r="Q1637" s="12">
        <f t="shared" si="26"/>
        <v>41680.583402777782</v>
      </c>
    </row>
    <row r="1638" spans="1:17" ht="32" hidden="1" x14ac:dyDescent="0.2">
      <c r="A1638">
        <v>14</v>
      </c>
      <c r="B1638" s="3" t="s">
        <v>16</v>
      </c>
      <c r="C1638" s="3" t="s">
        <v>4125</v>
      </c>
      <c r="D1638" s="6">
        <v>6000</v>
      </c>
      <c r="E1638" s="8">
        <v>6056</v>
      </c>
      <c r="F1638" t="s">
        <v>8218</v>
      </c>
      <c r="G1638" t="s">
        <v>8225</v>
      </c>
      <c r="H1638" t="s">
        <v>8247</v>
      </c>
      <c r="I1638">
        <v>1405259940</v>
      </c>
      <c r="J1638">
        <v>1403051888</v>
      </c>
      <c r="K1638" t="b">
        <v>0</v>
      </c>
      <c r="L1638">
        <v>41</v>
      </c>
      <c r="M1638" t="b">
        <v>1</v>
      </c>
      <c r="N1638" t="s">
        <v>8263</v>
      </c>
      <c r="O1638" s="10" t="s">
        <v>8326</v>
      </c>
      <c r="P1638" t="s">
        <v>8327</v>
      </c>
      <c r="Q1638" s="12">
        <f t="shared" si="26"/>
        <v>41808.02648148148</v>
      </c>
    </row>
    <row r="1639" spans="1:17" ht="32" hidden="1" x14ac:dyDescent="0.2">
      <c r="A1639">
        <v>36</v>
      </c>
      <c r="B1639" s="3" t="s">
        <v>38</v>
      </c>
      <c r="C1639" s="3" t="s">
        <v>4147</v>
      </c>
      <c r="D1639" s="6">
        <v>6000</v>
      </c>
      <c r="E1639" s="8">
        <v>8529</v>
      </c>
      <c r="F1639" t="s">
        <v>8218</v>
      </c>
      <c r="G1639" t="s">
        <v>8223</v>
      </c>
      <c r="H1639" t="s">
        <v>8245</v>
      </c>
      <c r="I1639">
        <v>1428128525</v>
      </c>
      <c r="J1639">
        <v>1425540125</v>
      </c>
      <c r="K1639" t="b">
        <v>0</v>
      </c>
      <c r="L1639">
        <v>44</v>
      </c>
      <c r="M1639" t="b">
        <v>1</v>
      </c>
      <c r="N1639" t="s">
        <v>8263</v>
      </c>
      <c r="O1639" s="10" t="s">
        <v>8326</v>
      </c>
      <c r="P1639" t="s">
        <v>8327</v>
      </c>
      <c r="Q1639" s="12">
        <f t="shared" si="26"/>
        <v>42068.307002314818</v>
      </c>
    </row>
    <row r="1640" spans="1:17" ht="48" hidden="1" x14ac:dyDescent="0.2">
      <c r="A1640">
        <v>86</v>
      </c>
      <c r="B1640" s="3" t="s">
        <v>88</v>
      </c>
      <c r="C1640" s="3" t="s">
        <v>4197</v>
      </c>
      <c r="D1640" s="6">
        <v>6000</v>
      </c>
      <c r="E1640" s="8">
        <v>6388</v>
      </c>
      <c r="F1640" t="s">
        <v>8218</v>
      </c>
      <c r="G1640" t="s">
        <v>8229</v>
      </c>
      <c r="H1640" t="s">
        <v>8248</v>
      </c>
      <c r="I1640">
        <v>1451226045</v>
      </c>
      <c r="J1640">
        <v>1444828845</v>
      </c>
      <c r="K1640" t="b">
        <v>0</v>
      </c>
      <c r="L1640">
        <v>17</v>
      </c>
      <c r="M1640" t="b">
        <v>1</v>
      </c>
      <c r="N1640" t="s">
        <v>8264</v>
      </c>
      <c r="O1640" s="10" t="s">
        <v>8326</v>
      </c>
      <c r="P1640" t="s">
        <v>8328</v>
      </c>
      <c r="Q1640" s="12">
        <f t="shared" si="26"/>
        <v>42291.556076388893</v>
      </c>
    </row>
    <row r="1641" spans="1:17" ht="48" hidden="1" x14ac:dyDescent="0.2">
      <c r="A1641">
        <v>89</v>
      </c>
      <c r="B1641" s="3" t="s">
        <v>91</v>
      </c>
      <c r="C1641" s="3" t="s">
        <v>4200</v>
      </c>
      <c r="D1641" s="6">
        <v>6000</v>
      </c>
      <c r="E1641" s="8">
        <v>6904</v>
      </c>
      <c r="F1641" t="s">
        <v>8218</v>
      </c>
      <c r="G1641" t="s">
        <v>8223</v>
      </c>
      <c r="H1641" t="s">
        <v>8245</v>
      </c>
      <c r="I1641">
        <v>1370196192</v>
      </c>
      <c r="J1641">
        <v>1368036192</v>
      </c>
      <c r="K1641" t="b">
        <v>0</v>
      </c>
      <c r="L1641">
        <v>56</v>
      </c>
      <c r="M1641" t="b">
        <v>1</v>
      </c>
      <c r="N1641" t="s">
        <v>8264</v>
      </c>
      <c r="O1641" s="10" t="s">
        <v>8326</v>
      </c>
      <c r="P1641" t="s">
        <v>8328</v>
      </c>
      <c r="Q1641" s="12">
        <f t="shared" si="26"/>
        <v>41402.752222222225</v>
      </c>
    </row>
    <row r="1642" spans="1:17" ht="48" hidden="1" x14ac:dyDescent="0.2">
      <c r="A1642">
        <v>102</v>
      </c>
      <c r="B1642" s="3" t="s">
        <v>104</v>
      </c>
      <c r="C1642" s="3" t="s">
        <v>4213</v>
      </c>
      <c r="D1642" s="6">
        <v>6000</v>
      </c>
      <c r="E1642" s="8">
        <v>7665</v>
      </c>
      <c r="F1642" t="s">
        <v>8218</v>
      </c>
      <c r="G1642" t="s">
        <v>8223</v>
      </c>
      <c r="H1642" t="s">
        <v>8245</v>
      </c>
      <c r="I1642">
        <v>1293073733</v>
      </c>
      <c r="J1642">
        <v>1290481733</v>
      </c>
      <c r="K1642" t="b">
        <v>0</v>
      </c>
      <c r="L1642">
        <v>65</v>
      </c>
      <c r="M1642" t="b">
        <v>1</v>
      </c>
      <c r="N1642" t="s">
        <v>8264</v>
      </c>
      <c r="O1642" s="10" t="s">
        <v>8326</v>
      </c>
      <c r="P1642" t="s">
        <v>8328</v>
      </c>
      <c r="Q1642" s="12">
        <f t="shared" si="26"/>
        <v>40505.131168981483</v>
      </c>
    </row>
    <row r="1643" spans="1:17" ht="48" hidden="1" x14ac:dyDescent="0.2">
      <c r="A1643">
        <v>339</v>
      </c>
      <c r="B1643" s="3" t="s">
        <v>340</v>
      </c>
      <c r="C1643" s="3" t="s">
        <v>4449</v>
      </c>
      <c r="D1643" s="6">
        <v>6000</v>
      </c>
      <c r="E1643" s="8">
        <v>6485</v>
      </c>
      <c r="F1643" t="s">
        <v>8218</v>
      </c>
      <c r="G1643" t="s">
        <v>8223</v>
      </c>
      <c r="H1643" t="s">
        <v>8245</v>
      </c>
      <c r="I1643">
        <v>1430331268</v>
      </c>
      <c r="J1643">
        <v>1427739268</v>
      </c>
      <c r="K1643" t="b">
        <v>1</v>
      </c>
      <c r="L1643">
        <v>89</v>
      </c>
      <c r="M1643" t="b">
        <v>1</v>
      </c>
      <c r="N1643" t="s">
        <v>8267</v>
      </c>
      <c r="O1643" s="10" t="s">
        <v>8326</v>
      </c>
      <c r="P1643" t="s">
        <v>8331</v>
      </c>
      <c r="Q1643" s="12">
        <f t="shared" si="26"/>
        <v>42093.760046296295</v>
      </c>
    </row>
    <row r="1644" spans="1:17" ht="48" hidden="1" x14ac:dyDescent="0.2">
      <c r="A1644">
        <v>374</v>
      </c>
      <c r="B1644" s="3" t="s">
        <v>375</v>
      </c>
      <c r="C1644" s="3" t="s">
        <v>4484</v>
      </c>
      <c r="D1644" s="6">
        <v>6000</v>
      </c>
      <c r="E1644" s="8">
        <v>7839</v>
      </c>
      <c r="F1644" t="s">
        <v>8218</v>
      </c>
      <c r="G1644" t="s">
        <v>8223</v>
      </c>
      <c r="H1644" t="s">
        <v>8245</v>
      </c>
      <c r="I1644">
        <v>1316208031</v>
      </c>
      <c r="J1644">
        <v>1312320031</v>
      </c>
      <c r="K1644" t="b">
        <v>0</v>
      </c>
      <c r="L1644">
        <v>174</v>
      </c>
      <c r="M1644" t="b">
        <v>1</v>
      </c>
      <c r="N1644" t="s">
        <v>8267</v>
      </c>
      <c r="O1644" s="10" t="s">
        <v>8326</v>
      </c>
      <c r="P1644" t="s">
        <v>8331</v>
      </c>
      <c r="Q1644" s="12">
        <f t="shared" si="26"/>
        <v>40757.889247685183</v>
      </c>
    </row>
    <row r="1645" spans="1:17" ht="48" hidden="1" x14ac:dyDescent="0.2">
      <c r="A1645">
        <v>408</v>
      </c>
      <c r="B1645" s="3" t="s">
        <v>409</v>
      </c>
      <c r="C1645" s="3" t="s">
        <v>4518</v>
      </c>
      <c r="D1645" s="6">
        <v>6000</v>
      </c>
      <c r="E1645" s="8">
        <v>6086.26</v>
      </c>
      <c r="F1645" t="s">
        <v>8218</v>
      </c>
      <c r="G1645" t="s">
        <v>8223</v>
      </c>
      <c r="H1645" t="s">
        <v>8245</v>
      </c>
      <c r="I1645">
        <v>1383676790</v>
      </c>
      <c r="J1645">
        <v>1380217190</v>
      </c>
      <c r="K1645" t="b">
        <v>0</v>
      </c>
      <c r="L1645">
        <v>38</v>
      </c>
      <c r="M1645" t="b">
        <v>1</v>
      </c>
      <c r="N1645" t="s">
        <v>8267</v>
      </c>
      <c r="O1645" s="10" t="s">
        <v>8326</v>
      </c>
      <c r="P1645" t="s">
        <v>8331</v>
      </c>
      <c r="Q1645" s="12">
        <f t="shared" si="26"/>
        <v>41543.735995370371</v>
      </c>
    </row>
    <row r="1646" spans="1:17" ht="48" hidden="1" x14ac:dyDescent="0.2">
      <c r="A1646">
        <v>739</v>
      </c>
      <c r="B1646" s="3" t="s">
        <v>740</v>
      </c>
      <c r="C1646" s="3" t="s">
        <v>4849</v>
      </c>
      <c r="D1646" s="6">
        <v>6000</v>
      </c>
      <c r="E1646" s="8">
        <v>9500</v>
      </c>
      <c r="F1646" t="s">
        <v>8218</v>
      </c>
      <c r="G1646" t="s">
        <v>8223</v>
      </c>
      <c r="H1646" t="s">
        <v>8245</v>
      </c>
      <c r="I1646">
        <v>1407758629</v>
      </c>
      <c r="J1646">
        <v>1404907429</v>
      </c>
      <c r="K1646" t="b">
        <v>0</v>
      </c>
      <c r="L1646">
        <v>139</v>
      </c>
      <c r="M1646" t="b">
        <v>1</v>
      </c>
      <c r="N1646" t="s">
        <v>8272</v>
      </c>
      <c r="O1646" s="10" t="s">
        <v>8338</v>
      </c>
      <c r="P1646" t="s">
        <v>8339</v>
      </c>
      <c r="Q1646" s="12">
        <f t="shared" si="26"/>
        <v>41829.502650462964</v>
      </c>
    </row>
    <row r="1647" spans="1:17" ht="48" hidden="1" x14ac:dyDescent="0.2">
      <c r="A1647">
        <v>802</v>
      </c>
      <c r="B1647" s="3" t="s">
        <v>803</v>
      </c>
      <c r="C1647" s="3" t="s">
        <v>4912</v>
      </c>
      <c r="D1647" s="6">
        <v>6000</v>
      </c>
      <c r="E1647" s="8">
        <v>6080</v>
      </c>
      <c r="F1647" t="s">
        <v>8218</v>
      </c>
      <c r="G1647" t="s">
        <v>8223</v>
      </c>
      <c r="H1647" t="s">
        <v>8245</v>
      </c>
      <c r="I1647">
        <v>1347854700</v>
      </c>
      <c r="J1647">
        <v>1343867524</v>
      </c>
      <c r="K1647" t="b">
        <v>0</v>
      </c>
      <c r="L1647">
        <v>75</v>
      </c>
      <c r="M1647" t="b">
        <v>1</v>
      </c>
      <c r="N1647" t="s">
        <v>8274</v>
      </c>
      <c r="O1647" s="10" t="s">
        <v>8341</v>
      </c>
      <c r="P1647" t="s">
        <v>8342</v>
      </c>
      <c r="Q1647" s="12">
        <f t="shared" si="26"/>
        <v>41123.022268518522</v>
      </c>
    </row>
    <row r="1648" spans="1:17" ht="16" hidden="1" x14ac:dyDescent="0.2">
      <c r="A1648">
        <v>833</v>
      </c>
      <c r="B1648" s="3" t="s">
        <v>834</v>
      </c>
      <c r="C1648" s="3" t="s">
        <v>4943</v>
      </c>
      <c r="D1648" s="6">
        <v>6000</v>
      </c>
      <c r="E1648" s="8">
        <v>6100</v>
      </c>
      <c r="F1648" t="s">
        <v>8218</v>
      </c>
      <c r="G1648" t="s">
        <v>8223</v>
      </c>
      <c r="H1648" t="s">
        <v>8245</v>
      </c>
      <c r="I1648">
        <v>1397941475</v>
      </c>
      <c r="J1648">
        <v>1395349475</v>
      </c>
      <c r="K1648" t="b">
        <v>0</v>
      </c>
      <c r="L1648">
        <v>41</v>
      </c>
      <c r="M1648" t="b">
        <v>1</v>
      </c>
      <c r="N1648" t="s">
        <v>8274</v>
      </c>
      <c r="O1648" s="10" t="s">
        <v>8341</v>
      </c>
      <c r="P1648" t="s">
        <v>8342</v>
      </c>
      <c r="Q1648" s="12">
        <f t="shared" si="26"/>
        <v>41718.878182870372</v>
      </c>
    </row>
    <row r="1649" spans="1:17" ht="48" hidden="1" x14ac:dyDescent="0.2">
      <c r="A1649">
        <v>1201</v>
      </c>
      <c r="B1649" s="3" t="s">
        <v>1202</v>
      </c>
      <c r="C1649" s="3" t="s">
        <v>5311</v>
      </c>
      <c r="D1649" s="6">
        <v>6000</v>
      </c>
      <c r="E1649" s="8">
        <v>6146.27</v>
      </c>
      <c r="F1649" t="s">
        <v>8218</v>
      </c>
      <c r="G1649" t="s">
        <v>8224</v>
      </c>
      <c r="H1649" t="s">
        <v>8246</v>
      </c>
      <c r="I1649">
        <v>1468593246</v>
      </c>
      <c r="J1649">
        <v>1466001246</v>
      </c>
      <c r="K1649" t="b">
        <v>0</v>
      </c>
      <c r="L1649">
        <v>111</v>
      </c>
      <c r="M1649" t="b">
        <v>1</v>
      </c>
      <c r="N1649" t="s">
        <v>8283</v>
      </c>
      <c r="O1649" s="10" t="s">
        <v>8354</v>
      </c>
      <c r="P1649" t="s">
        <v>8355</v>
      </c>
      <c r="Q1649" s="12">
        <f t="shared" si="26"/>
        <v>42536.60701388889</v>
      </c>
    </row>
    <row r="1650" spans="1:17" ht="48" hidden="1" x14ac:dyDescent="0.2">
      <c r="A1650">
        <v>1209</v>
      </c>
      <c r="B1650" s="3" t="s">
        <v>1210</v>
      </c>
      <c r="C1650" s="3" t="s">
        <v>5319</v>
      </c>
      <c r="D1650" s="6">
        <v>6000</v>
      </c>
      <c r="E1650" s="8">
        <v>6360</v>
      </c>
      <c r="F1650" t="s">
        <v>8218</v>
      </c>
      <c r="G1650" t="s">
        <v>8223</v>
      </c>
      <c r="H1650" t="s">
        <v>8245</v>
      </c>
      <c r="I1650">
        <v>1488053905</v>
      </c>
      <c r="J1650">
        <v>1485461905</v>
      </c>
      <c r="K1650" t="b">
        <v>0</v>
      </c>
      <c r="L1650">
        <v>46</v>
      </c>
      <c r="M1650" t="b">
        <v>1</v>
      </c>
      <c r="N1650" t="s">
        <v>8283</v>
      </c>
      <c r="O1650" s="10" t="s">
        <v>8354</v>
      </c>
      <c r="P1650" t="s">
        <v>8355</v>
      </c>
      <c r="Q1650" s="12">
        <f t="shared" si="26"/>
        <v>42761.846122685187</v>
      </c>
    </row>
    <row r="1651" spans="1:17" ht="32" hidden="1" x14ac:dyDescent="0.2">
      <c r="A1651">
        <v>1251</v>
      </c>
      <c r="B1651" s="3" t="s">
        <v>1252</v>
      </c>
      <c r="C1651" s="3" t="s">
        <v>5361</v>
      </c>
      <c r="D1651" s="6">
        <v>6000</v>
      </c>
      <c r="E1651" s="8">
        <v>6108</v>
      </c>
      <c r="F1651" t="s">
        <v>8218</v>
      </c>
      <c r="G1651" t="s">
        <v>8223</v>
      </c>
      <c r="H1651" t="s">
        <v>8245</v>
      </c>
      <c r="I1651">
        <v>1316979167</v>
      </c>
      <c r="J1651">
        <v>1311795167</v>
      </c>
      <c r="K1651" t="b">
        <v>1</v>
      </c>
      <c r="L1651">
        <v>74</v>
      </c>
      <c r="M1651" t="b">
        <v>1</v>
      </c>
      <c r="N1651" t="s">
        <v>8274</v>
      </c>
      <c r="O1651" s="10" t="s">
        <v>8341</v>
      </c>
      <c r="P1651" t="s">
        <v>8342</v>
      </c>
      <c r="Q1651" s="12">
        <f t="shared" si="26"/>
        <v>40751.814432870371</v>
      </c>
    </row>
    <row r="1652" spans="1:17" ht="48" hidden="1" x14ac:dyDescent="0.2">
      <c r="A1652">
        <v>1361</v>
      </c>
      <c r="B1652" s="3" t="s">
        <v>1362</v>
      </c>
      <c r="C1652" s="3" t="s">
        <v>5471</v>
      </c>
      <c r="D1652" s="6">
        <v>6000</v>
      </c>
      <c r="E1652" s="8">
        <v>7559</v>
      </c>
      <c r="F1652" t="s">
        <v>8218</v>
      </c>
      <c r="G1652" t="s">
        <v>8224</v>
      </c>
      <c r="H1652" t="s">
        <v>8246</v>
      </c>
      <c r="I1652">
        <v>1403370772</v>
      </c>
      <c r="J1652">
        <v>1400778772</v>
      </c>
      <c r="K1652" t="b">
        <v>0</v>
      </c>
      <c r="L1652">
        <v>264</v>
      </c>
      <c r="M1652" t="b">
        <v>1</v>
      </c>
      <c r="N1652" t="s">
        <v>8272</v>
      </c>
      <c r="O1652" s="10" t="s">
        <v>8338</v>
      </c>
      <c r="P1652" t="s">
        <v>8339</v>
      </c>
      <c r="Q1652" s="12">
        <f t="shared" si="26"/>
        <v>41781.717268518521</v>
      </c>
    </row>
    <row r="1653" spans="1:17" ht="48" hidden="1" x14ac:dyDescent="0.2">
      <c r="A1653">
        <v>1396</v>
      </c>
      <c r="B1653" s="3" t="s">
        <v>1397</v>
      </c>
      <c r="C1653" s="3" t="s">
        <v>5506</v>
      </c>
      <c r="D1653" s="6">
        <v>6000</v>
      </c>
      <c r="E1653" s="8">
        <v>6438</v>
      </c>
      <c r="F1653" t="s">
        <v>8218</v>
      </c>
      <c r="G1653" t="s">
        <v>8223</v>
      </c>
      <c r="H1653" t="s">
        <v>8245</v>
      </c>
      <c r="I1653">
        <v>1423871882</v>
      </c>
      <c r="J1653">
        <v>1421279882</v>
      </c>
      <c r="K1653" t="b">
        <v>0</v>
      </c>
      <c r="L1653">
        <v>73</v>
      </c>
      <c r="M1653" t="b">
        <v>1</v>
      </c>
      <c r="N1653" t="s">
        <v>8274</v>
      </c>
      <c r="O1653" s="10" t="s">
        <v>8341</v>
      </c>
      <c r="P1653" t="s">
        <v>8342</v>
      </c>
      <c r="Q1653" s="12">
        <f t="shared" si="26"/>
        <v>42018.99863425926</v>
      </c>
    </row>
    <row r="1654" spans="1:17" ht="32" hidden="1" x14ac:dyDescent="0.2">
      <c r="A1654">
        <v>1476</v>
      </c>
      <c r="B1654" s="3" t="s">
        <v>1477</v>
      </c>
      <c r="C1654" s="3" t="s">
        <v>5586</v>
      </c>
      <c r="D1654" s="6">
        <v>6000</v>
      </c>
      <c r="E1654" s="8">
        <v>39693.279999999999</v>
      </c>
      <c r="F1654" t="s">
        <v>8218</v>
      </c>
      <c r="G1654" t="s">
        <v>8223</v>
      </c>
      <c r="H1654" t="s">
        <v>8245</v>
      </c>
      <c r="I1654">
        <v>1315616422</v>
      </c>
      <c r="J1654">
        <v>1313024422</v>
      </c>
      <c r="K1654" t="b">
        <v>1</v>
      </c>
      <c r="L1654">
        <v>916</v>
      </c>
      <c r="M1654" t="b">
        <v>1</v>
      </c>
      <c r="N1654" t="s">
        <v>8286</v>
      </c>
      <c r="O1654" s="10" t="s">
        <v>8338</v>
      </c>
      <c r="P1654" t="s">
        <v>8358</v>
      </c>
      <c r="Q1654" s="12">
        <f t="shared" si="26"/>
        <v>40766.041921296295</v>
      </c>
    </row>
    <row r="1655" spans="1:17" ht="48" hidden="1" x14ac:dyDescent="0.2">
      <c r="A1655">
        <v>1605</v>
      </c>
      <c r="B1655" s="3" t="s">
        <v>1606</v>
      </c>
      <c r="C1655" s="3" t="s">
        <v>5715</v>
      </c>
      <c r="D1655" s="6">
        <v>6000</v>
      </c>
      <c r="E1655" s="8">
        <v>6041.6</v>
      </c>
      <c r="F1655" t="s">
        <v>8218</v>
      </c>
      <c r="G1655" t="s">
        <v>8223</v>
      </c>
      <c r="H1655" t="s">
        <v>8245</v>
      </c>
      <c r="I1655">
        <v>1312182000</v>
      </c>
      <c r="J1655">
        <v>1311380313</v>
      </c>
      <c r="K1655" t="b">
        <v>0</v>
      </c>
      <c r="L1655">
        <v>44</v>
      </c>
      <c r="M1655" t="b">
        <v>1</v>
      </c>
      <c r="N1655" t="s">
        <v>8274</v>
      </c>
      <c r="O1655" s="10" t="s">
        <v>8341</v>
      </c>
      <c r="P1655" t="s">
        <v>8342</v>
      </c>
      <c r="Q1655" s="12">
        <f t="shared" si="26"/>
        <v>40747.012881944444</v>
      </c>
    </row>
    <row r="1656" spans="1:17" ht="32" hidden="1" x14ac:dyDescent="0.2">
      <c r="A1656">
        <v>1629</v>
      </c>
      <c r="B1656" s="3" t="s">
        <v>1630</v>
      </c>
      <c r="C1656" s="3" t="s">
        <v>5739</v>
      </c>
      <c r="D1656" s="6">
        <v>6000</v>
      </c>
      <c r="E1656" s="8">
        <v>6220</v>
      </c>
      <c r="F1656" t="s">
        <v>8218</v>
      </c>
      <c r="G1656" t="s">
        <v>8223</v>
      </c>
      <c r="H1656" t="s">
        <v>8245</v>
      </c>
      <c r="I1656">
        <v>1392929333</v>
      </c>
      <c r="J1656">
        <v>1389041333</v>
      </c>
      <c r="K1656" t="b">
        <v>0</v>
      </c>
      <c r="L1656">
        <v>82</v>
      </c>
      <c r="M1656" t="b">
        <v>1</v>
      </c>
      <c r="N1656" t="s">
        <v>8274</v>
      </c>
      <c r="O1656" s="10" t="s">
        <v>8341</v>
      </c>
      <c r="P1656" t="s">
        <v>8342</v>
      </c>
      <c r="Q1656" s="12">
        <f t="shared" si="26"/>
        <v>41645.867280092592</v>
      </c>
    </row>
    <row r="1657" spans="1:17" ht="48" hidden="1" x14ac:dyDescent="0.2">
      <c r="A1657">
        <v>1658</v>
      </c>
      <c r="B1657" s="3" t="s">
        <v>1659</v>
      </c>
      <c r="C1657" s="3" t="s">
        <v>5768</v>
      </c>
      <c r="D1657" s="6">
        <v>6000</v>
      </c>
      <c r="E1657" s="8">
        <v>7934</v>
      </c>
      <c r="F1657" t="s">
        <v>8218</v>
      </c>
      <c r="G1657" t="s">
        <v>8223</v>
      </c>
      <c r="H1657" t="s">
        <v>8245</v>
      </c>
      <c r="I1657">
        <v>1355840400</v>
      </c>
      <c r="J1657">
        <v>1352524767</v>
      </c>
      <c r="K1657" t="b">
        <v>0</v>
      </c>
      <c r="L1657">
        <v>107</v>
      </c>
      <c r="M1657" t="b">
        <v>1</v>
      </c>
      <c r="N1657" t="s">
        <v>8290</v>
      </c>
      <c r="O1657" s="10" t="s">
        <v>8341</v>
      </c>
      <c r="P1657" t="s">
        <v>8362</v>
      </c>
      <c r="Q1657" s="12">
        <f t="shared" si="26"/>
        <v>41223.22184027778</v>
      </c>
    </row>
    <row r="1658" spans="1:17" ht="48" hidden="1" x14ac:dyDescent="0.2">
      <c r="A1658">
        <v>1677</v>
      </c>
      <c r="B1658" s="3" t="s">
        <v>1678</v>
      </c>
      <c r="C1658" s="3" t="s">
        <v>5787</v>
      </c>
      <c r="D1658" s="6">
        <v>6000</v>
      </c>
      <c r="E1658" s="8">
        <v>6700</v>
      </c>
      <c r="F1658" t="s">
        <v>8218</v>
      </c>
      <c r="G1658" t="s">
        <v>8226</v>
      </c>
      <c r="H1658" t="s">
        <v>8248</v>
      </c>
      <c r="I1658">
        <v>1460786340</v>
      </c>
      <c r="J1658">
        <v>1455615976</v>
      </c>
      <c r="K1658" t="b">
        <v>0</v>
      </c>
      <c r="L1658">
        <v>42</v>
      </c>
      <c r="M1658" t="b">
        <v>1</v>
      </c>
      <c r="N1658" t="s">
        <v>8290</v>
      </c>
      <c r="O1658" s="10" t="s">
        <v>8341</v>
      </c>
      <c r="P1658" t="s">
        <v>8362</v>
      </c>
      <c r="Q1658" s="12">
        <f t="shared" si="26"/>
        <v>42416.407129629632</v>
      </c>
    </row>
    <row r="1659" spans="1:17" ht="48" hidden="1" x14ac:dyDescent="0.2">
      <c r="A1659">
        <v>1743</v>
      </c>
      <c r="B1659" s="3" t="s">
        <v>1744</v>
      </c>
      <c r="C1659" s="3" t="s">
        <v>5853</v>
      </c>
      <c r="D1659" s="6">
        <v>6000</v>
      </c>
      <c r="E1659" s="8">
        <v>6025</v>
      </c>
      <c r="F1659" t="s">
        <v>8218</v>
      </c>
      <c r="G1659" t="s">
        <v>8223</v>
      </c>
      <c r="H1659" t="s">
        <v>8245</v>
      </c>
      <c r="I1659">
        <v>1472270340</v>
      </c>
      <c r="J1659">
        <v>1470348775</v>
      </c>
      <c r="K1659" t="b">
        <v>0</v>
      </c>
      <c r="L1659">
        <v>67</v>
      </c>
      <c r="M1659" t="b">
        <v>1</v>
      </c>
      <c r="N1659" t="s">
        <v>8283</v>
      </c>
      <c r="O1659" s="10" t="s">
        <v>8354</v>
      </c>
      <c r="P1659" t="s">
        <v>8355</v>
      </c>
      <c r="Q1659" s="12">
        <f t="shared" si="26"/>
        <v>42586.925636574073</v>
      </c>
    </row>
    <row r="1660" spans="1:17" ht="48" hidden="1" x14ac:dyDescent="0.2">
      <c r="A1660">
        <v>1933</v>
      </c>
      <c r="B1660" s="3" t="s">
        <v>1934</v>
      </c>
      <c r="C1660" s="3" t="s">
        <v>6043</v>
      </c>
      <c r="D1660" s="6">
        <v>6000</v>
      </c>
      <c r="E1660" s="8">
        <v>10346</v>
      </c>
      <c r="F1660" t="s">
        <v>8218</v>
      </c>
      <c r="G1660" t="s">
        <v>8223</v>
      </c>
      <c r="H1660" t="s">
        <v>8245</v>
      </c>
      <c r="I1660">
        <v>1411787307</v>
      </c>
      <c r="J1660">
        <v>1409195307</v>
      </c>
      <c r="K1660" t="b">
        <v>0</v>
      </c>
      <c r="L1660">
        <v>110</v>
      </c>
      <c r="M1660" t="b">
        <v>1</v>
      </c>
      <c r="N1660" t="s">
        <v>8277</v>
      </c>
      <c r="O1660" s="10" t="s">
        <v>8341</v>
      </c>
      <c r="P1660" t="s">
        <v>8345</v>
      </c>
      <c r="Q1660" s="12">
        <f t="shared" si="26"/>
        <v>41879.130868055552</v>
      </c>
    </row>
    <row r="1661" spans="1:17" ht="48" hidden="1" x14ac:dyDescent="0.2">
      <c r="A1661">
        <v>1942</v>
      </c>
      <c r="B1661" s="3" t="s">
        <v>1943</v>
      </c>
      <c r="C1661" s="3" t="s">
        <v>6052</v>
      </c>
      <c r="D1661" s="6">
        <v>6000</v>
      </c>
      <c r="E1661" s="8">
        <v>8306.42</v>
      </c>
      <c r="F1661" t="s">
        <v>8218</v>
      </c>
      <c r="G1661" t="s">
        <v>8223</v>
      </c>
      <c r="H1661" t="s">
        <v>8245</v>
      </c>
      <c r="I1661">
        <v>1309809140</v>
      </c>
      <c r="J1661">
        <v>1302033140</v>
      </c>
      <c r="K1661" t="b">
        <v>1</v>
      </c>
      <c r="L1661">
        <v>95</v>
      </c>
      <c r="M1661" t="b">
        <v>1</v>
      </c>
      <c r="N1661" t="s">
        <v>8293</v>
      </c>
      <c r="O1661" s="10" t="s">
        <v>8335</v>
      </c>
      <c r="P1661" t="s">
        <v>8365</v>
      </c>
      <c r="Q1661" s="12">
        <f t="shared" si="26"/>
        <v>40638.828009259261</v>
      </c>
    </row>
    <row r="1662" spans="1:17" ht="48" hidden="1" x14ac:dyDescent="0.2">
      <c r="A1662">
        <v>2055</v>
      </c>
      <c r="B1662" s="3" t="s">
        <v>2056</v>
      </c>
      <c r="C1662" s="3" t="s">
        <v>6165</v>
      </c>
      <c r="D1662" s="6">
        <v>6000</v>
      </c>
      <c r="E1662" s="8">
        <v>10045</v>
      </c>
      <c r="F1662" t="s">
        <v>8218</v>
      </c>
      <c r="G1662" t="s">
        <v>8223</v>
      </c>
      <c r="H1662" t="s">
        <v>8245</v>
      </c>
      <c r="I1662">
        <v>1417579200</v>
      </c>
      <c r="J1662">
        <v>1415031043</v>
      </c>
      <c r="K1662" t="b">
        <v>0</v>
      </c>
      <c r="L1662">
        <v>101</v>
      </c>
      <c r="M1662" t="b">
        <v>1</v>
      </c>
      <c r="N1662" t="s">
        <v>8293</v>
      </c>
      <c r="O1662" s="10" t="s">
        <v>8335</v>
      </c>
      <c r="P1662" t="s">
        <v>8365</v>
      </c>
      <c r="Q1662" s="12">
        <f t="shared" si="26"/>
        <v>41946.674108796295</v>
      </c>
    </row>
    <row r="1663" spans="1:17" ht="48" hidden="1" x14ac:dyDescent="0.2">
      <c r="A1663">
        <v>2085</v>
      </c>
      <c r="B1663" s="3" t="s">
        <v>2086</v>
      </c>
      <c r="C1663" s="3" t="s">
        <v>6195</v>
      </c>
      <c r="D1663" s="6">
        <v>6000</v>
      </c>
      <c r="E1663" s="8">
        <v>7412</v>
      </c>
      <c r="F1663" t="s">
        <v>8218</v>
      </c>
      <c r="G1663" t="s">
        <v>8223</v>
      </c>
      <c r="H1663" t="s">
        <v>8245</v>
      </c>
      <c r="I1663">
        <v>1342382587</v>
      </c>
      <c r="J1663">
        <v>1339790587</v>
      </c>
      <c r="K1663" t="b">
        <v>0</v>
      </c>
      <c r="L1663">
        <v>83</v>
      </c>
      <c r="M1663" t="b">
        <v>1</v>
      </c>
      <c r="N1663" t="s">
        <v>8277</v>
      </c>
      <c r="O1663" s="10" t="s">
        <v>8341</v>
      </c>
      <c r="P1663" t="s">
        <v>8345</v>
      </c>
      <c r="Q1663" s="12">
        <f t="shared" si="26"/>
        <v>41075.835497685184</v>
      </c>
    </row>
    <row r="1664" spans="1:17" ht="48" hidden="1" x14ac:dyDescent="0.2">
      <c r="A1664">
        <v>2092</v>
      </c>
      <c r="B1664" s="3" t="s">
        <v>2093</v>
      </c>
      <c r="C1664" s="3" t="s">
        <v>6202</v>
      </c>
      <c r="D1664" s="6">
        <v>6000</v>
      </c>
      <c r="E1664" s="8">
        <v>6077</v>
      </c>
      <c r="F1664" t="s">
        <v>8218</v>
      </c>
      <c r="G1664" t="s">
        <v>8223</v>
      </c>
      <c r="H1664" t="s">
        <v>8245</v>
      </c>
      <c r="I1664">
        <v>1318006732</v>
      </c>
      <c r="J1664">
        <v>1312822732</v>
      </c>
      <c r="K1664" t="b">
        <v>0</v>
      </c>
      <c r="L1664">
        <v>55</v>
      </c>
      <c r="M1664" t="b">
        <v>1</v>
      </c>
      <c r="N1664" t="s">
        <v>8277</v>
      </c>
      <c r="O1664" s="10" t="s">
        <v>8341</v>
      </c>
      <c r="P1664" t="s">
        <v>8345</v>
      </c>
      <c r="Q1664" s="12">
        <f t="shared" si="26"/>
        <v>40763.707546296297</v>
      </c>
    </row>
    <row r="1665" spans="1:17" ht="48" hidden="1" x14ac:dyDescent="0.2">
      <c r="A1665">
        <v>2098</v>
      </c>
      <c r="B1665" s="3" t="s">
        <v>2099</v>
      </c>
      <c r="C1665" s="3" t="s">
        <v>6208</v>
      </c>
      <c r="D1665" s="6">
        <v>6000</v>
      </c>
      <c r="E1665" s="8">
        <v>6020</v>
      </c>
      <c r="F1665" t="s">
        <v>8218</v>
      </c>
      <c r="G1665" t="s">
        <v>8223</v>
      </c>
      <c r="H1665" t="s">
        <v>8245</v>
      </c>
      <c r="I1665">
        <v>1331174635</v>
      </c>
      <c r="J1665">
        <v>1328582635</v>
      </c>
      <c r="K1665" t="b">
        <v>0</v>
      </c>
      <c r="L1665">
        <v>32</v>
      </c>
      <c r="M1665" t="b">
        <v>1</v>
      </c>
      <c r="N1665" t="s">
        <v>8277</v>
      </c>
      <c r="O1665" s="10" t="s">
        <v>8341</v>
      </c>
      <c r="P1665" t="s">
        <v>8345</v>
      </c>
      <c r="Q1665" s="12">
        <f t="shared" si="26"/>
        <v>40946.11383101852</v>
      </c>
    </row>
    <row r="1666" spans="1:17" ht="48" hidden="1" x14ac:dyDescent="0.2">
      <c r="A1666">
        <v>2212</v>
      </c>
      <c r="B1666" s="3" t="s">
        <v>2213</v>
      </c>
      <c r="C1666" s="3" t="s">
        <v>6322</v>
      </c>
      <c r="D1666" s="6">
        <v>6000</v>
      </c>
      <c r="E1666" s="8">
        <v>6863</v>
      </c>
      <c r="F1666" t="s">
        <v>8218</v>
      </c>
      <c r="G1666" t="s">
        <v>8223</v>
      </c>
      <c r="H1666" t="s">
        <v>8245</v>
      </c>
      <c r="I1666">
        <v>1383526800</v>
      </c>
      <c r="J1666">
        <v>1380650177</v>
      </c>
      <c r="K1666" t="b">
        <v>0</v>
      </c>
      <c r="L1666">
        <v>123</v>
      </c>
      <c r="M1666" t="b">
        <v>1</v>
      </c>
      <c r="N1666" t="s">
        <v>8278</v>
      </c>
      <c r="O1666" s="10" t="s">
        <v>8341</v>
      </c>
      <c r="P1666" t="s">
        <v>8346</v>
      </c>
      <c r="Q1666" s="12">
        <f t="shared" si="26"/>
        <v>41548.747418981482</v>
      </c>
    </row>
    <row r="1667" spans="1:17" ht="48" hidden="1" x14ac:dyDescent="0.2">
      <c r="A1667">
        <v>2264</v>
      </c>
      <c r="B1667" s="3" t="s">
        <v>2265</v>
      </c>
      <c r="C1667" s="3" t="s">
        <v>6374</v>
      </c>
      <c r="D1667" s="6">
        <v>6000</v>
      </c>
      <c r="E1667" s="8">
        <v>10802</v>
      </c>
      <c r="F1667" t="s">
        <v>8218</v>
      </c>
      <c r="G1667" t="s">
        <v>8223</v>
      </c>
      <c r="H1667" t="s">
        <v>8245</v>
      </c>
      <c r="I1667">
        <v>1463972400</v>
      </c>
      <c r="J1667">
        <v>1462543114</v>
      </c>
      <c r="K1667" t="b">
        <v>0</v>
      </c>
      <c r="L1667">
        <v>445</v>
      </c>
      <c r="M1667" t="b">
        <v>1</v>
      </c>
      <c r="N1667" t="s">
        <v>8295</v>
      </c>
      <c r="O1667" s="10" t="s">
        <v>8349</v>
      </c>
      <c r="P1667" t="s">
        <v>8367</v>
      </c>
      <c r="Q1667" s="12">
        <f t="shared" ref="Q1667:Q1682" si="27">(((J1667/60)/60)/24)+DATE(1970,1,1)</f>
        <v>42496.582337962958</v>
      </c>
    </row>
    <row r="1668" spans="1:17" ht="32" hidden="1" x14ac:dyDescent="0.2">
      <c r="A1668">
        <v>2284</v>
      </c>
      <c r="B1668" s="3" t="s">
        <v>2285</v>
      </c>
      <c r="C1668" s="3" t="s">
        <v>6394</v>
      </c>
      <c r="D1668" s="6">
        <v>6000</v>
      </c>
      <c r="E1668" s="8">
        <v>6373.27</v>
      </c>
      <c r="F1668" t="s">
        <v>8218</v>
      </c>
      <c r="G1668" t="s">
        <v>8223</v>
      </c>
      <c r="H1668" t="s">
        <v>8245</v>
      </c>
      <c r="I1668">
        <v>1299902400</v>
      </c>
      <c r="J1668">
        <v>1297451245</v>
      </c>
      <c r="K1668" t="b">
        <v>0</v>
      </c>
      <c r="L1668">
        <v>59</v>
      </c>
      <c r="M1668" t="b">
        <v>1</v>
      </c>
      <c r="N1668" t="s">
        <v>8274</v>
      </c>
      <c r="O1668" s="10" t="s">
        <v>8341</v>
      </c>
      <c r="P1668" t="s">
        <v>8342</v>
      </c>
      <c r="Q1668" s="12">
        <f t="shared" si="27"/>
        <v>40585.796817129631</v>
      </c>
    </row>
    <row r="1669" spans="1:17" ht="48" hidden="1" x14ac:dyDescent="0.2">
      <c r="A1669">
        <v>2304</v>
      </c>
      <c r="B1669" s="3" t="s">
        <v>2305</v>
      </c>
      <c r="C1669" s="3" t="s">
        <v>6414</v>
      </c>
      <c r="D1669" s="6">
        <v>6000</v>
      </c>
      <c r="E1669" s="8">
        <v>6042.02</v>
      </c>
      <c r="F1669" t="s">
        <v>8218</v>
      </c>
      <c r="G1669" t="s">
        <v>8223</v>
      </c>
      <c r="H1669" t="s">
        <v>8245</v>
      </c>
      <c r="I1669">
        <v>1293857940</v>
      </c>
      <c r="J1669">
        <v>1290281691</v>
      </c>
      <c r="K1669" t="b">
        <v>1</v>
      </c>
      <c r="L1669">
        <v>113</v>
      </c>
      <c r="M1669" t="b">
        <v>1</v>
      </c>
      <c r="N1669" t="s">
        <v>8277</v>
      </c>
      <c r="O1669" s="10" t="s">
        <v>8341</v>
      </c>
      <c r="P1669" t="s">
        <v>8345</v>
      </c>
      <c r="Q1669" s="12">
        <f t="shared" si="27"/>
        <v>40502.815868055557</v>
      </c>
    </row>
    <row r="1670" spans="1:17" ht="48" hidden="1" x14ac:dyDescent="0.2">
      <c r="A1670">
        <v>2309</v>
      </c>
      <c r="B1670" s="3" t="s">
        <v>2310</v>
      </c>
      <c r="C1670" s="3" t="s">
        <v>6419</v>
      </c>
      <c r="D1670" s="6">
        <v>6000</v>
      </c>
      <c r="E1670" s="8">
        <v>6400.47</v>
      </c>
      <c r="F1670" t="s">
        <v>8218</v>
      </c>
      <c r="G1670" t="s">
        <v>8223</v>
      </c>
      <c r="H1670" t="s">
        <v>8245</v>
      </c>
      <c r="I1670">
        <v>1362872537</v>
      </c>
      <c r="J1670">
        <v>1359848537</v>
      </c>
      <c r="K1670" t="b">
        <v>1</v>
      </c>
      <c r="L1670">
        <v>107</v>
      </c>
      <c r="M1670" t="b">
        <v>1</v>
      </c>
      <c r="N1670" t="s">
        <v>8277</v>
      </c>
      <c r="O1670" s="10" t="s">
        <v>8341</v>
      </c>
      <c r="P1670" t="s">
        <v>8345</v>
      </c>
      <c r="Q1670" s="12">
        <f t="shared" si="27"/>
        <v>41307.987696759257</v>
      </c>
    </row>
    <row r="1671" spans="1:17" ht="32" hidden="1" x14ac:dyDescent="0.2">
      <c r="A1671">
        <v>2496</v>
      </c>
      <c r="B1671" s="3" t="s">
        <v>2496</v>
      </c>
      <c r="C1671" s="3" t="s">
        <v>6606</v>
      </c>
      <c r="D1671" s="6">
        <v>6000</v>
      </c>
      <c r="E1671" s="8">
        <v>6000</v>
      </c>
      <c r="F1671" t="s">
        <v>8218</v>
      </c>
      <c r="G1671" t="s">
        <v>8223</v>
      </c>
      <c r="H1671" t="s">
        <v>8245</v>
      </c>
      <c r="I1671">
        <v>1364597692</v>
      </c>
      <c r="J1671">
        <v>1361577292</v>
      </c>
      <c r="K1671" t="b">
        <v>0</v>
      </c>
      <c r="L1671">
        <v>10</v>
      </c>
      <c r="M1671" t="b">
        <v>1</v>
      </c>
      <c r="N1671" t="s">
        <v>8277</v>
      </c>
      <c r="O1671" s="10" t="s">
        <v>8341</v>
      </c>
      <c r="P1671" t="s">
        <v>8345</v>
      </c>
      <c r="Q1671" s="12">
        <f t="shared" si="27"/>
        <v>41327.996435185189</v>
      </c>
    </row>
    <row r="1672" spans="1:17" ht="32" hidden="1" x14ac:dyDescent="0.2">
      <c r="A1672">
        <v>2529</v>
      </c>
      <c r="B1672" s="3" t="s">
        <v>2529</v>
      </c>
      <c r="C1672" s="3" t="s">
        <v>6639</v>
      </c>
      <c r="D1672" s="6">
        <v>6000</v>
      </c>
      <c r="E1672" s="8">
        <v>6257</v>
      </c>
      <c r="F1672" t="s">
        <v>8218</v>
      </c>
      <c r="G1672" t="s">
        <v>8223</v>
      </c>
      <c r="H1672" t="s">
        <v>8245</v>
      </c>
      <c r="I1672">
        <v>1332636975</v>
      </c>
      <c r="J1672">
        <v>1328752575</v>
      </c>
      <c r="K1672" t="b">
        <v>0</v>
      </c>
      <c r="L1672">
        <v>76</v>
      </c>
      <c r="M1672" t="b">
        <v>1</v>
      </c>
      <c r="N1672" t="s">
        <v>8298</v>
      </c>
      <c r="O1672" s="10" t="s">
        <v>8341</v>
      </c>
      <c r="P1672" t="s">
        <v>8370</v>
      </c>
      <c r="Q1672" s="12">
        <f t="shared" si="27"/>
        <v>40948.080729166664</v>
      </c>
    </row>
    <row r="1673" spans="1:17" ht="48" hidden="1" x14ac:dyDescent="0.2">
      <c r="A1673">
        <v>2548</v>
      </c>
      <c r="B1673" s="3" t="s">
        <v>2548</v>
      </c>
      <c r="C1673" s="3" t="s">
        <v>6658</v>
      </c>
      <c r="D1673" s="6">
        <v>6000</v>
      </c>
      <c r="E1673" s="8">
        <v>6111</v>
      </c>
      <c r="F1673" t="s">
        <v>8218</v>
      </c>
      <c r="G1673" t="s">
        <v>8229</v>
      </c>
      <c r="H1673" t="s">
        <v>8248</v>
      </c>
      <c r="I1673">
        <v>1475209620</v>
      </c>
      <c r="J1673">
        <v>1473087637</v>
      </c>
      <c r="K1673" t="b">
        <v>0</v>
      </c>
      <c r="L1673">
        <v>37</v>
      </c>
      <c r="M1673" t="b">
        <v>1</v>
      </c>
      <c r="N1673" t="s">
        <v>8298</v>
      </c>
      <c r="O1673" s="10" t="s">
        <v>8341</v>
      </c>
      <c r="P1673" t="s">
        <v>8370</v>
      </c>
      <c r="Q1673" s="12">
        <f t="shared" si="27"/>
        <v>42618.625428240746</v>
      </c>
    </row>
    <row r="1674" spans="1:17" ht="32" x14ac:dyDescent="0.2">
      <c r="A1674">
        <v>4065</v>
      </c>
      <c r="B1674" s="3" t="s">
        <v>4061</v>
      </c>
      <c r="C1674" s="3" t="s">
        <v>8169</v>
      </c>
      <c r="D1674" s="6">
        <v>4000</v>
      </c>
      <c r="E1674" s="8">
        <v>27</v>
      </c>
      <c r="F1674" t="s">
        <v>8220</v>
      </c>
      <c r="G1674" t="s">
        <v>8223</v>
      </c>
      <c r="H1674" t="s">
        <v>8245</v>
      </c>
      <c r="I1674">
        <v>1407883811</v>
      </c>
      <c r="J1674">
        <v>1405291811</v>
      </c>
      <c r="K1674" t="b">
        <v>0</v>
      </c>
      <c r="L1674">
        <v>4</v>
      </c>
      <c r="M1674" t="b">
        <v>0</v>
      </c>
      <c r="N1674" t="s">
        <v>8269</v>
      </c>
      <c r="O1674" s="10" t="s">
        <v>8333</v>
      </c>
      <c r="P1674" t="s">
        <v>8334</v>
      </c>
      <c r="Q1674" s="12">
        <f t="shared" si="27"/>
        <v>41833.951516203706</v>
      </c>
    </row>
    <row r="1675" spans="1:17" ht="48" x14ac:dyDescent="0.2">
      <c r="A1675">
        <v>3908</v>
      </c>
      <c r="B1675" s="3" t="s">
        <v>3905</v>
      </c>
      <c r="C1675" s="3" t="s">
        <v>8016</v>
      </c>
      <c r="D1675" s="6">
        <v>750</v>
      </c>
      <c r="E1675" s="8">
        <v>65</v>
      </c>
      <c r="F1675" t="s">
        <v>8220</v>
      </c>
      <c r="G1675" t="s">
        <v>8223</v>
      </c>
      <c r="H1675" t="s">
        <v>8245</v>
      </c>
      <c r="I1675">
        <v>1406603696</v>
      </c>
      <c r="J1675">
        <v>1405307696</v>
      </c>
      <c r="K1675" t="b">
        <v>0</v>
      </c>
      <c r="L1675">
        <v>4</v>
      </c>
      <c r="M1675" t="b">
        <v>0</v>
      </c>
      <c r="N1675" t="s">
        <v>8269</v>
      </c>
      <c r="O1675" s="10" t="s">
        <v>8333</v>
      </c>
      <c r="P1675" t="s">
        <v>8334</v>
      </c>
      <c r="Q1675" s="12">
        <f t="shared" si="27"/>
        <v>41834.135370370372</v>
      </c>
    </row>
    <row r="1676" spans="1:17" ht="48" x14ac:dyDescent="0.2">
      <c r="A1676">
        <v>3211</v>
      </c>
      <c r="B1676" s="3" t="s">
        <v>3211</v>
      </c>
      <c r="C1676" s="3" t="s">
        <v>7321</v>
      </c>
      <c r="D1676" s="6">
        <v>23000</v>
      </c>
      <c r="E1676" s="8">
        <v>27541</v>
      </c>
      <c r="F1676" t="s">
        <v>8218</v>
      </c>
      <c r="G1676" t="s">
        <v>8223</v>
      </c>
      <c r="H1676" t="s">
        <v>8245</v>
      </c>
      <c r="I1676">
        <v>1408068000</v>
      </c>
      <c r="J1676">
        <v>1405346680</v>
      </c>
      <c r="K1676" t="b">
        <v>1</v>
      </c>
      <c r="L1676">
        <v>322</v>
      </c>
      <c r="M1676" t="b">
        <v>1</v>
      </c>
      <c r="N1676" t="s">
        <v>8269</v>
      </c>
      <c r="O1676" s="10" t="s">
        <v>8333</v>
      </c>
      <c r="P1676" t="s">
        <v>8334</v>
      </c>
      <c r="Q1676" s="12">
        <f t="shared" si="27"/>
        <v>41834.586574074077</v>
      </c>
    </row>
    <row r="1677" spans="1:17" ht="16" x14ac:dyDescent="0.2">
      <c r="A1677">
        <v>3061</v>
      </c>
      <c r="B1677" s="3" t="s">
        <v>3061</v>
      </c>
      <c r="C1677" s="3" t="s">
        <v>7171</v>
      </c>
      <c r="D1677" s="6">
        <v>1000000</v>
      </c>
      <c r="E1677" s="8">
        <v>0</v>
      </c>
      <c r="F1677" t="s">
        <v>8220</v>
      </c>
      <c r="G1677" t="s">
        <v>8223</v>
      </c>
      <c r="H1677" t="s">
        <v>8245</v>
      </c>
      <c r="I1677">
        <v>1407955748</v>
      </c>
      <c r="J1677">
        <v>1405363748</v>
      </c>
      <c r="K1677" t="b">
        <v>0</v>
      </c>
      <c r="L1677">
        <v>0</v>
      </c>
      <c r="M1677" t="b">
        <v>0</v>
      </c>
      <c r="N1677" t="s">
        <v>8301</v>
      </c>
      <c r="O1677" s="10" t="s">
        <v>8333</v>
      </c>
      <c r="P1677" t="s">
        <v>8373</v>
      </c>
      <c r="Q1677" s="12">
        <f t="shared" si="27"/>
        <v>41834.784120370372</v>
      </c>
    </row>
    <row r="1678" spans="1:17" ht="48" x14ac:dyDescent="0.2">
      <c r="A1678">
        <v>3400</v>
      </c>
      <c r="B1678" s="3" t="s">
        <v>3399</v>
      </c>
      <c r="C1678" s="3" t="s">
        <v>7510</v>
      </c>
      <c r="D1678" s="6">
        <v>10000</v>
      </c>
      <c r="E1678" s="8">
        <v>10041</v>
      </c>
      <c r="F1678" t="s">
        <v>8218</v>
      </c>
      <c r="G1678" t="s">
        <v>8223</v>
      </c>
      <c r="H1678" t="s">
        <v>8245</v>
      </c>
      <c r="I1678">
        <v>1409266414</v>
      </c>
      <c r="J1678">
        <v>1405378414</v>
      </c>
      <c r="K1678" t="b">
        <v>0</v>
      </c>
      <c r="L1678">
        <v>85</v>
      </c>
      <c r="M1678" t="b">
        <v>1</v>
      </c>
      <c r="N1678" t="s">
        <v>8269</v>
      </c>
      <c r="O1678" s="10" t="s">
        <v>8333</v>
      </c>
      <c r="P1678" t="s">
        <v>8334</v>
      </c>
      <c r="Q1678" s="12">
        <f t="shared" si="27"/>
        <v>41834.953865740739</v>
      </c>
    </row>
    <row r="1679" spans="1:17" ht="48" x14ac:dyDescent="0.2">
      <c r="A1679">
        <v>3187</v>
      </c>
      <c r="B1679" s="3" t="s">
        <v>3187</v>
      </c>
      <c r="C1679" s="3" t="s">
        <v>7297</v>
      </c>
      <c r="D1679" s="6">
        <v>15000</v>
      </c>
      <c r="E1679" s="8">
        <v>17444</v>
      </c>
      <c r="F1679" t="s">
        <v>8218</v>
      </c>
      <c r="G1679" t="s">
        <v>8223</v>
      </c>
      <c r="H1679" t="s">
        <v>8245</v>
      </c>
      <c r="I1679">
        <v>1407167973</v>
      </c>
      <c r="J1679">
        <v>1405439973</v>
      </c>
      <c r="K1679" t="b">
        <v>1</v>
      </c>
      <c r="L1679">
        <v>244</v>
      </c>
      <c r="M1679" t="b">
        <v>1</v>
      </c>
      <c r="N1679" t="s">
        <v>8269</v>
      </c>
      <c r="O1679" s="10" t="s">
        <v>8333</v>
      </c>
      <c r="P1679" t="s">
        <v>8334</v>
      </c>
      <c r="Q1679" s="12">
        <f t="shared" si="27"/>
        <v>41835.666354166664</v>
      </c>
    </row>
    <row r="1680" spans="1:17" ht="48" x14ac:dyDescent="0.2">
      <c r="A1680">
        <v>2853</v>
      </c>
      <c r="B1680" s="3" t="s">
        <v>2853</v>
      </c>
      <c r="C1680" s="3" t="s">
        <v>6963</v>
      </c>
      <c r="D1680" s="6">
        <v>9500</v>
      </c>
      <c r="E1680" s="8">
        <v>0</v>
      </c>
      <c r="F1680" t="s">
        <v>8220</v>
      </c>
      <c r="G1680" t="s">
        <v>8228</v>
      </c>
      <c r="H1680" t="s">
        <v>8250</v>
      </c>
      <c r="I1680">
        <v>1410669297</v>
      </c>
      <c r="J1680">
        <v>1405485297</v>
      </c>
      <c r="K1680" t="b">
        <v>0</v>
      </c>
      <c r="L1680">
        <v>0</v>
      </c>
      <c r="M1680" t="b">
        <v>0</v>
      </c>
      <c r="N1680" t="s">
        <v>8269</v>
      </c>
      <c r="O1680" s="10" t="s">
        <v>8333</v>
      </c>
      <c r="P1680" t="s">
        <v>8334</v>
      </c>
      <c r="Q1680" s="12">
        <f t="shared" si="27"/>
        <v>41836.190937499996</v>
      </c>
    </row>
    <row r="1681" spans="1:17" ht="48" x14ac:dyDescent="0.2">
      <c r="A1681">
        <v>3581</v>
      </c>
      <c r="B1681" s="3" t="s">
        <v>3580</v>
      </c>
      <c r="C1681" s="3" t="s">
        <v>7691</v>
      </c>
      <c r="D1681" s="6">
        <v>1500</v>
      </c>
      <c r="E1681" s="8">
        <v>1500</v>
      </c>
      <c r="F1681" t="s">
        <v>8218</v>
      </c>
      <c r="G1681" t="s">
        <v>8224</v>
      </c>
      <c r="H1681" t="s">
        <v>8246</v>
      </c>
      <c r="I1681">
        <v>1406719110</v>
      </c>
      <c r="J1681">
        <v>1405509510</v>
      </c>
      <c r="K1681" t="b">
        <v>0</v>
      </c>
      <c r="L1681">
        <v>45</v>
      </c>
      <c r="M1681" t="b">
        <v>1</v>
      </c>
      <c r="N1681" t="s">
        <v>8269</v>
      </c>
      <c r="O1681" s="10" t="s">
        <v>8333</v>
      </c>
      <c r="P1681" t="s">
        <v>8334</v>
      </c>
      <c r="Q1681" s="12">
        <f t="shared" si="27"/>
        <v>41836.471180555556</v>
      </c>
    </row>
    <row r="1682" spans="1:17" ht="48" x14ac:dyDescent="0.2">
      <c r="A1682">
        <v>3329</v>
      </c>
      <c r="B1682" s="3" t="s">
        <v>3329</v>
      </c>
      <c r="C1682" s="3" t="s">
        <v>7439</v>
      </c>
      <c r="D1682" s="6">
        <v>1000</v>
      </c>
      <c r="E1682" s="8">
        <v>1168</v>
      </c>
      <c r="F1682" t="s">
        <v>8218</v>
      </c>
      <c r="G1682" t="s">
        <v>8224</v>
      </c>
      <c r="H1682" t="s">
        <v>8246</v>
      </c>
      <c r="I1682">
        <v>1406502000</v>
      </c>
      <c r="J1682">
        <v>1405583108</v>
      </c>
      <c r="K1682" t="b">
        <v>0</v>
      </c>
      <c r="L1682">
        <v>26</v>
      </c>
      <c r="M1682" t="b">
        <v>1</v>
      </c>
      <c r="N1682" t="s">
        <v>8269</v>
      </c>
      <c r="O1682" s="10" t="s">
        <v>8333</v>
      </c>
      <c r="P1682" t="s">
        <v>8334</v>
      </c>
      <c r="Q1682" s="12">
        <f t="shared" si="27"/>
        <v>41837.323009259257</v>
      </c>
    </row>
    <row r="1683" spans="1:17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8341</v>
      </c>
      <c r="P1683" t="s">
        <v>8363</v>
      </c>
    </row>
    <row r="1684" spans="1:17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8341</v>
      </c>
      <c r="P1684" t="s">
        <v>8363</v>
      </c>
    </row>
    <row r="1685" spans="1:17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8341</v>
      </c>
      <c r="P1685" t="s">
        <v>8363</v>
      </c>
    </row>
    <row r="1686" spans="1:17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8341</v>
      </c>
      <c r="P1686" t="s">
        <v>8363</v>
      </c>
    </row>
    <row r="1687" spans="1:17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8341</v>
      </c>
      <c r="P1687" t="s">
        <v>8363</v>
      </c>
    </row>
    <row r="1688" spans="1:17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8341</v>
      </c>
      <c r="P1688" t="s">
        <v>8363</v>
      </c>
    </row>
    <row r="1689" spans="1:17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8341</v>
      </c>
      <c r="P1689" t="s">
        <v>8363</v>
      </c>
    </row>
    <row r="1690" spans="1:17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8341</v>
      </c>
      <c r="P1690" t="s">
        <v>8363</v>
      </c>
    </row>
    <row r="1691" spans="1:17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8341</v>
      </c>
      <c r="P1691" t="s">
        <v>8363</v>
      </c>
    </row>
    <row r="1692" spans="1:17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8341</v>
      </c>
      <c r="P1692" t="s">
        <v>8363</v>
      </c>
    </row>
    <row r="1693" spans="1:17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8341</v>
      </c>
      <c r="P1693" t="s">
        <v>8363</v>
      </c>
    </row>
    <row r="1694" spans="1:17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8341</v>
      </c>
      <c r="P1694" t="s">
        <v>8363</v>
      </c>
    </row>
    <row r="1695" spans="1:17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8341</v>
      </c>
      <c r="P1695" t="s">
        <v>8363</v>
      </c>
    </row>
    <row r="1696" spans="1:17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8341</v>
      </c>
      <c r="P1696" t="s">
        <v>8363</v>
      </c>
    </row>
    <row r="1697" spans="1:16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8341</v>
      </c>
      <c r="P1697" t="s">
        <v>8363</v>
      </c>
    </row>
    <row r="1698" spans="1:16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8341</v>
      </c>
      <c r="P1698" t="s">
        <v>8363</v>
      </c>
    </row>
    <row r="1699" spans="1:16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8341</v>
      </c>
      <c r="P1699" t="s">
        <v>8363</v>
      </c>
    </row>
    <row r="1700" spans="1:16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8341</v>
      </c>
      <c r="P1700" t="s">
        <v>8363</v>
      </c>
    </row>
    <row r="1701" spans="1:16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8341</v>
      </c>
      <c r="P1701" t="s">
        <v>8363</v>
      </c>
    </row>
    <row r="1702" spans="1:16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8341</v>
      </c>
      <c r="P1702" t="s">
        <v>8363</v>
      </c>
    </row>
    <row r="1703" spans="1:16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8341</v>
      </c>
      <c r="P1703" t="s">
        <v>8363</v>
      </c>
    </row>
    <row r="1704" spans="1:16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8341</v>
      </c>
      <c r="P1704" t="s">
        <v>8363</v>
      </c>
    </row>
    <row r="1705" spans="1:16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8341</v>
      </c>
      <c r="P1705" t="s">
        <v>8363</v>
      </c>
    </row>
    <row r="1706" spans="1:16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8341</v>
      </c>
      <c r="P1706" t="s">
        <v>8363</v>
      </c>
    </row>
    <row r="1707" spans="1:16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8341</v>
      </c>
      <c r="P1707" t="s">
        <v>8363</v>
      </c>
    </row>
    <row r="1708" spans="1:16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8341</v>
      </c>
      <c r="P1708" t="s">
        <v>8363</v>
      </c>
    </row>
    <row r="1709" spans="1:16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8341</v>
      </c>
      <c r="P1709" t="s">
        <v>8363</v>
      </c>
    </row>
    <row r="1710" spans="1:16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8341</v>
      </c>
      <c r="P1710" t="s">
        <v>8363</v>
      </c>
    </row>
    <row r="1711" spans="1:16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8341</v>
      </c>
      <c r="P1711" t="s">
        <v>8363</v>
      </c>
    </row>
    <row r="1712" spans="1:16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8341</v>
      </c>
      <c r="P1712" t="s">
        <v>8363</v>
      </c>
    </row>
    <row r="1713" spans="1:16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8341</v>
      </c>
      <c r="P1713" t="s">
        <v>8363</v>
      </c>
    </row>
    <row r="1714" spans="1:16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8341</v>
      </c>
      <c r="P1714" t="s">
        <v>8363</v>
      </c>
    </row>
    <row r="1715" spans="1:16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8341</v>
      </c>
      <c r="P1715" t="s">
        <v>8363</v>
      </c>
    </row>
    <row r="1716" spans="1:16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8341</v>
      </c>
      <c r="P1716" t="s">
        <v>8363</v>
      </c>
    </row>
    <row r="1717" spans="1:16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8341</v>
      </c>
      <c r="P1717" t="s">
        <v>8363</v>
      </c>
    </row>
    <row r="1718" spans="1:16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8341</v>
      </c>
      <c r="P1718" t="s">
        <v>8363</v>
      </c>
    </row>
    <row r="1719" spans="1:16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8341</v>
      </c>
      <c r="P1719" t="s">
        <v>8363</v>
      </c>
    </row>
    <row r="1720" spans="1:16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8341</v>
      </c>
      <c r="P1720" t="s">
        <v>8363</v>
      </c>
    </row>
    <row r="1721" spans="1:16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8341</v>
      </c>
      <c r="P1721" t="s">
        <v>8363</v>
      </c>
    </row>
    <row r="1722" spans="1:16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8341</v>
      </c>
      <c r="P1722" t="s">
        <v>8363</v>
      </c>
    </row>
    <row r="1723" spans="1:16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8341</v>
      </c>
      <c r="P1723" t="s">
        <v>8363</v>
      </c>
    </row>
    <row r="1724" spans="1:16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8341</v>
      </c>
      <c r="P1724" t="s">
        <v>8363</v>
      </c>
    </row>
    <row r="1725" spans="1:16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8341</v>
      </c>
      <c r="P1725" t="s">
        <v>8363</v>
      </c>
    </row>
    <row r="1726" spans="1:16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8341</v>
      </c>
      <c r="P1726" t="s">
        <v>8363</v>
      </c>
    </row>
    <row r="1727" spans="1:16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8341</v>
      </c>
      <c r="P1727" t="s">
        <v>8363</v>
      </c>
    </row>
    <row r="1728" spans="1:16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8341</v>
      </c>
      <c r="P1728" t="s">
        <v>8363</v>
      </c>
    </row>
    <row r="1729" spans="1:17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8341</v>
      </c>
      <c r="P1729" t="s">
        <v>8363</v>
      </c>
    </row>
    <row r="1730" spans="1:17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8341</v>
      </c>
      <c r="P1730" t="s">
        <v>8363</v>
      </c>
    </row>
    <row r="1731" spans="1:17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8341</v>
      </c>
      <c r="P1731" t="s">
        <v>8363</v>
      </c>
    </row>
    <row r="1732" spans="1:17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8341</v>
      </c>
      <c r="P1732" t="s">
        <v>8363</v>
      </c>
    </row>
    <row r="1733" spans="1:17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8341</v>
      </c>
      <c r="P1733" t="s">
        <v>8363</v>
      </c>
    </row>
    <row r="1734" spans="1:17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8341</v>
      </c>
      <c r="P1734" t="s">
        <v>8363</v>
      </c>
    </row>
    <row r="1735" spans="1:17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8341</v>
      </c>
      <c r="P1735" t="s">
        <v>8363</v>
      </c>
    </row>
    <row r="1736" spans="1:17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8341</v>
      </c>
      <c r="P1736" t="s">
        <v>8363</v>
      </c>
    </row>
    <row r="1737" spans="1:17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8341</v>
      </c>
      <c r="P1737" t="s">
        <v>8363</v>
      </c>
    </row>
    <row r="1738" spans="1:17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8341</v>
      </c>
      <c r="P1738" t="s">
        <v>8363</v>
      </c>
    </row>
    <row r="1739" spans="1:17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8341</v>
      </c>
      <c r="P1739" t="s">
        <v>8363</v>
      </c>
    </row>
    <row r="1740" spans="1:17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8341</v>
      </c>
      <c r="P1740" t="s">
        <v>8363</v>
      </c>
    </row>
    <row r="1741" spans="1:17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8341</v>
      </c>
      <c r="P1741" t="s">
        <v>8363</v>
      </c>
    </row>
    <row r="1742" spans="1:17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8341</v>
      </c>
      <c r="P1742" t="s">
        <v>8363</v>
      </c>
    </row>
    <row r="1743" spans="1:17" ht="32" x14ac:dyDescent="0.2">
      <c r="A1743">
        <v>3167</v>
      </c>
      <c r="B1743" s="3" t="s">
        <v>3167</v>
      </c>
      <c r="C1743" s="3" t="s">
        <v>7277</v>
      </c>
      <c r="D1743" s="6">
        <v>3000</v>
      </c>
      <c r="E1743" s="8">
        <v>3485</v>
      </c>
      <c r="F1743" t="s">
        <v>8218</v>
      </c>
      <c r="G1743" t="s">
        <v>8223</v>
      </c>
      <c r="H1743" t="s">
        <v>8245</v>
      </c>
      <c r="I1743">
        <v>1406952781</v>
      </c>
      <c r="J1743">
        <v>1405743181</v>
      </c>
      <c r="K1743" t="b">
        <v>1</v>
      </c>
      <c r="L1743">
        <v>55</v>
      </c>
      <c r="M1743" t="b">
        <v>1</v>
      </c>
      <c r="N1743" t="s">
        <v>8269</v>
      </c>
      <c r="O1743" s="10" t="s">
        <v>8333</v>
      </c>
      <c r="P1743" t="s">
        <v>8334</v>
      </c>
      <c r="Q1743" s="12">
        <f t="shared" ref="Q1743:Q1765" si="28">(((J1743/60)/60)/24)+DATE(1970,1,1)</f>
        <v>41839.175706018519</v>
      </c>
    </row>
    <row r="1744" spans="1:17" ht="48" x14ac:dyDescent="0.2">
      <c r="A1744">
        <v>3431</v>
      </c>
      <c r="B1744" s="3" t="s">
        <v>3430</v>
      </c>
      <c r="C1744" s="3" t="s">
        <v>7541</v>
      </c>
      <c r="D1744" s="6">
        <v>2000</v>
      </c>
      <c r="E1744" s="8">
        <v>2000</v>
      </c>
      <c r="F1744" t="s">
        <v>8218</v>
      </c>
      <c r="G1744" t="s">
        <v>8223</v>
      </c>
      <c r="H1744" t="s">
        <v>8245</v>
      </c>
      <c r="I1744">
        <v>1408383153</v>
      </c>
      <c r="J1744">
        <v>1405791153</v>
      </c>
      <c r="K1744" t="b">
        <v>0</v>
      </c>
      <c r="L1744">
        <v>21</v>
      </c>
      <c r="M1744" t="b">
        <v>1</v>
      </c>
      <c r="N1744" t="s">
        <v>8269</v>
      </c>
      <c r="O1744" s="10" t="s">
        <v>8333</v>
      </c>
      <c r="P1744" t="s">
        <v>8334</v>
      </c>
      <c r="Q1744" s="12">
        <f t="shared" si="28"/>
        <v>41839.730937500004</v>
      </c>
    </row>
    <row r="1745" spans="1:17" ht="48" x14ac:dyDescent="0.2">
      <c r="A1745">
        <v>3160</v>
      </c>
      <c r="B1745" s="3" t="s">
        <v>3160</v>
      </c>
      <c r="C1745" s="3" t="s">
        <v>7270</v>
      </c>
      <c r="D1745" s="6">
        <v>4500</v>
      </c>
      <c r="E1745" s="8">
        <v>4569</v>
      </c>
      <c r="F1745" t="s">
        <v>8218</v>
      </c>
      <c r="G1745" t="s">
        <v>8223</v>
      </c>
      <c r="H1745" t="s">
        <v>8245</v>
      </c>
      <c r="I1745">
        <v>1407905940</v>
      </c>
      <c r="J1745">
        <v>1405923687</v>
      </c>
      <c r="K1745" t="b">
        <v>1</v>
      </c>
      <c r="L1745">
        <v>57</v>
      </c>
      <c r="M1745" t="b">
        <v>1</v>
      </c>
      <c r="N1745" t="s">
        <v>8269</v>
      </c>
      <c r="O1745" s="10" t="s">
        <v>8333</v>
      </c>
      <c r="P1745" t="s">
        <v>8334</v>
      </c>
      <c r="Q1745" s="12">
        <f t="shared" si="28"/>
        <v>41841.26489583333</v>
      </c>
    </row>
    <row r="1746" spans="1:17" ht="48" x14ac:dyDescent="0.2">
      <c r="A1746">
        <v>3865</v>
      </c>
      <c r="B1746" s="3" t="s">
        <v>3862</v>
      </c>
      <c r="C1746" s="3" t="s">
        <v>7974</v>
      </c>
      <c r="D1746" s="6">
        <v>2413</v>
      </c>
      <c r="E1746" s="8">
        <v>650</v>
      </c>
      <c r="F1746" t="s">
        <v>8220</v>
      </c>
      <c r="G1746" t="s">
        <v>8228</v>
      </c>
      <c r="H1746" t="s">
        <v>8250</v>
      </c>
      <c r="I1746">
        <v>1409376600</v>
      </c>
      <c r="J1746">
        <v>1405957098</v>
      </c>
      <c r="K1746" t="b">
        <v>0</v>
      </c>
      <c r="L1746">
        <v>14</v>
      </c>
      <c r="M1746" t="b">
        <v>0</v>
      </c>
      <c r="N1746" t="s">
        <v>8269</v>
      </c>
      <c r="O1746" s="10" t="s">
        <v>8333</v>
      </c>
      <c r="P1746" t="s">
        <v>8334</v>
      </c>
      <c r="Q1746" s="12">
        <f t="shared" si="28"/>
        <v>41841.651597222226</v>
      </c>
    </row>
    <row r="1747" spans="1:17" ht="48" hidden="1" x14ac:dyDescent="0.2">
      <c r="A1747">
        <v>1348</v>
      </c>
      <c r="B1747" s="3" t="s">
        <v>1349</v>
      </c>
      <c r="C1747" s="3" t="s">
        <v>5458</v>
      </c>
      <c r="D1747" s="6">
        <v>5875</v>
      </c>
      <c r="E1747" s="8">
        <v>5985</v>
      </c>
      <c r="F1747" t="s">
        <v>8218</v>
      </c>
      <c r="G1747" t="s">
        <v>8223</v>
      </c>
      <c r="H1747" t="s">
        <v>8245</v>
      </c>
      <c r="I1747">
        <v>1418904533</v>
      </c>
      <c r="J1747">
        <v>1416485333</v>
      </c>
      <c r="K1747" t="b">
        <v>0</v>
      </c>
      <c r="L1747">
        <v>26</v>
      </c>
      <c r="M1747" t="b">
        <v>1</v>
      </c>
      <c r="N1747" t="s">
        <v>8272</v>
      </c>
      <c r="O1747" s="10" t="s">
        <v>8338</v>
      </c>
      <c r="P1747" t="s">
        <v>8339</v>
      </c>
      <c r="Q1747" s="12">
        <f t="shared" si="28"/>
        <v>41963.506168981476</v>
      </c>
    </row>
    <row r="1748" spans="1:17" ht="48" x14ac:dyDescent="0.2">
      <c r="A1748">
        <v>3471</v>
      </c>
      <c r="B1748" s="3" t="s">
        <v>3470</v>
      </c>
      <c r="C1748" s="3" t="s">
        <v>7581</v>
      </c>
      <c r="D1748" s="6">
        <v>500</v>
      </c>
      <c r="E1748" s="8">
        <v>1073</v>
      </c>
      <c r="F1748" t="s">
        <v>8218</v>
      </c>
      <c r="G1748" t="s">
        <v>8224</v>
      </c>
      <c r="H1748" t="s">
        <v>8246</v>
      </c>
      <c r="I1748">
        <v>1409515200</v>
      </c>
      <c r="J1748">
        <v>1405971690</v>
      </c>
      <c r="K1748" t="b">
        <v>0</v>
      </c>
      <c r="L1748">
        <v>30</v>
      </c>
      <c r="M1748" t="b">
        <v>1</v>
      </c>
      <c r="N1748" t="s">
        <v>8269</v>
      </c>
      <c r="O1748" s="10" t="s">
        <v>8333</v>
      </c>
      <c r="P1748" t="s">
        <v>8334</v>
      </c>
      <c r="Q1748" s="12">
        <f t="shared" si="28"/>
        <v>41841.820486111108</v>
      </c>
    </row>
    <row r="1749" spans="1:17" ht="48" x14ac:dyDescent="0.2">
      <c r="A1749">
        <v>3017</v>
      </c>
      <c r="B1749" s="3" t="s">
        <v>3017</v>
      </c>
      <c r="C1749" s="3" t="s">
        <v>7127</v>
      </c>
      <c r="D1749" s="6">
        <v>22000</v>
      </c>
      <c r="E1749" s="8">
        <v>23285</v>
      </c>
      <c r="F1749" t="s">
        <v>8218</v>
      </c>
      <c r="G1749" t="s">
        <v>8223</v>
      </c>
      <c r="H1749" t="s">
        <v>8245</v>
      </c>
      <c r="I1749">
        <v>1408566243</v>
      </c>
      <c r="J1749">
        <v>1405974243</v>
      </c>
      <c r="K1749" t="b">
        <v>0</v>
      </c>
      <c r="L1749">
        <v>159</v>
      </c>
      <c r="M1749" t="b">
        <v>1</v>
      </c>
      <c r="N1749" t="s">
        <v>8301</v>
      </c>
      <c r="O1749" s="10" t="s">
        <v>8333</v>
      </c>
      <c r="P1749" t="s">
        <v>8373</v>
      </c>
      <c r="Q1749" s="12">
        <f t="shared" si="28"/>
        <v>41841.850034722222</v>
      </c>
    </row>
    <row r="1750" spans="1:17" ht="48" x14ac:dyDescent="0.2">
      <c r="A1750">
        <v>4045</v>
      </c>
      <c r="B1750" s="3" t="s">
        <v>4041</v>
      </c>
      <c r="C1750" s="3" t="s">
        <v>8149</v>
      </c>
      <c r="D1750" s="6">
        <v>5000</v>
      </c>
      <c r="E1750" s="8">
        <v>1</v>
      </c>
      <c r="F1750" t="s">
        <v>8220</v>
      </c>
      <c r="G1750" t="s">
        <v>8225</v>
      </c>
      <c r="H1750" t="s">
        <v>8247</v>
      </c>
      <c r="I1750">
        <v>1408596589</v>
      </c>
      <c r="J1750">
        <v>1406004589</v>
      </c>
      <c r="K1750" t="b">
        <v>0</v>
      </c>
      <c r="L1750">
        <v>1</v>
      </c>
      <c r="M1750" t="b">
        <v>0</v>
      </c>
      <c r="N1750" t="s">
        <v>8269</v>
      </c>
      <c r="O1750" s="10" t="s">
        <v>8333</v>
      </c>
      <c r="P1750" t="s">
        <v>8334</v>
      </c>
      <c r="Q1750" s="12">
        <f t="shared" si="28"/>
        <v>41842.201261574075</v>
      </c>
    </row>
    <row r="1751" spans="1:17" ht="48" hidden="1" x14ac:dyDescent="0.2">
      <c r="A1751">
        <v>1858</v>
      </c>
      <c r="B1751" s="3" t="s">
        <v>1859</v>
      </c>
      <c r="C1751" s="3" t="s">
        <v>5968</v>
      </c>
      <c r="D1751" s="6">
        <v>5555.55</v>
      </c>
      <c r="E1751" s="8">
        <v>6041.55</v>
      </c>
      <c r="F1751" t="s">
        <v>8218</v>
      </c>
      <c r="G1751" t="s">
        <v>8223</v>
      </c>
      <c r="H1751" t="s">
        <v>8245</v>
      </c>
      <c r="I1751">
        <v>1324014521</v>
      </c>
      <c r="J1751">
        <v>1318826921</v>
      </c>
      <c r="K1751" t="b">
        <v>0</v>
      </c>
      <c r="L1751">
        <v>149</v>
      </c>
      <c r="M1751" t="b">
        <v>1</v>
      </c>
      <c r="N1751" t="s">
        <v>8274</v>
      </c>
      <c r="O1751" s="10" t="s">
        <v>8341</v>
      </c>
      <c r="P1751" t="s">
        <v>8342</v>
      </c>
      <c r="Q1751" s="12">
        <f t="shared" si="28"/>
        <v>40833.200474537036</v>
      </c>
    </row>
    <row r="1752" spans="1:17" ht="48" hidden="1" x14ac:dyDescent="0.2">
      <c r="A1752">
        <v>281</v>
      </c>
      <c r="B1752" s="3" t="s">
        <v>282</v>
      </c>
      <c r="C1752" s="3" t="s">
        <v>4391</v>
      </c>
      <c r="D1752" s="6">
        <v>5500</v>
      </c>
      <c r="E1752" s="8">
        <v>6632.32</v>
      </c>
      <c r="F1752" t="s">
        <v>8218</v>
      </c>
      <c r="G1752" t="s">
        <v>8223</v>
      </c>
      <c r="H1752" t="s">
        <v>8245</v>
      </c>
      <c r="I1752">
        <v>1249932360</v>
      </c>
      <c r="J1752">
        <v>1242532513</v>
      </c>
      <c r="K1752" t="b">
        <v>1</v>
      </c>
      <c r="L1752">
        <v>79</v>
      </c>
      <c r="M1752" t="b">
        <v>1</v>
      </c>
      <c r="N1752" t="s">
        <v>8267</v>
      </c>
      <c r="O1752" s="10" t="s">
        <v>8326</v>
      </c>
      <c r="P1752" t="s">
        <v>8331</v>
      </c>
      <c r="Q1752" s="12">
        <f t="shared" si="28"/>
        <v>39950.163344907407</v>
      </c>
    </row>
    <row r="1753" spans="1:17" ht="48" hidden="1" x14ac:dyDescent="0.2">
      <c r="A1753">
        <v>804</v>
      </c>
      <c r="B1753" s="3" t="s">
        <v>805</v>
      </c>
      <c r="C1753" s="3" t="s">
        <v>4914</v>
      </c>
      <c r="D1753" s="6">
        <v>5500</v>
      </c>
      <c r="E1753" s="8">
        <v>5500</v>
      </c>
      <c r="F1753" t="s">
        <v>8218</v>
      </c>
      <c r="G1753" t="s">
        <v>8223</v>
      </c>
      <c r="H1753" t="s">
        <v>8245</v>
      </c>
      <c r="I1753">
        <v>1311393540</v>
      </c>
      <c r="J1753">
        <v>1309919526</v>
      </c>
      <c r="K1753" t="b">
        <v>0</v>
      </c>
      <c r="L1753">
        <v>18</v>
      </c>
      <c r="M1753" t="b">
        <v>1</v>
      </c>
      <c r="N1753" t="s">
        <v>8274</v>
      </c>
      <c r="O1753" s="10" t="s">
        <v>8341</v>
      </c>
      <c r="P1753" t="s">
        <v>8342</v>
      </c>
      <c r="Q1753" s="12">
        <f t="shared" si="28"/>
        <v>40730.105625000004</v>
      </c>
    </row>
    <row r="1754" spans="1:17" ht="48" hidden="1" x14ac:dyDescent="0.2">
      <c r="A1754">
        <v>826</v>
      </c>
      <c r="B1754" s="3" t="s">
        <v>827</v>
      </c>
      <c r="C1754" s="3" t="s">
        <v>4936</v>
      </c>
      <c r="D1754" s="6">
        <v>5500</v>
      </c>
      <c r="E1754" s="8">
        <v>5580</v>
      </c>
      <c r="F1754" t="s">
        <v>8218</v>
      </c>
      <c r="G1754" t="s">
        <v>8223</v>
      </c>
      <c r="H1754" t="s">
        <v>8245</v>
      </c>
      <c r="I1754">
        <v>1332719730</v>
      </c>
      <c r="J1754">
        <v>1330908930</v>
      </c>
      <c r="K1754" t="b">
        <v>0</v>
      </c>
      <c r="L1754">
        <v>49</v>
      </c>
      <c r="M1754" t="b">
        <v>1</v>
      </c>
      <c r="N1754" t="s">
        <v>8274</v>
      </c>
      <c r="O1754" s="10" t="s">
        <v>8341</v>
      </c>
      <c r="P1754" t="s">
        <v>8342</v>
      </c>
      <c r="Q1754" s="12">
        <f t="shared" si="28"/>
        <v>40973.038541666669</v>
      </c>
    </row>
    <row r="1755" spans="1:17" ht="48" hidden="1" x14ac:dyDescent="0.2">
      <c r="A1755">
        <v>834</v>
      </c>
      <c r="B1755" s="3" t="s">
        <v>835</v>
      </c>
      <c r="C1755" s="3" t="s">
        <v>4944</v>
      </c>
      <c r="D1755" s="6">
        <v>5500</v>
      </c>
      <c r="E1755" s="8">
        <v>7206</v>
      </c>
      <c r="F1755" t="s">
        <v>8218</v>
      </c>
      <c r="G1755" t="s">
        <v>8223</v>
      </c>
      <c r="H1755" t="s">
        <v>8245</v>
      </c>
      <c r="I1755">
        <v>1372651140</v>
      </c>
      <c r="J1755">
        <v>1369770292</v>
      </c>
      <c r="K1755" t="b">
        <v>0</v>
      </c>
      <c r="L1755">
        <v>75</v>
      </c>
      <c r="M1755" t="b">
        <v>1</v>
      </c>
      <c r="N1755" t="s">
        <v>8274</v>
      </c>
      <c r="O1755" s="10" t="s">
        <v>8341</v>
      </c>
      <c r="P1755" t="s">
        <v>8342</v>
      </c>
      <c r="Q1755" s="12">
        <f t="shared" si="28"/>
        <v>41422.822824074072</v>
      </c>
    </row>
    <row r="1756" spans="1:17" ht="48" hidden="1" x14ac:dyDescent="0.2">
      <c r="A1756">
        <v>1257</v>
      </c>
      <c r="B1756" s="3" t="s">
        <v>1258</v>
      </c>
      <c r="C1756" s="3" t="s">
        <v>5367</v>
      </c>
      <c r="D1756" s="6">
        <v>5500</v>
      </c>
      <c r="E1756" s="8">
        <v>16210</v>
      </c>
      <c r="F1756" t="s">
        <v>8218</v>
      </c>
      <c r="G1756" t="s">
        <v>8223</v>
      </c>
      <c r="H1756" t="s">
        <v>8245</v>
      </c>
      <c r="I1756">
        <v>1301792590</v>
      </c>
      <c r="J1756">
        <v>1297562590</v>
      </c>
      <c r="K1756" t="b">
        <v>1</v>
      </c>
      <c r="L1756">
        <v>176</v>
      </c>
      <c r="M1756" t="b">
        <v>1</v>
      </c>
      <c r="N1756" t="s">
        <v>8274</v>
      </c>
      <c r="O1756" s="10" t="s">
        <v>8341</v>
      </c>
      <c r="P1756" t="s">
        <v>8342</v>
      </c>
      <c r="Q1756" s="12">
        <f t="shared" si="28"/>
        <v>40587.085532407407</v>
      </c>
    </row>
    <row r="1757" spans="1:17" ht="48" hidden="1" x14ac:dyDescent="0.2">
      <c r="A1757">
        <v>1744</v>
      </c>
      <c r="B1757" s="3" t="s">
        <v>1745</v>
      </c>
      <c r="C1757" s="3" t="s">
        <v>5854</v>
      </c>
      <c r="D1757" s="6">
        <v>5500</v>
      </c>
      <c r="E1757" s="8">
        <v>6515</v>
      </c>
      <c r="F1757" t="s">
        <v>8218</v>
      </c>
      <c r="G1757" t="s">
        <v>8224</v>
      </c>
      <c r="H1757" t="s">
        <v>8246</v>
      </c>
      <c r="I1757">
        <v>1425821477</v>
      </c>
      <c r="J1757">
        <v>1421937077</v>
      </c>
      <c r="K1757" t="b">
        <v>0</v>
      </c>
      <c r="L1757">
        <v>70</v>
      </c>
      <c r="M1757" t="b">
        <v>1</v>
      </c>
      <c r="N1757" t="s">
        <v>8283</v>
      </c>
      <c r="O1757" s="10" t="s">
        <v>8354</v>
      </c>
      <c r="P1757" t="s">
        <v>8355</v>
      </c>
      <c r="Q1757" s="12">
        <f t="shared" si="28"/>
        <v>42026.605057870373</v>
      </c>
    </row>
    <row r="1758" spans="1:17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8354</v>
      </c>
      <c r="P1758" t="s">
        <v>8355</v>
      </c>
      <c r="Q1758" s="12">
        <f t="shared" si="28"/>
        <v>42571.167465277773</v>
      </c>
    </row>
    <row r="1759" spans="1:17" ht="32" hidden="1" x14ac:dyDescent="0.2">
      <c r="A1759">
        <v>2164</v>
      </c>
      <c r="B1759" s="3" t="s">
        <v>2165</v>
      </c>
      <c r="C1759" s="3" t="s">
        <v>6274</v>
      </c>
      <c r="D1759" s="6">
        <v>5500</v>
      </c>
      <c r="E1759" s="8">
        <v>5645</v>
      </c>
      <c r="F1759" t="s">
        <v>8218</v>
      </c>
      <c r="G1759" t="s">
        <v>8223</v>
      </c>
      <c r="H1759" t="s">
        <v>8245</v>
      </c>
      <c r="I1759">
        <v>1466827140</v>
      </c>
      <c r="J1759">
        <v>1464196414</v>
      </c>
      <c r="K1759" t="b">
        <v>0</v>
      </c>
      <c r="L1759">
        <v>83</v>
      </c>
      <c r="M1759" t="b">
        <v>1</v>
      </c>
      <c r="N1759" t="s">
        <v>8274</v>
      </c>
      <c r="O1759" s="10" t="s">
        <v>8341</v>
      </c>
      <c r="P1759" t="s">
        <v>8342</v>
      </c>
      <c r="Q1759" s="12">
        <f t="shared" si="28"/>
        <v>42515.71775462963</v>
      </c>
    </row>
    <row r="1760" spans="1:17" ht="48" hidden="1" x14ac:dyDescent="0.2">
      <c r="A1760">
        <v>2547</v>
      </c>
      <c r="B1760" s="3" t="s">
        <v>2547</v>
      </c>
      <c r="C1760" s="3" t="s">
        <v>6657</v>
      </c>
      <c r="D1760" s="6">
        <v>5500</v>
      </c>
      <c r="E1760" s="8">
        <v>6592</v>
      </c>
      <c r="F1760" t="s">
        <v>8218</v>
      </c>
      <c r="G1760" t="s">
        <v>8223</v>
      </c>
      <c r="H1760" t="s">
        <v>8245</v>
      </c>
      <c r="I1760">
        <v>1333560803</v>
      </c>
      <c r="J1760">
        <v>1330972403</v>
      </c>
      <c r="K1760" t="b">
        <v>0</v>
      </c>
      <c r="L1760">
        <v>134</v>
      </c>
      <c r="M1760" t="b">
        <v>1</v>
      </c>
      <c r="N1760" t="s">
        <v>8298</v>
      </c>
      <c r="O1760" s="10" t="s">
        <v>8341</v>
      </c>
      <c r="P1760" t="s">
        <v>8370</v>
      </c>
      <c r="Q1760" s="12">
        <f t="shared" si="28"/>
        <v>40973.773182870369</v>
      </c>
    </row>
    <row r="1761" spans="1:17" ht="48" x14ac:dyDescent="0.2">
      <c r="A1761">
        <v>2838</v>
      </c>
      <c r="B1761" s="3" t="s">
        <v>2838</v>
      </c>
      <c r="C1761" s="3" t="s">
        <v>6948</v>
      </c>
      <c r="D1761" s="6">
        <v>2000</v>
      </c>
      <c r="E1761" s="8">
        <v>2405</v>
      </c>
      <c r="F1761" t="s">
        <v>8218</v>
      </c>
      <c r="G1761" t="s">
        <v>8223</v>
      </c>
      <c r="H1761" t="s">
        <v>8245</v>
      </c>
      <c r="I1761">
        <v>1407967200</v>
      </c>
      <c r="J1761">
        <v>1406039696</v>
      </c>
      <c r="K1761" t="b">
        <v>0</v>
      </c>
      <c r="L1761">
        <v>54</v>
      </c>
      <c r="M1761" t="b">
        <v>1</v>
      </c>
      <c r="N1761" t="s">
        <v>8269</v>
      </c>
      <c r="O1761" s="10" t="s">
        <v>8333</v>
      </c>
      <c r="P1761" t="s">
        <v>8334</v>
      </c>
      <c r="Q1761" s="12">
        <f t="shared" si="28"/>
        <v>41842.607592592591</v>
      </c>
    </row>
    <row r="1762" spans="1:17" ht="48" x14ac:dyDescent="0.2">
      <c r="A1762">
        <v>3999</v>
      </c>
      <c r="B1762" s="3" t="s">
        <v>3995</v>
      </c>
      <c r="C1762" s="3" t="s">
        <v>8105</v>
      </c>
      <c r="D1762" s="6">
        <v>7000</v>
      </c>
      <c r="E1762" s="8">
        <v>1156</v>
      </c>
      <c r="F1762" t="s">
        <v>8220</v>
      </c>
      <c r="G1762" t="s">
        <v>8223</v>
      </c>
      <c r="H1762" t="s">
        <v>8245</v>
      </c>
      <c r="I1762">
        <v>1409514709</v>
      </c>
      <c r="J1762">
        <v>1406058798</v>
      </c>
      <c r="K1762" t="b">
        <v>0</v>
      </c>
      <c r="L1762">
        <v>14</v>
      </c>
      <c r="M1762" t="b">
        <v>0</v>
      </c>
      <c r="N1762" t="s">
        <v>8269</v>
      </c>
      <c r="O1762" s="10" t="s">
        <v>8333</v>
      </c>
      <c r="P1762" t="s">
        <v>8334</v>
      </c>
      <c r="Q1762" s="12">
        <f t="shared" si="28"/>
        <v>41842.828680555554</v>
      </c>
    </row>
    <row r="1763" spans="1:17" ht="48" x14ac:dyDescent="0.2">
      <c r="A1763">
        <v>3045</v>
      </c>
      <c r="B1763" s="3" t="s">
        <v>3045</v>
      </c>
      <c r="C1763" s="3" t="s">
        <v>7155</v>
      </c>
      <c r="D1763" s="6">
        <v>4000</v>
      </c>
      <c r="E1763" s="8">
        <v>5308.26</v>
      </c>
      <c r="F1763" t="s">
        <v>8218</v>
      </c>
      <c r="G1763" t="s">
        <v>8223</v>
      </c>
      <c r="H1763" t="s">
        <v>8245</v>
      </c>
      <c r="I1763">
        <v>1408679055</v>
      </c>
      <c r="J1763">
        <v>1406087055</v>
      </c>
      <c r="K1763" t="b">
        <v>0</v>
      </c>
      <c r="L1763">
        <v>64</v>
      </c>
      <c r="M1763" t="b">
        <v>1</v>
      </c>
      <c r="N1763" t="s">
        <v>8301</v>
      </c>
      <c r="O1763" s="10" t="s">
        <v>8333</v>
      </c>
      <c r="P1763" t="s">
        <v>8373</v>
      </c>
      <c r="Q1763" s="12">
        <f t="shared" si="28"/>
        <v>41843.155729166669</v>
      </c>
    </row>
    <row r="1764" spans="1:17" ht="48" x14ac:dyDescent="0.2">
      <c r="A1764">
        <v>3114</v>
      </c>
      <c r="B1764" s="3" t="s">
        <v>3114</v>
      </c>
      <c r="C1764" s="3" t="s">
        <v>7224</v>
      </c>
      <c r="D1764" s="6">
        <v>75000</v>
      </c>
      <c r="E1764" s="8">
        <v>0</v>
      </c>
      <c r="F1764" t="s">
        <v>8220</v>
      </c>
      <c r="G1764" t="s">
        <v>8223</v>
      </c>
      <c r="H1764" t="s">
        <v>8245</v>
      </c>
      <c r="I1764">
        <v>1411312250</v>
      </c>
      <c r="J1764">
        <v>1406128250</v>
      </c>
      <c r="K1764" t="b">
        <v>0</v>
      </c>
      <c r="L1764">
        <v>0</v>
      </c>
      <c r="M1764" t="b">
        <v>0</v>
      </c>
      <c r="N1764" t="s">
        <v>8301</v>
      </c>
      <c r="O1764" s="10" t="s">
        <v>8333</v>
      </c>
      <c r="P1764" t="s">
        <v>8373</v>
      </c>
      <c r="Q1764" s="12">
        <f t="shared" si="28"/>
        <v>41843.632523148146</v>
      </c>
    </row>
    <row r="1765" spans="1:17" ht="48" x14ac:dyDescent="0.2">
      <c r="A1765">
        <v>3918</v>
      </c>
      <c r="B1765" s="3" t="s">
        <v>3915</v>
      </c>
      <c r="C1765" s="3" t="s">
        <v>8026</v>
      </c>
      <c r="D1765" s="6">
        <v>60000</v>
      </c>
      <c r="E1765" s="8">
        <v>120</v>
      </c>
      <c r="F1765" t="s">
        <v>8220</v>
      </c>
      <c r="G1765" t="s">
        <v>8224</v>
      </c>
      <c r="H1765" t="s">
        <v>8246</v>
      </c>
      <c r="I1765">
        <v>1407168000</v>
      </c>
      <c r="J1765">
        <v>1406131023</v>
      </c>
      <c r="K1765" t="b">
        <v>0</v>
      </c>
      <c r="L1765">
        <v>3</v>
      </c>
      <c r="M1765" t="b">
        <v>0</v>
      </c>
      <c r="N1765" t="s">
        <v>8269</v>
      </c>
      <c r="O1765" s="10" t="s">
        <v>8333</v>
      </c>
      <c r="P1765" t="s">
        <v>8334</v>
      </c>
      <c r="Q1765" s="12">
        <f t="shared" si="28"/>
        <v>41843.664618055554</v>
      </c>
    </row>
    <row r="1766" spans="1:17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8354</v>
      </c>
      <c r="P1766" t="s">
        <v>8355</v>
      </c>
    </row>
    <row r="1767" spans="1:17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8354</v>
      </c>
      <c r="P1767" t="s">
        <v>8355</v>
      </c>
    </row>
    <row r="1768" spans="1:17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8354</v>
      </c>
      <c r="P1768" t="s">
        <v>8355</v>
      </c>
    </row>
    <row r="1769" spans="1:17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8354</v>
      </c>
      <c r="P1769" t="s">
        <v>8355</v>
      </c>
    </row>
    <row r="1770" spans="1:17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8354</v>
      </c>
      <c r="P1770" t="s">
        <v>8355</v>
      </c>
    </row>
    <row r="1771" spans="1:17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8354</v>
      </c>
      <c r="P1771" t="s">
        <v>8355</v>
      </c>
    </row>
    <row r="1772" spans="1:17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8354</v>
      </c>
      <c r="P1772" t="s">
        <v>8355</v>
      </c>
    </row>
    <row r="1773" spans="1:17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8354</v>
      </c>
      <c r="P1773" t="s">
        <v>8355</v>
      </c>
    </row>
    <row r="1774" spans="1:17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8354</v>
      </c>
      <c r="P1774" t="s">
        <v>8355</v>
      </c>
    </row>
    <row r="1775" spans="1:17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8354</v>
      </c>
      <c r="P1775" t="s">
        <v>8355</v>
      </c>
    </row>
    <row r="1776" spans="1:17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8354</v>
      </c>
      <c r="P1776" t="s">
        <v>8355</v>
      </c>
    </row>
    <row r="1777" spans="1:16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8354</v>
      </c>
      <c r="P1777" t="s">
        <v>8355</v>
      </c>
    </row>
    <row r="1778" spans="1:16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8354</v>
      </c>
      <c r="P1778" t="s">
        <v>8355</v>
      </c>
    </row>
    <row r="1779" spans="1:16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8354</v>
      </c>
      <c r="P1779" t="s">
        <v>8355</v>
      </c>
    </row>
    <row r="1780" spans="1:16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8354</v>
      </c>
      <c r="P1780" t="s">
        <v>8355</v>
      </c>
    </row>
    <row r="1781" spans="1:16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8354</v>
      </c>
      <c r="P1781" t="s">
        <v>8355</v>
      </c>
    </row>
    <row r="1782" spans="1:16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8354</v>
      </c>
      <c r="P1782" t="s">
        <v>8355</v>
      </c>
    </row>
    <row r="1783" spans="1:16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8354</v>
      </c>
      <c r="P1783" t="s">
        <v>8355</v>
      </c>
    </row>
    <row r="1784" spans="1:16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8354</v>
      </c>
      <c r="P1784" t="s">
        <v>8355</v>
      </c>
    </row>
    <row r="1785" spans="1:16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8354</v>
      </c>
      <c r="P1785" t="s">
        <v>8355</v>
      </c>
    </row>
    <row r="1786" spans="1:16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8354</v>
      </c>
      <c r="P1786" t="s">
        <v>8355</v>
      </c>
    </row>
    <row r="1787" spans="1:16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8354</v>
      </c>
      <c r="P1787" t="s">
        <v>8355</v>
      </c>
    </row>
    <row r="1788" spans="1:16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8354</v>
      </c>
      <c r="P1788" t="s">
        <v>8355</v>
      </c>
    </row>
    <row r="1789" spans="1:16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8354</v>
      </c>
      <c r="P1789" t="s">
        <v>8355</v>
      </c>
    </row>
    <row r="1790" spans="1:16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8354</v>
      </c>
      <c r="P1790" t="s">
        <v>8355</v>
      </c>
    </row>
    <row r="1791" spans="1:16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8354</v>
      </c>
      <c r="P1791" t="s">
        <v>8355</v>
      </c>
    </row>
    <row r="1792" spans="1:16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8354</v>
      </c>
      <c r="P1792" t="s">
        <v>8355</v>
      </c>
    </row>
    <row r="1793" spans="1:16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8354</v>
      </c>
      <c r="P1793" t="s">
        <v>8355</v>
      </c>
    </row>
    <row r="1794" spans="1:16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8354</v>
      </c>
      <c r="P1794" t="s">
        <v>8355</v>
      </c>
    </row>
    <row r="1795" spans="1:16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8354</v>
      </c>
      <c r="P1795" t="s">
        <v>8355</v>
      </c>
    </row>
    <row r="1796" spans="1:16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8354</v>
      </c>
      <c r="P1796" t="s">
        <v>8355</v>
      </c>
    </row>
    <row r="1797" spans="1:16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8354</v>
      </c>
      <c r="P1797" t="s">
        <v>8355</v>
      </c>
    </row>
    <row r="1798" spans="1:16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8354</v>
      </c>
      <c r="P1798" t="s">
        <v>8355</v>
      </c>
    </row>
    <row r="1799" spans="1:16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8354</v>
      </c>
      <c r="P1799" t="s">
        <v>8355</v>
      </c>
    </row>
    <row r="1800" spans="1:16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8354</v>
      </c>
      <c r="P1800" t="s">
        <v>8355</v>
      </c>
    </row>
    <row r="1801" spans="1:16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8354</v>
      </c>
      <c r="P1801" t="s">
        <v>8355</v>
      </c>
    </row>
    <row r="1802" spans="1:16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8354</v>
      </c>
      <c r="P1802" t="s">
        <v>8355</v>
      </c>
    </row>
    <row r="1803" spans="1:16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8354</v>
      </c>
      <c r="P1803" t="s">
        <v>8355</v>
      </c>
    </row>
    <row r="1804" spans="1:16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8354</v>
      </c>
      <c r="P1804" t="s">
        <v>8355</v>
      </c>
    </row>
    <row r="1805" spans="1:16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8354</v>
      </c>
      <c r="P1805" t="s">
        <v>8355</v>
      </c>
    </row>
    <row r="1806" spans="1:16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8354</v>
      </c>
      <c r="P1806" t="s">
        <v>8355</v>
      </c>
    </row>
    <row r="1807" spans="1:16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8354</v>
      </c>
      <c r="P1807" t="s">
        <v>8355</v>
      </c>
    </row>
    <row r="1808" spans="1:16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8354</v>
      </c>
      <c r="P1808" t="s">
        <v>8355</v>
      </c>
    </row>
    <row r="1809" spans="1:17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8354</v>
      </c>
      <c r="P1809" t="s">
        <v>8355</v>
      </c>
    </row>
    <row r="1810" spans="1:17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8354</v>
      </c>
      <c r="P1810" t="s">
        <v>8355</v>
      </c>
    </row>
    <row r="1811" spans="1:17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8354</v>
      </c>
      <c r="P1811" t="s">
        <v>8355</v>
      </c>
    </row>
    <row r="1812" spans="1:17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8354</v>
      </c>
      <c r="P1812" t="s">
        <v>8355</v>
      </c>
    </row>
    <row r="1813" spans="1:17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8354</v>
      </c>
      <c r="P1813" t="s">
        <v>8355</v>
      </c>
    </row>
    <row r="1814" spans="1:17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8354</v>
      </c>
      <c r="P1814" t="s">
        <v>8355</v>
      </c>
    </row>
    <row r="1815" spans="1:17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8354</v>
      </c>
      <c r="P1815" t="s">
        <v>8355</v>
      </c>
    </row>
    <row r="1816" spans="1:17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8354</v>
      </c>
      <c r="P1816" t="s">
        <v>8355</v>
      </c>
    </row>
    <row r="1817" spans="1:17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8354</v>
      </c>
      <c r="P1817" t="s">
        <v>8355</v>
      </c>
    </row>
    <row r="1818" spans="1:17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8354</v>
      </c>
      <c r="P1818" t="s">
        <v>8355</v>
      </c>
    </row>
    <row r="1819" spans="1:17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8354</v>
      </c>
      <c r="P1819" t="s">
        <v>8355</v>
      </c>
    </row>
    <row r="1820" spans="1:17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8354</v>
      </c>
      <c r="P1820" t="s">
        <v>8355</v>
      </c>
    </row>
    <row r="1821" spans="1:17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8354</v>
      </c>
      <c r="P1821" t="s">
        <v>8355</v>
      </c>
    </row>
    <row r="1822" spans="1:17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8354</v>
      </c>
      <c r="P1822" t="s">
        <v>8355</v>
      </c>
    </row>
    <row r="1823" spans="1:17" ht="48" x14ac:dyDescent="0.2">
      <c r="A1823">
        <v>3899</v>
      </c>
      <c r="B1823" s="3" t="s">
        <v>3896</v>
      </c>
      <c r="C1823" s="3" t="s">
        <v>8007</v>
      </c>
      <c r="D1823" s="6">
        <v>10000</v>
      </c>
      <c r="E1823" s="8">
        <v>125</v>
      </c>
      <c r="F1823" t="s">
        <v>8220</v>
      </c>
      <c r="G1823" t="s">
        <v>8223</v>
      </c>
      <c r="H1823" t="s">
        <v>8245</v>
      </c>
      <c r="I1823">
        <v>1407868561</v>
      </c>
      <c r="J1823">
        <v>1406140561</v>
      </c>
      <c r="K1823" t="b">
        <v>0</v>
      </c>
      <c r="L1823">
        <v>2</v>
      </c>
      <c r="M1823" t="b">
        <v>0</v>
      </c>
      <c r="N1823" t="s">
        <v>8269</v>
      </c>
      <c r="O1823" s="10" t="s">
        <v>8333</v>
      </c>
      <c r="P1823" t="s">
        <v>8334</v>
      </c>
      <c r="Q1823" s="12">
        <f t="shared" ref="Q1823:Q1862" si="29">(((J1823/60)/60)/24)+DATE(1970,1,1)</f>
        <v>41843.775011574071</v>
      </c>
    </row>
    <row r="1824" spans="1:17" ht="48" x14ac:dyDescent="0.2">
      <c r="A1824">
        <v>3109</v>
      </c>
      <c r="B1824" s="3" t="s">
        <v>3109</v>
      </c>
      <c r="C1824" s="3" t="s">
        <v>7219</v>
      </c>
      <c r="D1824" s="6">
        <v>26500</v>
      </c>
      <c r="E1824" s="8">
        <v>6633</v>
      </c>
      <c r="F1824" t="s">
        <v>8220</v>
      </c>
      <c r="G1824" t="s">
        <v>8223</v>
      </c>
      <c r="H1824" t="s">
        <v>8245</v>
      </c>
      <c r="I1824">
        <v>1409194810</v>
      </c>
      <c r="J1824">
        <v>1406170810</v>
      </c>
      <c r="K1824" t="b">
        <v>0</v>
      </c>
      <c r="L1824">
        <v>114</v>
      </c>
      <c r="M1824" t="b">
        <v>0</v>
      </c>
      <c r="N1824" t="s">
        <v>8301</v>
      </c>
      <c r="O1824" s="10" t="s">
        <v>8333</v>
      </c>
      <c r="P1824" t="s">
        <v>8373</v>
      </c>
      <c r="Q1824" s="12">
        <f t="shared" si="29"/>
        <v>41844.125115740739</v>
      </c>
    </row>
    <row r="1825" spans="1:17" ht="48" hidden="1" x14ac:dyDescent="0.2">
      <c r="A1825">
        <v>2188</v>
      </c>
      <c r="B1825" s="3" t="s">
        <v>2189</v>
      </c>
      <c r="C1825" s="3" t="s">
        <v>6298</v>
      </c>
      <c r="D1825" s="6">
        <v>5494</v>
      </c>
      <c r="E1825" s="8">
        <v>22645</v>
      </c>
      <c r="F1825" t="s">
        <v>8218</v>
      </c>
      <c r="G1825" t="s">
        <v>8225</v>
      </c>
      <c r="H1825" t="s">
        <v>8247</v>
      </c>
      <c r="I1825">
        <v>1477414800</v>
      </c>
      <c r="J1825">
        <v>1474380241</v>
      </c>
      <c r="K1825" t="b">
        <v>0</v>
      </c>
      <c r="L1825">
        <v>514</v>
      </c>
      <c r="M1825" t="b">
        <v>1</v>
      </c>
      <c r="N1825" t="s">
        <v>8295</v>
      </c>
      <c r="O1825" s="10" t="s">
        <v>8349</v>
      </c>
      <c r="P1825" t="s">
        <v>8367</v>
      </c>
      <c r="Q1825" s="12">
        <f t="shared" si="29"/>
        <v>42633.586122685185</v>
      </c>
    </row>
    <row r="1826" spans="1:17" ht="48" hidden="1" x14ac:dyDescent="0.2">
      <c r="A1826">
        <v>323</v>
      </c>
      <c r="B1826" s="3" t="s">
        <v>324</v>
      </c>
      <c r="C1826" s="3" t="s">
        <v>4433</v>
      </c>
      <c r="D1826" s="6">
        <v>5400</v>
      </c>
      <c r="E1826" s="8">
        <v>6646</v>
      </c>
      <c r="F1826" t="s">
        <v>8218</v>
      </c>
      <c r="G1826" t="s">
        <v>8223</v>
      </c>
      <c r="H1826" t="s">
        <v>8245</v>
      </c>
      <c r="I1826">
        <v>1482307140</v>
      </c>
      <c r="J1826">
        <v>1479886966</v>
      </c>
      <c r="K1826" t="b">
        <v>1</v>
      </c>
      <c r="L1826">
        <v>58</v>
      </c>
      <c r="M1826" t="b">
        <v>1</v>
      </c>
      <c r="N1826" t="s">
        <v>8267</v>
      </c>
      <c r="O1826" s="10" t="s">
        <v>8326</v>
      </c>
      <c r="P1826" t="s">
        <v>8331</v>
      </c>
      <c r="Q1826" s="12">
        <f t="shared" si="29"/>
        <v>42697.32136574074</v>
      </c>
    </row>
    <row r="1827" spans="1:17" ht="16" hidden="1" x14ac:dyDescent="0.2">
      <c r="A1827">
        <v>1032</v>
      </c>
      <c r="B1827" s="3" t="s">
        <v>1033</v>
      </c>
      <c r="C1827" s="3" t="s">
        <v>5142</v>
      </c>
      <c r="D1827" s="6">
        <v>5400</v>
      </c>
      <c r="E1827" s="8">
        <v>5858.84</v>
      </c>
      <c r="F1827" t="s">
        <v>8218</v>
      </c>
      <c r="G1827" t="s">
        <v>8223</v>
      </c>
      <c r="H1827" t="s">
        <v>8245</v>
      </c>
      <c r="I1827">
        <v>1466697625</v>
      </c>
      <c r="J1827">
        <v>1464105625</v>
      </c>
      <c r="K1827" t="b">
        <v>0</v>
      </c>
      <c r="L1827">
        <v>96</v>
      </c>
      <c r="M1827" t="b">
        <v>1</v>
      </c>
      <c r="N1827" t="s">
        <v>8278</v>
      </c>
      <c r="O1827" s="10" t="s">
        <v>8341</v>
      </c>
      <c r="P1827" t="s">
        <v>8346</v>
      </c>
      <c r="Q1827" s="12">
        <f t="shared" si="29"/>
        <v>42514.666956018518</v>
      </c>
    </row>
    <row r="1828" spans="1:17" ht="48" hidden="1" x14ac:dyDescent="0.2">
      <c r="A1828">
        <v>33</v>
      </c>
      <c r="B1828" s="3" t="s">
        <v>35</v>
      </c>
      <c r="C1828" s="3" t="s">
        <v>4144</v>
      </c>
      <c r="D1828" s="6">
        <v>5250</v>
      </c>
      <c r="E1828" s="8">
        <v>5360</v>
      </c>
      <c r="F1828" t="s">
        <v>8218</v>
      </c>
      <c r="G1828" t="s">
        <v>8223</v>
      </c>
      <c r="H1828" t="s">
        <v>8245</v>
      </c>
      <c r="I1828">
        <v>1447001501</v>
      </c>
      <c r="J1828">
        <v>1444405901</v>
      </c>
      <c r="K1828" t="b">
        <v>0</v>
      </c>
      <c r="L1828">
        <v>64</v>
      </c>
      <c r="M1828" t="b">
        <v>1</v>
      </c>
      <c r="N1828" t="s">
        <v>8263</v>
      </c>
      <c r="O1828" s="10" t="s">
        <v>8326</v>
      </c>
      <c r="P1828" t="s">
        <v>8327</v>
      </c>
      <c r="Q1828" s="12">
        <f t="shared" si="29"/>
        <v>42286.660891203705</v>
      </c>
    </row>
    <row r="1829" spans="1:17" ht="48" hidden="1" x14ac:dyDescent="0.2">
      <c r="A1829">
        <v>1932</v>
      </c>
      <c r="B1829" s="3" t="s">
        <v>1933</v>
      </c>
      <c r="C1829" s="3" t="s">
        <v>6042</v>
      </c>
      <c r="D1829" s="6">
        <v>5250</v>
      </c>
      <c r="E1829" s="8">
        <v>5617</v>
      </c>
      <c r="F1829" t="s">
        <v>8218</v>
      </c>
      <c r="G1829" t="s">
        <v>8223</v>
      </c>
      <c r="H1829" t="s">
        <v>8245</v>
      </c>
      <c r="I1829">
        <v>1327433173</v>
      </c>
      <c r="J1829">
        <v>1325618773</v>
      </c>
      <c r="K1829" t="b">
        <v>0</v>
      </c>
      <c r="L1829">
        <v>80</v>
      </c>
      <c r="M1829" t="b">
        <v>1</v>
      </c>
      <c r="N1829" t="s">
        <v>8277</v>
      </c>
      <c r="O1829" s="10" t="s">
        <v>8341</v>
      </c>
      <c r="P1829" t="s">
        <v>8345</v>
      </c>
      <c r="Q1829" s="12">
        <f t="shared" si="29"/>
        <v>40911.809872685182</v>
      </c>
    </row>
    <row r="1830" spans="1:17" ht="48" hidden="1" x14ac:dyDescent="0.2">
      <c r="A1830">
        <v>11</v>
      </c>
      <c r="B1830" s="3" t="s">
        <v>13</v>
      </c>
      <c r="C1830" s="3" t="s">
        <v>4122</v>
      </c>
      <c r="D1830" s="6">
        <v>5000</v>
      </c>
      <c r="E1830" s="8">
        <v>6025</v>
      </c>
      <c r="F1830" t="s">
        <v>8218</v>
      </c>
      <c r="G1830" t="s">
        <v>8223</v>
      </c>
      <c r="H1830" t="s">
        <v>8245</v>
      </c>
      <c r="I1830">
        <v>1471834800</v>
      </c>
      <c r="J1830">
        <v>1469126462</v>
      </c>
      <c r="K1830" t="b">
        <v>0</v>
      </c>
      <c r="L1830">
        <v>75</v>
      </c>
      <c r="M1830" t="b">
        <v>1</v>
      </c>
      <c r="N1830" t="s">
        <v>8263</v>
      </c>
      <c r="O1830" s="10" t="s">
        <v>8326</v>
      </c>
      <c r="P1830" t="s">
        <v>8327</v>
      </c>
      <c r="Q1830" s="12">
        <f t="shared" si="29"/>
        <v>42572.778495370367</v>
      </c>
    </row>
    <row r="1831" spans="1:17" ht="48" hidden="1" x14ac:dyDescent="0.2">
      <c r="A1831">
        <v>45</v>
      </c>
      <c r="B1831" s="3" t="s">
        <v>47</v>
      </c>
      <c r="C1831" s="3" t="s">
        <v>4156</v>
      </c>
      <c r="D1831" s="6">
        <v>5000</v>
      </c>
      <c r="E1831" s="8">
        <v>6000</v>
      </c>
      <c r="F1831" t="s">
        <v>8218</v>
      </c>
      <c r="G1831" t="s">
        <v>8223</v>
      </c>
      <c r="H1831" t="s">
        <v>8245</v>
      </c>
      <c r="I1831">
        <v>1461769107</v>
      </c>
      <c r="J1831">
        <v>1459177107</v>
      </c>
      <c r="K1831" t="b">
        <v>0</v>
      </c>
      <c r="L1831">
        <v>61</v>
      </c>
      <c r="M1831" t="b">
        <v>1</v>
      </c>
      <c r="N1831" t="s">
        <v>8263</v>
      </c>
      <c r="O1831" s="10" t="s">
        <v>8326</v>
      </c>
      <c r="P1831" t="s">
        <v>8327</v>
      </c>
      <c r="Q1831" s="12">
        <f t="shared" si="29"/>
        <v>42457.623923611114</v>
      </c>
    </row>
    <row r="1832" spans="1:17" ht="48" hidden="1" x14ac:dyDescent="0.2">
      <c r="A1832">
        <v>47</v>
      </c>
      <c r="B1832" s="3" t="s">
        <v>49</v>
      </c>
      <c r="C1832" s="3" t="s">
        <v>4158</v>
      </c>
      <c r="D1832" s="6">
        <v>5000</v>
      </c>
      <c r="E1832" s="8">
        <v>5380.55</v>
      </c>
      <c r="F1832" t="s">
        <v>8218</v>
      </c>
      <c r="G1832" t="s">
        <v>8223</v>
      </c>
      <c r="H1832" t="s">
        <v>8245</v>
      </c>
      <c r="I1832">
        <v>1419021607</v>
      </c>
      <c r="J1832">
        <v>1413834007</v>
      </c>
      <c r="K1832" t="b">
        <v>0</v>
      </c>
      <c r="L1832">
        <v>70</v>
      </c>
      <c r="M1832" t="b">
        <v>1</v>
      </c>
      <c r="N1832" t="s">
        <v>8263</v>
      </c>
      <c r="O1832" s="10" t="s">
        <v>8326</v>
      </c>
      <c r="P1832" t="s">
        <v>8327</v>
      </c>
      <c r="Q1832" s="12">
        <f t="shared" si="29"/>
        <v>41932.819525462961</v>
      </c>
    </row>
    <row r="1833" spans="1:17" ht="48" hidden="1" x14ac:dyDescent="0.2">
      <c r="A1833">
        <v>61</v>
      </c>
      <c r="B1833" s="3" t="s">
        <v>63</v>
      </c>
      <c r="C1833" s="3" t="s">
        <v>4172</v>
      </c>
      <c r="D1833" s="6">
        <v>5000</v>
      </c>
      <c r="E1833" s="8">
        <v>7415</v>
      </c>
      <c r="F1833" t="s">
        <v>8218</v>
      </c>
      <c r="G1833" t="s">
        <v>8223</v>
      </c>
      <c r="H1833" t="s">
        <v>8245</v>
      </c>
      <c r="I1833">
        <v>1370547157</v>
      </c>
      <c r="J1833">
        <v>1368646357</v>
      </c>
      <c r="K1833" t="b">
        <v>0</v>
      </c>
      <c r="L1833">
        <v>23</v>
      </c>
      <c r="M1833" t="b">
        <v>1</v>
      </c>
      <c r="N1833" t="s">
        <v>8264</v>
      </c>
      <c r="O1833" s="10" t="s">
        <v>8326</v>
      </c>
      <c r="P1833" t="s">
        <v>8328</v>
      </c>
      <c r="Q1833" s="12">
        <f t="shared" si="29"/>
        <v>41409.814317129632</v>
      </c>
    </row>
    <row r="1834" spans="1:17" ht="48" hidden="1" x14ac:dyDescent="0.2">
      <c r="A1834">
        <v>92</v>
      </c>
      <c r="B1834" s="3" t="s">
        <v>94</v>
      </c>
      <c r="C1834" s="3" t="s">
        <v>4203</v>
      </c>
      <c r="D1834" s="6">
        <v>5000</v>
      </c>
      <c r="E1834" s="8">
        <v>5260</v>
      </c>
      <c r="F1834" t="s">
        <v>8218</v>
      </c>
      <c r="G1834" t="s">
        <v>8228</v>
      </c>
      <c r="H1834" t="s">
        <v>8250</v>
      </c>
      <c r="I1834">
        <v>1485936000</v>
      </c>
      <c r="J1834">
        <v>1481949983</v>
      </c>
      <c r="K1834" t="b">
        <v>0</v>
      </c>
      <c r="L1834">
        <v>43</v>
      </c>
      <c r="M1834" t="b">
        <v>1</v>
      </c>
      <c r="N1834" t="s">
        <v>8264</v>
      </c>
      <c r="O1834" s="10" t="s">
        <v>8326</v>
      </c>
      <c r="P1834" t="s">
        <v>8328</v>
      </c>
      <c r="Q1834" s="12">
        <f t="shared" si="29"/>
        <v>42721.198877314819</v>
      </c>
    </row>
    <row r="1835" spans="1:17" ht="48" hidden="1" x14ac:dyDescent="0.2">
      <c r="A1835">
        <v>100</v>
      </c>
      <c r="B1835" s="3" t="s">
        <v>102</v>
      </c>
      <c r="C1835" s="3" t="s">
        <v>4211</v>
      </c>
      <c r="D1835" s="6">
        <v>5000</v>
      </c>
      <c r="E1835" s="8">
        <v>5000</v>
      </c>
      <c r="F1835" t="s">
        <v>8218</v>
      </c>
      <c r="G1835" t="s">
        <v>8223</v>
      </c>
      <c r="H1835" t="s">
        <v>8245</v>
      </c>
      <c r="I1835">
        <v>1352055886</v>
      </c>
      <c r="J1835">
        <v>1350324286</v>
      </c>
      <c r="K1835" t="b">
        <v>0</v>
      </c>
      <c r="L1835">
        <v>26</v>
      </c>
      <c r="M1835" t="b">
        <v>1</v>
      </c>
      <c r="N1835" t="s">
        <v>8264</v>
      </c>
      <c r="O1835" s="10" t="s">
        <v>8326</v>
      </c>
      <c r="P1835" t="s">
        <v>8328</v>
      </c>
      <c r="Q1835" s="12">
        <f t="shared" si="29"/>
        <v>41197.753310185188</v>
      </c>
    </row>
    <row r="1836" spans="1:17" ht="16" hidden="1" x14ac:dyDescent="0.2">
      <c r="A1836">
        <v>106</v>
      </c>
      <c r="B1836" s="3" t="s">
        <v>108</v>
      </c>
      <c r="C1836" s="3" t="s">
        <v>4217</v>
      </c>
      <c r="D1836" s="6">
        <v>5000</v>
      </c>
      <c r="E1836" s="8">
        <v>5025</v>
      </c>
      <c r="F1836" t="s">
        <v>8218</v>
      </c>
      <c r="G1836" t="s">
        <v>8223</v>
      </c>
      <c r="H1836" t="s">
        <v>8245</v>
      </c>
      <c r="I1836">
        <v>1333391901</v>
      </c>
      <c r="J1836">
        <v>1332182301</v>
      </c>
      <c r="K1836" t="b">
        <v>0</v>
      </c>
      <c r="L1836">
        <v>27</v>
      </c>
      <c r="M1836" t="b">
        <v>1</v>
      </c>
      <c r="N1836" t="s">
        <v>8264</v>
      </c>
      <c r="O1836" s="10" t="s">
        <v>8326</v>
      </c>
      <c r="P1836" t="s">
        <v>8328</v>
      </c>
      <c r="Q1836" s="12">
        <f t="shared" si="29"/>
        <v>40987.776631944449</v>
      </c>
    </row>
    <row r="1837" spans="1:17" ht="48" hidden="1" x14ac:dyDescent="0.2">
      <c r="A1837">
        <v>112</v>
      </c>
      <c r="B1837" s="3" t="s">
        <v>114</v>
      </c>
      <c r="C1837" s="3" t="s">
        <v>4223</v>
      </c>
      <c r="D1837" s="6">
        <v>5000</v>
      </c>
      <c r="E1837" s="8">
        <v>5200</v>
      </c>
      <c r="F1837" t="s">
        <v>8218</v>
      </c>
      <c r="G1837" t="s">
        <v>8223</v>
      </c>
      <c r="H1837" t="s">
        <v>8245</v>
      </c>
      <c r="I1837">
        <v>1397354400</v>
      </c>
      <c r="J1837">
        <v>1395277318</v>
      </c>
      <c r="K1837" t="b">
        <v>0</v>
      </c>
      <c r="L1837">
        <v>81</v>
      </c>
      <c r="M1837" t="b">
        <v>1</v>
      </c>
      <c r="N1837" t="s">
        <v>8264</v>
      </c>
      <c r="O1837" s="10" t="s">
        <v>8326</v>
      </c>
      <c r="P1837" t="s">
        <v>8328</v>
      </c>
      <c r="Q1837" s="12">
        <f t="shared" si="29"/>
        <v>41718.043032407404</v>
      </c>
    </row>
    <row r="1838" spans="1:17" ht="32" hidden="1" x14ac:dyDescent="0.2">
      <c r="A1838">
        <v>113</v>
      </c>
      <c r="B1838" s="3" t="s">
        <v>115</v>
      </c>
      <c r="C1838" s="3" t="s">
        <v>4224</v>
      </c>
      <c r="D1838" s="6">
        <v>5000</v>
      </c>
      <c r="E1838" s="8">
        <v>7050</v>
      </c>
      <c r="F1838" t="s">
        <v>8218</v>
      </c>
      <c r="G1838" t="s">
        <v>8223</v>
      </c>
      <c r="H1838" t="s">
        <v>8245</v>
      </c>
      <c r="I1838">
        <v>1312642800</v>
      </c>
      <c r="J1838">
        <v>1311963128</v>
      </c>
      <c r="K1838" t="b">
        <v>0</v>
      </c>
      <c r="L1838">
        <v>78</v>
      </c>
      <c r="M1838" t="b">
        <v>1</v>
      </c>
      <c r="N1838" t="s">
        <v>8264</v>
      </c>
      <c r="O1838" s="10" t="s">
        <v>8326</v>
      </c>
      <c r="P1838" t="s">
        <v>8328</v>
      </c>
      <c r="Q1838" s="12">
        <f t="shared" si="29"/>
        <v>40753.758425925924</v>
      </c>
    </row>
    <row r="1839" spans="1:17" ht="32" hidden="1" x14ac:dyDescent="0.2">
      <c r="A1839">
        <v>118</v>
      </c>
      <c r="B1839" s="3" t="s">
        <v>120</v>
      </c>
      <c r="C1839" s="3" t="s">
        <v>4229</v>
      </c>
      <c r="D1839" s="6">
        <v>5000</v>
      </c>
      <c r="E1839" s="8">
        <v>5651.58</v>
      </c>
      <c r="F1839" t="s">
        <v>8218</v>
      </c>
      <c r="G1839" t="s">
        <v>8223</v>
      </c>
      <c r="H1839" t="s">
        <v>8245</v>
      </c>
      <c r="I1839">
        <v>1311902236</v>
      </c>
      <c r="J1839">
        <v>1309310236</v>
      </c>
      <c r="K1839" t="b">
        <v>0</v>
      </c>
      <c r="L1839">
        <v>39</v>
      </c>
      <c r="M1839" t="b">
        <v>1</v>
      </c>
      <c r="N1839" t="s">
        <v>8264</v>
      </c>
      <c r="O1839" s="10" t="s">
        <v>8326</v>
      </c>
      <c r="P1839" t="s">
        <v>8328</v>
      </c>
      <c r="Q1839" s="12">
        <f t="shared" si="29"/>
        <v>40723.053657407407</v>
      </c>
    </row>
    <row r="1840" spans="1:17" ht="48" hidden="1" x14ac:dyDescent="0.2">
      <c r="A1840">
        <v>245</v>
      </c>
      <c r="B1840" s="3" t="s">
        <v>246</v>
      </c>
      <c r="C1840" s="3" t="s">
        <v>4355</v>
      </c>
      <c r="D1840" s="6">
        <v>5000</v>
      </c>
      <c r="E1840" s="8">
        <v>5186</v>
      </c>
      <c r="F1840" t="s">
        <v>8218</v>
      </c>
      <c r="G1840" t="s">
        <v>8223</v>
      </c>
      <c r="H1840" t="s">
        <v>8245</v>
      </c>
      <c r="I1840">
        <v>1345079785</v>
      </c>
      <c r="J1840">
        <v>1342487785</v>
      </c>
      <c r="K1840" t="b">
        <v>1</v>
      </c>
      <c r="L1840">
        <v>96</v>
      </c>
      <c r="M1840" t="b">
        <v>1</v>
      </c>
      <c r="N1840" t="s">
        <v>8267</v>
      </c>
      <c r="O1840" s="10" t="s">
        <v>8326</v>
      </c>
      <c r="P1840" t="s">
        <v>8331</v>
      </c>
      <c r="Q1840" s="12">
        <f t="shared" si="29"/>
        <v>41107.053067129629</v>
      </c>
    </row>
    <row r="1841" spans="1:17" ht="48" hidden="1" x14ac:dyDescent="0.2">
      <c r="A1841">
        <v>246</v>
      </c>
      <c r="B1841" s="3" t="s">
        <v>247</v>
      </c>
      <c r="C1841" s="3" t="s">
        <v>4356</v>
      </c>
      <c r="D1841" s="6">
        <v>5000</v>
      </c>
      <c r="E1841" s="8">
        <v>15273</v>
      </c>
      <c r="F1841" t="s">
        <v>8218</v>
      </c>
      <c r="G1841" t="s">
        <v>8223</v>
      </c>
      <c r="H1841" t="s">
        <v>8245</v>
      </c>
      <c r="I1841">
        <v>1292665405</v>
      </c>
      <c r="J1841">
        <v>1288341805</v>
      </c>
      <c r="K1841" t="b">
        <v>1</v>
      </c>
      <c r="L1841">
        <v>223</v>
      </c>
      <c r="M1841" t="b">
        <v>1</v>
      </c>
      <c r="N1841" t="s">
        <v>8267</v>
      </c>
      <c r="O1841" s="10" t="s">
        <v>8326</v>
      </c>
      <c r="P1841" t="s">
        <v>8331</v>
      </c>
      <c r="Q1841" s="12">
        <f t="shared" si="29"/>
        <v>40480.363483796296</v>
      </c>
    </row>
    <row r="1842" spans="1:17" ht="64" hidden="1" x14ac:dyDescent="0.2">
      <c r="A1842">
        <v>247</v>
      </c>
      <c r="B1842" s="3" t="s">
        <v>248</v>
      </c>
      <c r="C1842" s="3" t="s">
        <v>4357</v>
      </c>
      <c r="D1842" s="6">
        <v>5000</v>
      </c>
      <c r="E1842" s="8">
        <v>6705</v>
      </c>
      <c r="F1842" t="s">
        <v>8218</v>
      </c>
      <c r="G1842" t="s">
        <v>8223</v>
      </c>
      <c r="H1842" t="s">
        <v>8245</v>
      </c>
      <c r="I1842">
        <v>1287200340</v>
      </c>
      <c r="J1842">
        <v>1284042614</v>
      </c>
      <c r="K1842" t="b">
        <v>1</v>
      </c>
      <c r="L1842">
        <v>62</v>
      </c>
      <c r="M1842" t="b">
        <v>1</v>
      </c>
      <c r="N1842" t="s">
        <v>8267</v>
      </c>
      <c r="O1842" s="10" t="s">
        <v>8326</v>
      </c>
      <c r="P1842" t="s">
        <v>8331</v>
      </c>
      <c r="Q1842" s="12">
        <f t="shared" si="29"/>
        <v>40430.604328703703</v>
      </c>
    </row>
    <row r="1843" spans="1:17" ht="48" hidden="1" x14ac:dyDescent="0.2">
      <c r="A1843">
        <v>252</v>
      </c>
      <c r="B1843" s="3" t="s">
        <v>253</v>
      </c>
      <c r="C1843" s="3" t="s">
        <v>4362</v>
      </c>
      <c r="D1843" s="6">
        <v>5000</v>
      </c>
      <c r="E1843" s="8">
        <v>9228</v>
      </c>
      <c r="F1843" t="s">
        <v>8218</v>
      </c>
      <c r="G1843" t="s">
        <v>8223</v>
      </c>
      <c r="H1843" t="s">
        <v>8245</v>
      </c>
      <c r="I1843">
        <v>1275364740</v>
      </c>
      <c r="J1843">
        <v>1269878058</v>
      </c>
      <c r="K1843" t="b">
        <v>1</v>
      </c>
      <c r="L1843">
        <v>108</v>
      </c>
      <c r="M1843" t="b">
        <v>1</v>
      </c>
      <c r="N1843" t="s">
        <v>8267</v>
      </c>
      <c r="O1843" s="10" t="s">
        <v>8326</v>
      </c>
      <c r="P1843" t="s">
        <v>8331</v>
      </c>
      <c r="Q1843" s="12">
        <f t="shared" si="29"/>
        <v>40266.662708333337</v>
      </c>
    </row>
    <row r="1844" spans="1:17" ht="64" hidden="1" x14ac:dyDescent="0.2">
      <c r="A1844">
        <v>264</v>
      </c>
      <c r="B1844" s="3" t="s">
        <v>265</v>
      </c>
      <c r="C1844" s="3" t="s">
        <v>4374</v>
      </c>
      <c r="D1844" s="6">
        <v>5000</v>
      </c>
      <c r="E1844" s="8">
        <v>5910</v>
      </c>
      <c r="F1844" t="s">
        <v>8218</v>
      </c>
      <c r="G1844" t="s">
        <v>8223</v>
      </c>
      <c r="H1844" t="s">
        <v>8245</v>
      </c>
      <c r="I1844">
        <v>1336747995</v>
      </c>
      <c r="J1844">
        <v>1334155995</v>
      </c>
      <c r="K1844" t="b">
        <v>1</v>
      </c>
      <c r="L1844">
        <v>91</v>
      </c>
      <c r="M1844" t="b">
        <v>1</v>
      </c>
      <c r="N1844" t="s">
        <v>8267</v>
      </c>
      <c r="O1844" s="10" t="s">
        <v>8326</v>
      </c>
      <c r="P1844" t="s">
        <v>8331</v>
      </c>
      <c r="Q1844" s="12">
        <f t="shared" si="29"/>
        <v>41010.620312500003</v>
      </c>
    </row>
    <row r="1845" spans="1:17" ht="64" hidden="1" x14ac:dyDescent="0.2">
      <c r="A1845">
        <v>265</v>
      </c>
      <c r="B1845" s="3" t="s">
        <v>266</v>
      </c>
      <c r="C1845" s="3" t="s">
        <v>4375</v>
      </c>
      <c r="D1845" s="6">
        <v>5000</v>
      </c>
      <c r="E1845" s="8">
        <v>5555</v>
      </c>
      <c r="F1845" t="s">
        <v>8218</v>
      </c>
      <c r="G1845" t="s">
        <v>8223</v>
      </c>
      <c r="H1845" t="s">
        <v>8245</v>
      </c>
      <c r="I1845">
        <v>1273522560</v>
      </c>
      <c r="J1845">
        <v>1269928430</v>
      </c>
      <c r="K1845" t="b">
        <v>1</v>
      </c>
      <c r="L1845">
        <v>58</v>
      </c>
      <c r="M1845" t="b">
        <v>1</v>
      </c>
      <c r="N1845" t="s">
        <v>8267</v>
      </c>
      <c r="O1845" s="10" t="s">
        <v>8326</v>
      </c>
      <c r="P1845" t="s">
        <v>8331</v>
      </c>
      <c r="Q1845" s="12">
        <f t="shared" si="29"/>
        <v>40267.245717592588</v>
      </c>
    </row>
    <row r="1846" spans="1:17" ht="48" hidden="1" x14ac:dyDescent="0.2">
      <c r="A1846">
        <v>268</v>
      </c>
      <c r="B1846" s="3" t="s">
        <v>269</v>
      </c>
      <c r="C1846" s="3" t="s">
        <v>4378</v>
      </c>
      <c r="D1846" s="6">
        <v>5000</v>
      </c>
      <c r="E1846" s="8">
        <v>5570</v>
      </c>
      <c r="F1846" t="s">
        <v>8218</v>
      </c>
      <c r="G1846" t="s">
        <v>8223</v>
      </c>
      <c r="H1846" t="s">
        <v>8245</v>
      </c>
      <c r="I1846">
        <v>1320640778</v>
      </c>
      <c r="J1846">
        <v>1316749178</v>
      </c>
      <c r="K1846" t="b">
        <v>1</v>
      </c>
      <c r="L1846">
        <v>111</v>
      </c>
      <c r="M1846" t="b">
        <v>1</v>
      </c>
      <c r="N1846" t="s">
        <v>8267</v>
      </c>
      <c r="O1846" s="10" t="s">
        <v>8326</v>
      </c>
      <c r="P1846" t="s">
        <v>8331</v>
      </c>
      <c r="Q1846" s="12">
        <f t="shared" si="29"/>
        <v>40809.15252314815</v>
      </c>
    </row>
    <row r="1847" spans="1:17" ht="48" hidden="1" x14ac:dyDescent="0.2">
      <c r="A1847">
        <v>273</v>
      </c>
      <c r="B1847" s="3" t="s">
        <v>274</v>
      </c>
      <c r="C1847" s="3" t="s">
        <v>4383</v>
      </c>
      <c r="D1847" s="6">
        <v>5000</v>
      </c>
      <c r="E1847" s="8">
        <v>5388.79</v>
      </c>
      <c r="F1847" t="s">
        <v>8218</v>
      </c>
      <c r="G1847" t="s">
        <v>8223</v>
      </c>
      <c r="H1847" t="s">
        <v>8245</v>
      </c>
      <c r="I1847">
        <v>1309694266</v>
      </c>
      <c r="J1847">
        <v>1307102266</v>
      </c>
      <c r="K1847" t="b">
        <v>1</v>
      </c>
      <c r="L1847">
        <v>118</v>
      </c>
      <c r="M1847" t="b">
        <v>1</v>
      </c>
      <c r="N1847" t="s">
        <v>8267</v>
      </c>
      <c r="O1847" s="10" t="s">
        <v>8326</v>
      </c>
      <c r="P1847" t="s">
        <v>8331</v>
      </c>
      <c r="Q1847" s="12">
        <f t="shared" si="29"/>
        <v>40697.498449074075</v>
      </c>
    </row>
    <row r="1848" spans="1:17" ht="48" hidden="1" x14ac:dyDescent="0.2">
      <c r="A1848">
        <v>291</v>
      </c>
      <c r="B1848" s="3" t="s">
        <v>292</v>
      </c>
      <c r="C1848" s="3" t="s">
        <v>4401</v>
      </c>
      <c r="D1848" s="6">
        <v>5000</v>
      </c>
      <c r="E1848" s="8">
        <v>6001</v>
      </c>
      <c r="F1848" t="s">
        <v>8218</v>
      </c>
      <c r="G1848" t="s">
        <v>8223</v>
      </c>
      <c r="H1848" t="s">
        <v>8245</v>
      </c>
      <c r="I1848">
        <v>1367366460</v>
      </c>
      <c r="J1848">
        <v>1365791246</v>
      </c>
      <c r="K1848" t="b">
        <v>1</v>
      </c>
      <c r="L1848">
        <v>128</v>
      </c>
      <c r="M1848" t="b">
        <v>1</v>
      </c>
      <c r="N1848" t="s">
        <v>8267</v>
      </c>
      <c r="O1848" s="10" t="s">
        <v>8326</v>
      </c>
      <c r="P1848" t="s">
        <v>8331</v>
      </c>
      <c r="Q1848" s="12">
        <f t="shared" si="29"/>
        <v>41376.769050925926</v>
      </c>
    </row>
    <row r="1849" spans="1:17" ht="48" hidden="1" x14ac:dyDescent="0.2">
      <c r="A1849">
        <v>294</v>
      </c>
      <c r="B1849" s="3" t="s">
        <v>295</v>
      </c>
      <c r="C1849" s="3" t="s">
        <v>4404</v>
      </c>
      <c r="D1849" s="6">
        <v>5000</v>
      </c>
      <c r="E1849" s="8">
        <v>5000</v>
      </c>
      <c r="F1849" t="s">
        <v>8218</v>
      </c>
      <c r="G1849" t="s">
        <v>8223</v>
      </c>
      <c r="H1849" t="s">
        <v>8245</v>
      </c>
      <c r="I1849">
        <v>1279555200</v>
      </c>
      <c r="J1849">
        <v>1276480894</v>
      </c>
      <c r="K1849" t="b">
        <v>1</v>
      </c>
      <c r="L1849">
        <v>50</v>
      </c>
      <c r="M1849" t="b">
        <v>1</v>
      </c>
      <c r="N1849" t="s">
        <v>8267</v>
      </c>
      <c r="O1849" s="10" t="s">
        <v>8326</v>
      </c>
      <c r="P1849" t="s">
        <v>8331</v>
      </c>
      <c r="Q1849" s="12">
        <f t="shared" si="29"/>
        <v>40343.084421296298</v>
      </c>
    </row>
    <row r="1850" spans="1:17" ht="48" hidden="1" x14ac:dyDescent="0.2">
      <c r="A1850">
        <v>318</v>
      </c>
      <c r="B1850" s="3" t="s">
        <v>319</v>
      </c>
      <c r="C1850" s="3" t="s">
        <v>4428</v>
      </c>
      <c r="D1850" s="6">
        <v>5000</v>
      </c>
      <c r="E1850" s="8">
        <v>14166</v>
      </c>
      <c r="F1850" t="s">
        <v>8218</v>
      </c>
      <c r="G1850" t="s">
        <v>8223</v>
      </c>
      <c r="H1850" t="s">
        <v>8245</v>
      </c>
      <c r="I1850">
        <v>1364342151</v>
      </c>
      <c r="J1850">
        <v>1361753751</v>
      </c>
      <c r="K1850" t="b">
        <v>1</v>
      </c>
      <c r="L1850">
        <v>284</v>
      </c>
      <c r="M1850" t="b">
        <v>1</v>
      </c>
      <c r="N1850" t="s">
        <v>8267</v>
      </c>
      <c r="O1850" s="10" t="s">
        <v>8326</v>
      </c>
      <c r="P1850" t="s">
        <v>8331</v>
      </c>
      <c r="Q1850" s="12">
        <f t="shared" si="29"/>
        <v>41330.038784722223</v>
      </c>
    </row>
    <row r="1851" spans="1:17" ht="64" hidden="1" x14ac:dyDescent="0.2">
      <c r="A1851">
        <v>319</v>
      </c>
      <c r="B1851" s="3" t="s">
        <v>320</v>
      </c>
      <c r="C1851" s="3" t="s">
        <v>4429</v>
      </c>
      <c r="D1851" s="6">
        <v>5000</v>
      </c>
      <c r="E1851" s="8">
        <v>5634</v>
      </c>
      <c r="F1851" t="s">
        <v>8218</v>
      </c>
      <c r="G1851" t="s">
        <v>8223</v>
      </c>
      <c r="H1851" t="s">
        <v>8245</v>
      </c>
      <c r="I1851">
        <v>1265097540</v>
      </c>
      <c r="J1851">
        <v>1257538029</v>
      </c>
      <c r="K1851" t="b">
        <v>1</v>
      </c>
      <c r="L1851">
        <v>51</v>
      </c>
      <c r="M1851" t="b">
        <v>1</v>
      </c>
      <c r="N1851" t="s">
        <v>8267</v>
      </c>
      <c r="O1851" s="10" t="s">
        <v>8326</v>
      </c>
      <c r="P1851" t="s">
        <v>8331</v>
      </c>
      <c r="Q1851" s="12">
        <f t="shared" si="29"/>
        <v>40123.83829861111</v>
      </c>
    </row>
    <row r="1852" spans="1:17" ht="48" hidden="1" x14ac:dyDescent="0.2">
      <c r="A1852">
        <v>388</v>
      </c>
      <c r="B1852" s="3" t="s">
        <v>389</v>
      </c>
      <c r="C1852" s="3" t="s">
        <v>4498</v>
      </c>
      <c r="D1852" s="6">
        <v>5000</v>
      </c>
      <c r="E1852" s="8">
        <v>6308</v>
      </c>
      <c r="F1852" t="s">
        <v>8218</v>
      </c>
      <c r="G1852" t="s">
        <v>8223</v>
      </c>
      <c r="H1852" t="s">
        <v>8245</v>
      </c>
      <c r="I1852">
        <v>1469670580</v>
      </c>
      <c r="J1852">
        <v>1467078580</v>
      </c>
      <c r="K1852" t="b">
        <v>0</v>
      </c>
      <c r="L1852">
        <v>71</v>
      </c>
      <c r="M1852" t="b">
        <v>1</v>
      </c>
      <c r="N1852" t="s">
        <v>8267</v>
      </c>
      <c r="O1852" s="10" t="s">
        <v>8326</v>
      </c>
      <c r="P1852" t="s">
        <v>8331</v>
      </c>
      <c r="Q1852" s="12">
        <f t="shared" si="29"/>
        <v>42549.076157407413</v>
      </c>
    </row>
    <row r="1853" spans="1:17" ht="48" hidden="1" x14ac:dyDescent="0.2">
      <c r="A1853">
        <v>403</v>
      </c>
      <c r="B1853" s="3" t="s">
        <v>404</v>
      </c>
      <c r="C1853" s="3" t="s">
        <v>4513</v>
      </c>
      <c r="D1853" s="6">
        <v>5000</v>
      </c>
      <c r="E1853" s="8">
        <v>5263</v>
      </c>
      <c r="F1853" t="s">
        <v>8218</v>
      </c>
      <c r="G1853" t="s">
        <v>8223</v>
      </c>
      <c r="H1853" t="s">
        <v>8245</v>
      </c>
      <c r="I1853">
        <v>1312960080</v>
      </c>
      <c r="J1853">
        <v>1308900441</v>
      </c>
      <c r="K1853" t="b">
        <v>0</v>
      </c>
      <c r="L1853">
        <v>70</v>
      </c>
      <c r="M1853" t="b">
        <v>1</v>
      </c>
      <c r="N1853" t="s">
        <v>8267</v>
      </c>
      <c r="O1853" s="10" t="s">
        <v>8326</v>
      </c>
      <c r="P1853" t="s">
        <v>8331</v>
      </c>
      <c r="Q1853" s="12">
        <f t="shared" si="29"/>
        <v>40718.310659722221</v>
      </c>
    </row>
    <row r="1854" spans="1:17" ht="48" hidden="1" x14ac:dyDescent="0.2">
      <c r="A1854">
        <v>656</v>
      </c>
      <c r="B1854" s="3" t="s">
        <v>657</v>
      </c>
      <c r="C1854" s="3" t="s">
        <v>4766</v>
      </c>
      <c r="D1854" s="6">
        <v>5000</v>
      </c>
      <c r="E1854" s="8">
        <v>10678</v>
      </c>
      <c r="F1854" t="s">
        <v>8218</v>
      </c>
      <c r="G1854" t="s">
        <v>8223</v>
      </c>
      <c r="H1854" t="s">
        <v>8245</v>
      </c>
      <c r="I1854">
        <v>1460917119</v>
      </c>
      <c r="J1854">
        <v>1455736719</v>
      </c>
      <c r="K1854" t="b">
        <v>0</v>
      </c>
      <c r="L1854">
        <v>87</v>
      </c>
      <c r="M1854" t="b">
        <v>1</v>
      </c>
      <c r="N1854" t="s">
        <v>8271</v>
      </c>
      <c r="O1854" s="10" t="s">
        <v>8335</v>
      </c>
      <c r="P1854" t="s">
        <v>8337</v>
      </c>
      <c r="Q1854" s="12">
        <f t="shared" si="29"/>
        <v>42417.804618055554</v>
      </c>
    </row>
    <row r="1855" spans="1:17" ht="32" hidden="1" x14ac:dyDescent="0.2">
      <c r="A1855">
        <v>723</v>
      </c>
      <c r="B1855" s="3" t="s">
        <v>724</v>
      </c>
      <c r="C1855" s="3" t="s">
        <v>4833</v>
      </c>
      <c r="D1855" s="6">
        <v>5000</v>
      </c>
      <c r="E1855" s="8">
        <v>5469</v>
      </c>
      <c r="F1855" t="s">
        <v>8218</v>
      </c>
      <c r="G1855" t="s">
        <v>8223</v>
      </c>
      <c r="H1855" t="s">
        <v>8245</v>
      </c>
      <c r="I1855">
        <v>1438228740</v>
      </c>
      <c r="J1855">
        <v>1435606549</v>
      </c>
      <c r="K1855" t="b">
        <v>0</v>
      </c>
      <c r="L1855">
        <v>100</v>
      </c>
      <c r="M1855" t="b">
        <v>1</v>
      </c>
      <c r="N1855" t="s">
        <v>8272</v>
      </c>
      <c r="O1855" s="10" t="s">
        <v>8338</v>
      </c>
      <c r="P1855" t="s">
        <v>8339</v>
      </c>
      <c r="Q1855" s="12">
        <f t="shared" si="29"/>
        <v>42184.816539351858</v>
      </c>
    </row>
    <row r="1856" spans="1:17" ht="48" hidden="1" x14ac:dyDescent="0.2">
      <c r="A1856">
        <v>731</v>
      </c>
      <c r="B1856" s="3" t="s">
        <v>732</v>
      </c>
      <c r="C1856" s="3" t="s">
        <v>4841</v>
      </c>
      <c r="D1856" s="6">
        <v>5000</v>
      </c>
      <c r="E1856" s="8">
        <v>6300</v>
      </c>
      <c r="F1856" t="s">
        <v>8218</v>
      </c>
      <c r="G1856" t="s">
        <v>8223</v>
      </c>
      <c r="H1856" t="s">
        <v>8245</v>
      </c>
      <c r="I1856">
        <v>1327212000</v>
      </c>
      <c r="J1856">
        <v>1322852747</v>
      </c>
      <c r="K1856" t="b">
        <v>0</v>
      </c>
      <c r="L1856">
        <v>71</v>
      </c>
      <c r="M1856" t="b">
        <v>1</v>
      </c>
      <c r="N1856" t="s">
        <v>8272</v>
      </c>
      <c r="O1856" s="10" t="s">
        <v>8338</v>
      </c>
      <c r="P1856" t="s">
        <v>8339</v>
      </c>
      <c r="Q1856" s="12">
        <f t="shared" si="29"/>
        <v>40879.795682870368</v>
      </c>
    </row>
    <row r="1857" spans="1:17" ht="48" hidden="1" x14ac:dyDescent="0.2">
      <c r="A1857">
        <v>737</v>
      </c>
      <c r="B1857" s="3" t="s">
        <v>738</v>
      </c>
      <c r="C1857" s="3" t="s">
        <v>4847</v>
      </c>
      <c r="D1857" s="6">
        <v>5000</v>
      </c>
      <c r="E1857" s="8">
        <v>6120</v>
      </c>
      <c r="F1857" t="s">
        <v>8218</v>
      </c>
      <c r="G1857" t="s">
        <v>8223</v>
      </c>
      <c r="H1857" t="s">
        <v>8245</v>
      </c>
      <c r="I1857">
        <v>1392408000</v>
      </c>
      <c r="J1857">
        <v>1390890987</v>
      </c>
      <c r="K1857" t="b">
        <v>0</v>
      </c>
      <c r="L1857">
        <v>108</v>
      </c>
      <c r="M1857" t="b">
        <v>1</v>
      </c>
      <c r="N1857" t="s">
        <v>8272</v>
      </c>
      <c r="O1857" s="10" t="s">
        <v>8338</v>
      </c>
      <c r="P1857" t="s">
        <v>8339</v>
      </c>
      <c r="Q1857" s="12">
        <f t="shared" si="29"/>
        <v>41667.275312500002</v>
      </c>
    </row>
    <row r="1858" spans="1:17" ht="32" hidden="1" x14ac:dyDescent="0.2">
      <c r="A1858">
        <v>744</v>
      </c>
      <c r="B1858" s="3" t="s">
        <v>745</v>
      </c>
      <c r="C1858" s="3" t="s">
        <v>4854</v>
      </c>
      <c r="D1858" s="6">
        <v>5000</v>
      </c>
      <c r="E1858" s="8">
        <v>5116</v>
      </c>
      <c r="F1858" t="s">
        <v>8218</v>
      </c>
      <c r="G1858" t="s">
        <v>8223</v>
      </c>
      <c r="H1858" t="s">
        <v>8245</v>
      </c>
      <c r="I1858">
        <v>1355439503</v>
      </c>
      <c r="J1858">
        <v>1352847503</v>
      </c>
      <c r="K1858" t="b">
        <v>0</v>
      </c>
      <c r="L1858">
        <v>62</v>
      </c>
      <c r="M1858" t="b">
        <v>1</v>
      </c>
      <c r="N1858" t="s">
        <v>8272</v>
      </c>
      <c r="O1858" s="10" t="s">
        <v>8338</v>
      </c>
      <c r="P1858" t="s">
        <v>8339</v>
      </c>
      <c r="Q1858" s="12">
        <f t="shared" si="29"/>
        <v>41226.95721064815</v>
      </c>
    </row>
    <row r="1859" spans="1:17" ht="48" hidden="1" x14ac:dyDescent="0.2">
      <c r="A1859">
        <v>752</v>
      </c>
      <c r="B1859" s="3" t="s">
        <v>753</v>
      </c>
      <c r="C1859" s="3" t="s">
        <v>4862</v>
      </c>
      <c r="D1859" s="6">
        <v>5000</v>
      </c>
      <c r="E1859" s="8">
        <v>5585</v>
      </c>
      <c r="F1859" t="s">
        <v>8218</v>
      </c>
      <c r="G1859" t="s">
        <v>8225</v>
      </c>
      <c r="H1859" t="s">
        <v>8247</v>
      </c>
      <c r="I1859">
        <v>1476615600</v>
      </c>
      <c r="J1859">
        <v>1474884417</v>
      </c>
      <c r="K1859" t="b">
        <v>0</v>
      </c>
      <c r="L1859">
        <v>105</v>
      </c>
      <c r="M1859" t="b">
        <v>1</v>
      </c>
      <c r="N1859" t="s">
        <v>8272</v>
      </c>
      <c r="O1859" s="10" t="s">
        <v>8338</v>
      </c>
      <c r="P1859" t="s">
        <v>8339</v>
      </c>
      <c r="Q1859" s="12">
        <f t="shared" si="29"/>
        <v>42639.421493055561</v>
      </c>
    </row>
    <row r="1860" spans="1:17" ht="48" hidden="1" x14ac:dyDescent="0.2">
      <c r="A1860">
        <v>759</v>
      </c>
      <c r="B1860" s="3" t="s">
        <v>760</v>
      </c>
      <c r="C1860" s="3" t="s">
        <v>4869</v>
      </c>
      <c r="D1860" s="6">
        <v>5000</v>
      </c>
      <c r="E1860" s="8">
        <v>5096</v>
      </c>
      <c r="F1860" t="s">
        <v>8218</v>
      </c>
      <c r="G1860" t="s">
        <v>8224</v>
      </c>
      <c r="H1860" t="s">
        <v>8246</v>
      </c>
      <c r="I1860">
        <v>1404892539</v>
      </c>
      <c r="J1860">
        <v>1401436539</v>
      </c>
      <c r="K1860" t="b">
        <v>0</v>
      </c>
      <c r="L1860">
        <v>99</v>
      </c>
      <c r="M1860" t="b">
        <v>1</v>
      </c>
      <c r="N1860" t="s">
        <v>8272</v>
      </c>
      <c r="O1860" s="10" t="s">
        <v>8338</v>
      </c>
      <c r="P1860" t="s">
        <v>8339</v>
      </c>
      <c r="Q1860" s="12">
        <f t="shared" si="29"/>
        <v>41789.330312500002</v>
      </c>
    </row>
    <row r="1861" spans="1:17" ht="48" hidden="1" x14ac:dyDescent="0.2">
      <c r="A1861">
        <v>786</v>
      </c>
      <c r="B1861" s="3" t="s">
        <v>787</v>
      </c>
      <c r="C1861" s="3" t="s">
        <v>4896</v>
      </c>
      <c r="D1861" s="6">
        <v>5000</v>
      </c>
      <c r="E1861" s="8">
        <v>7140</v>
      </c>
      <c r="F1861" t="s">
        <v>8218</v>
      </c>
      <c r="G1861" t="s">
        <v>8223</v>
      </c>
      <c r="H1861" t="s">
        <v>8245</v>
      </c>
      <c r="I1861">
        <v>1336751220</v>
      </c>
      <c r="J1861">
        <v>1331774434</v>
      </c>
      <c r="K1861" t="b">
        <v>0</v>
      </c>
      <c r="L1861">
        <v>44</v>
      </c>
      <c r="M1861" t="b">
        <v>1</v>
      </c>
      <c r="N1861" t="s">
        <v>8274</v>
      </c>
      <c r="O1861" s="10" t="s">
        <v>8341</v>
      </c>
      <c r="P1861" t="s">
        <v>8342</v>
      </c>
      <c r="Q1861" s="12">
        <f t="shared" si="29"/>
        <v>40983.055949074071</v>
      </c>
    </row>
    <row r="1862" spans="1:17" ht="48" hidden="1" x14ac:dyDescent="0.2">
      <c r="A1862">
        <v>799</v>
      </c>
      <c r="B1862" s="3" t="s">
        <v>800</v>
      </c>
      <c r="C1862" s="3" t="s">
        <v>4909</v>
      </c>
      <c r="D1862" s="6">
        <v>5000</v>
      </c>
      <c r="E1862" s="8">
        <v>5001</v>
      </c>
      <c r="F1862" t="s">
        <v>8218</v>
      </c>
      <c r="G1862" t="s">
        <v>8223</v>
      </c>
      <c r="H1862" t="s">
        <v>8245</v>
      </c>
      <c r="I1862">
        <v>1335542446</v>
      </c>
      <c r="J1862">
        <v>1332950446</v>
      </c>
      <c r="K1862" t="b">
        <v>0</v>
      </c>
      <c r="L1862">
        <v>28</v>
      </c>
      <c r="M1862" t="b">
        <v>1</v>
      </c>
      <c r="N1862" t="s">
        <v>8274</v>
      </c>
      <c r="O1862" s="10" t="s">
        <v>8341</v>
      </c>
      <c r="P1862" t="s">
        <v>8342</v>
      </c>
      <c r="Q1862" s="12">
        <f t="shared" si="29"/>
        <v>40996.667199074072</v>
      </c>
    </row>
    <row r="1863" spans="1:17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8349</v>
      </c>
      <c r="P1863" t="s">
        <v>8351</v>
      </c>
    </row>
    <row r="1864" spans="1:17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8349</v>
      </c>
      <c r="P1864" t="s">
        <v>8351</v>
      </c>
    </row>
    <row r="1865" spans="1:17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8349</v>
      </c>
      <c r="P1865" t="s">
        <v>8351</v>
      </c>
    </row>
    <row r="1866" spans="1:17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8349</v>
      </c>
      <c r="P1866" t="s">
        <v>8351</v>
      </c>
    </row>
    <row r="1867" spans="1:17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8349</v>
      </c>
      <c r="P1867" t="s">
        <v>8351</v>
      </c>
    </row>
    <row r="1868" spans="1:17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8349</v>
      </c>
      <c r="P1868" t="s">
        <v>8351</v>
      </c>
    </row>
    <row r="1869" spans="1:17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8349</v>
      </c>
      <c r="P1869" t="s">
        <v>8351</v>
      </c>
    </row>
    <row r="1870" spans="1:17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8349</v>
      </c>
      <c r="P1870" t="s">
        <v>8351</v>
      </c>
    </row>
    <row r="1871" spans="1:17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8349</v>
      </c>
      <c r="P1871" t="s">
        <v>8351</v>
      </c>
    </row>
    <row r="1872" spans="1:17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8349</v>
      </c>
      <c r="P1872" t="s">
        <v>8351</v>
      </c>
    </row>
    <row r="1873" spans="1:17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8349</v>
      </c>
      <c r="P1873" t="s">
        <v>8351</v>
      </c>
    </row>
    <row r="1874" spans="1:17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8349</v>
      </c>
      <c r="P1874" t="s">
        <v>8351</v>
      </c>
    </row>
    <row r="1875" spans="1:17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8349</v>
      </c>
      <c r="P1875" t="s">
        <v>8351</v>
      </c>
    </row>
    <row r="1876" spans="1:17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8349</v>
      </c>
      <c r="P1876" t="s">
        <v>8351</v>
      </c>
    </row>
    <row r="1877" spans="1:17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8349</v>
      </c>
      <c r="P1877" t="s">
        <v>8351</v>
      </c>
    </row>
    <row r="1878" spans="1:17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8349</v>
      </c>
      <c r="P1878" t="s">
        <v>8351</v>
      </c>
    </row>
    <row r="1879" spans="1:17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8349</v>
      </c>
      <c r="P1879" t="s">
        <v>8351</v>
      </c>
    </row>
    <row r="1880" spans="1:17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8349</v>
      </c>
      <c r="P1880" t="s">
        <v>8351</v>
      </c>
    </row>
    <row r="1881" spans="1:17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8349</v>
      </c>
      <c r="P1881" t="s">
        <v>8351</v>
      </c>
    </row>
    <row r="1882" spans="1:17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8349</v>
      </c>
      <c r="P1882" t="s">
        <v>8351</v>
      </c>
    </row>
    <row r="1883" spans="1:17" ht="16" hidden="1" x14ac:dyDescent="0.2">
      <c r="A1883">
        <v>836</v>
      </c>
      <c r="B1883" s="3" t="s">
        <v>837</v>
      </c>
      <c r="C1883" s="3" t="s">
        <v>4946</v>
      </c>
      <c r="D1883" s="6">
        <v>5000</v>
      </c>
      <c r="E1883" s="8">
        <v>5046.5200000000004</v>
      </c>
      <c r="F1883" t="s">
        <v>8218</v>
      </c>
      <c r="G1883" t="s">
        <v>8223</v>
      </c>
      <c r="H1883" t="s">
        <v>8245</v>
      </c>
      <c r="I1883">
        <v>1381108918</v>
      </c>
      <c r="J1883">
        <v>1378516918</v>
      </c>
      <c r="K1883" t="b">
        <v>0</v>
      </c>
      <c r="L1883">
        <v>46</v>
      </c>
      <c r="M1883" t="b">
        <v>1</v>
      </c>
      <c r="N1883" t="s">
        <v>8274</v>
      </c>
      <c r="O1883" s="10" t="s">
        <v>8341</v>
      </c>
      <c r="P1883" t="s">
        <v>8342</v>
      </c>
      <c r="Q1883" s="12">
        <f t="shared" ref="Q1883:Q1902" si="30">(((J1883/60)/60)/24)+DATE(1970,1,1)</f>
        <v>41524.056921296295</v>
      </c>
    </row>
    <row r="1884" spans="1:17" ht="48" hidden="1" x14ac:dyDescent="0.2">
      <c r="A1884">
        <v>839</v>
      </c>
      <c r="B1884" s="3" t="s">
        <v>840</v>
      </c>
      <c r="C1884" s="3" t="s">
        <v>4949</v>
      </c>
      <c r="D1884" s="6">
        <v>5000</v>
      </c>
      <c r="E1884" s="8">
        <v>5830.83</v>
      </c>
      <c r="F1884" t="s">
        <v>8218</v>
      </c>
      <c r="G1884" t="s">
        <v>8223</v>
      </c>
      <c r="H1884" t="s">
        <v>8245</v>
      </c>
      <c r="I1884">
        <v>1348337956</v>
      </c>
      <c r="J1884">
        <v>1345745956</v>
      </c>
      <c r="K1884" t="b">
        <v>0</v>
      </c>
      <c r="L1884">
        <v>96</v>
      </c>
      <c r="M1884" t="b">
        <v>1</v>
      </c>
      <c r="N1884" t="s">
        <v>8274</v>
      </c>
      <c r="O1884" s="10" t="s">
        <v>8341</v>
      </c>
      <c r="P1884" t="s">
        <v>8342</v>
      </c>
      <c r="Q1884" s="12">
        <f t="shared" si="30"/>
        <v>41144.763379629629</v>
      </c>
    </row>
    <row r="1885" spans="1:17" ht="48" hidden="1" x14ac:dyDescent="0.2">
      <c r="A1885">
        <v>841</v>
      </c>
      <c r="B1885" s="3" t="s">
        <v>842</v>
      </c>
      <c r="C1885" s="3" t="s">
        <v>4951</v>
      </c>
      <c r="D1885" s="6">
        <v>5000</v>
      </c>
      <c r="E1885" s="8">
        <v>5066</v>
      </c>
      <c r="F1885" t="s">
        <v>8218</v>
      </c>
      <c r="G1885" t="s">
        <v>8223</v>
      </c>
      <c r="H1885" t="s">
        <v>8245</v>
      </c>
      <c r="I1885">
        <v>1415653663</v>
      </c>
      <c r="J1885">
        <v>1413058063</v>
      </c>
      <c r="K1885" t="b">
        <v>1</v>
      </c>
      <c r="L1885">
        <v>94</v>
      </c>
      <c r="M1885" t="b">
        <v>1</v>
      </c>
      <c r="N1885" t="s">
        <v>8275</v>
      </c>
      <c r="O1885" s="10" t="s">
        <v>8341</v>
      </c>
      <c r="P1885" t="s">
        <v>8343</v>
      </c>
      <c r="Q1885" s="12">
        <f t="shared" si="30"/>
        <v>41923.838692129626</v>
      </c>
    </row>
    <row r="1886" spans="1:17" ht="48" hidden="1" x14ac:dyDescent="0.2">
      <c r="A1886">
        <v>845</v>
      </c>
      <c r="B1886" s="3" t="s">
        <v>846</v>
      </c>
      <c r="C1886" s="3" t="s">
        <v>4955</v>
      </c>
      <c r="D1886" s="6">
        <v>5000</v>
      </c>
      <c r="E1886" s="8">
        <v>6019.01</v>
      </c>
      <c r="F1886" t="s">
        <v>8218</v>
      </c>
      <c r="G1886" t="s">
        <v>8223</v>
      </c>
      <c r="H1886" t="s">
        <v>8245</v>
      </c>
      <c r="I1886">
        <v>1473047940</v>
      </c>
      <c r="J1886">
        <v>1469595396</v>
      </c>
      <c r="K1886" t="b">
        <v>0</v>
      </c>
      <c r="L1886">
        <v>177</v>
      </c>
      <c r="M1886" t="b">
        <v>1</v>
      </c>
      <c r="N1886" t="s">
        <v>8275</v>
      </c>
      <c r="O1886" s="10" t="s">
        <v>8341</v>
      </c>
      <c r="P1886" t="s">
        <v>8343</v>
      </c>
      <c r="Q1886" s="12">
        <f t="shared" si="30"/>
        <v>42578.205972222218</v>
      </c>
    </row>
    <row r="1887" spans="1:17" ht="48" hidden="1" x14ac:dyDescent="0.2">
      <c r="A1887">
        <v>1034</v>
      </c>
      <c r="B1887" s="3" t="s">
        <v>1035</v>
      </c>
      <c r="C1887" s="3" t="s">
        <v>5144</v>
      </c>
      <c r="D1887" s="6">
        <v>5000</v>
      </c>
      <c r="E1887" s="8">
        <v>6500.09</v>
      </c>
      <c r="F1887" t="s">
        <v>8218</v>
      </c>
      <c r="G1887" t="s">
        <v>8223</v>
      </c>
      <c r="H1887" t="s">
        <v>8245</v>
      </c>
      <c r="I1887">
        <v>1470369540</v>
      </c>
      <c r="J1887">
        <v>1467604804</v>
      </c>
      <c r="K1887" t="b">
        <v>0</v>
      </c>
      <c r="L1887">
        <v>166</v>
      </c>
      <c r="M1887" t="b">
        <v>1</v>
      </c>
      <c r="N1887" t="s">
        <v>8278</v>
      </c>
      <c r="O1887" s="10" t="s">
        <v>8341</v>
      </c>
      <c r="P1887" t="s">
        <v>8346</v>
      </c>
      <c r="Q1887" s="12">
        <f t="shared" si="30"/>
        <v>42555.166712962964</v>
      </c>
    </row>
    <row r="1888" spans="1:17" ht="48" hidden="1" x14ac:dyDescent="0.2">
      <c r="A1888">
        <v>1215</v>
      </c>
      <c r="B1888" s="3" t="s">
        <v>1216</v>
      </c>
      <c r="C1888" s="3" t="s">
        <v>5325</v>
      </c>
      <c r="D1888" s="6">
        <v>5000</v>
      </c>
      <c r="E1888" s="8">
        <v>39304.01</v>
      </c>
      <c r="F1888" t="s">
        <v>8218</v>
      </c>
      <c r="G1888" t="s">
        <v>8223</v>
      </c>
      <c r="H1888" t="s">
        <v>8245</v>
      </c>
      <c r="I1888">
        <v>1401487756</v>
      </c>
      <c r="J1888">
        <v>1398895756</v>
      </c>
      <c r="K1888" t="b">
        <v>0</v>
      </c>
      <c r="L1888">
        <v>549</v>
      </c>
      <c r="M1888" t="b">
        <v>1</v>
      </c>
      <c r="N1888" t="s">
        <v>8283</v>
      </c>
      <c r="O1888" s="10" t="s">
        <v>8354</v>
      </c>
      <c r="P1888" t="s">
        <v>8355</v>
      </c>
      <c r="Q1888" s="12">
        <f t="shared" si="30"/>
        <v>41759.923101851848</v>
      </c>
    </row>
    <row r="1889" spans="1:17" ht="48" hidden="1" x14ac:dyDescent="0.2">
      <c r="A1889">
        <v>1249</v>
      </c>
      <c r="B1889" s="3" t="s">
        <v>1250</v>
      </c>
      <c r="C1889" s="3" t="s">
        <v>5359</v>
      </c>
      <c r="D1889" s="6">
        <v>5000</v>
      </c>
      <c r="E1889" s="8">
        <v>5222</v>
      </c>
      <c r="F1889" t="s">
        <v>8218</v>
      </c>
      <c r="G1889" t="s">
        <v>8223</v>
      </c>
      <c r="H1889" t="s">
        <v>8245</v>
      </c>
      <c r="I1889">
        <v>1341683211</v>
      </c>
      <c r="J1889">
        <v>1339091211</v>
      </c>
      <c r="K1889" t="b">
        <v>1</v>
      </c>
      <c r="L1889">
        <v>81</v>
      </c>
      <c r="M1889" t="b">
        <v>1</v>
      </c>
      <c r="N1889" t="s">
        <v>8274</v>
      </c>
      <c r="O1889" s="10" t="s">
        <v>8341</v>
      </c>
      <c r="P1889" t="s">
        <v>8342</v>
      </c>
      <c r="Q1889" s="12">
        <f t="shared" si="30"/>
        <v>41067.74086805556</v>
      </c>
    </row>
    <row r="1890" spans="1:17" ht="48" hidden="1" x14ac:dyDescent="0.2">
      <c r="A1890">
        <v>1272</v>
      </c>
      <c r="B1890" s="3" t="s">
        <v>1273</v>
      </c>
      <c r="C1890" s="3" t="s">
        <v>5382</v>
      </c>
      <c r="D1890" s="6">
        <v>5000</v>
      </c>
      <c r="E1890" s="8">
        <v>5300</v>
      </c>
      <c r="F1890" t="s">
        <v>8218</v>
      </c>
      <c r="G1890" t="s">
        <v>8223</v>
      </c>
      <c r="H1890" t="s">
        <v>8245</v>
      </c>
      <c r="I1890">
        <v>1276574400</v>
      </c>
      <c r="J1890">
        <v>1270576379</v>
      </c>
      <c r="K1890" t="b">
        <v>1</v>
      </c>
      <c r="L1890">
        <v>28</v>
      </c>
      <c r="M1890" t="b">
        <v>1</v>
      </c>
      <c r="N1890" t="s">
        <v>8274</v>
      </c>
      <c r="O1890" s="10" t="s">
        <v>8341</v>
      </c>
      <c r="P1890" t="s">
        <v>8342</v>
      </c>
      <c r="Q1890" s="12">
        <f t="shared" si="30"/>
        <v>40274.745127314818</v>
      </c>
    </row>
    <row r="1891" spans="1:17" ht="48" hidden="1" x14ac:dyDescent="0.2">
      <c r="A1891">
        <v>1349</v>
      </c>
      <c r="B1891" s="3" t="s">
        <v>1350</v>
      </c>
      <c r="C1891" s="3" t="s">
        <v>5459</v>
      </c>
      <c r="D1891" s="6">
        <v>5000</v>
      </c>
      <c r="E1891" s="8">
        <v>10210</v>
      </c>
      <c r="F1891" t="s">
        <v>8218</v>
      </c>
      <c r="G1891" t="s">
        <v>8228</v>
      </c>
      <c r="H1891" t="s">
        <v>8250</v>
      </c>
      <c r="I1891">
        <v>1450249140</v>
      </c>
      <c r="J1891">
        <v>1447055935</v>
      </c>
      <c r="K1891" t="b">
        <v>0</v>
      </c>
      <c r="L1891">
        <v>172</v>
      </c>
      <c r="M1891" t="b">
        <v>1</v>
      </c>
      <c r="N1891" t="s">
        <v>8272</v>
      </c>
      <c r="O1891" s="10" t="s">
        <v>8338</v>
      </c>
      <c r="P1891" t="s">
        <v>8339</v>
      </c>
      <c r="Q1891" s="12">
        <f t="shared" si="30"/>
        <v>42317.33258101852</v>
      </c>
    </row>
    <row r="1892" spans="1:17" ht="48" hidden="1" x14ac:dyDescent="0.2">
      <c r="A1892">
        <v>1350</v>
      </c>
      <c r="B1892" s="3" t="s">
        <v>1351</v>
      </c>
      <c r="C1892" s="3" t="s">
        <v>5460</v>
      </c>
      <c r="D1892" s="6">
        <v>5000</v>
      </c>
      <c r="E1892" s="8">
        <v>5202.5</v>
      </c>
      <c r="F1892" t="s">
        <v>8218</v>
      </c>
      <c r="G1892" t="s">
        <v>8223</v>
      </c>
      <c r="H1892" t="s">
        <v>8245</v>
      </c>
      <c r="I1892">
        <v>1451089134</v>
      </c>
      <c r="J1892">
        <v>1448497134</v>
      </c>
      <c r="K1892" t="b">
        <v>0</v>
      </c>
      <c r="L1892">
        <v>78</v>
      </c>
      <c r="M1892" t="b">
        <v>1</v>
      </c>
      <c r="N1892" t="s">
        <v>8272</v>
      </c>
      <c r="O1892" s="10" t="s">
        <v>8338</v>
      </c>
      <c r="P1892" t="s">
        <v>8339</v>
      </c>
      <c r="Q1892" s="12">
        <f t="shared" si="30"/>
        <v>42334.013124999998</v>
      </c>
    </row>
    <row r="1893" spans="1:17" ht="48" hidden="1" x14ac:dyDescent="0.2">
      <c r="A1893">
        <v>1367</v>
      </c>
      <c r="B1893" s="3" t="s">
        <v>1368</v>
      </c>
      <c r="C1893" s="3" t="s">
        <v>5477</v>
      </c>
      <c r="D1893" s="6">
        <v>5000</v>
      </c>
      <c r="E1893" s="8">
        <v>5713</v>
      </c>
      <c r="F1893" t="s">
        <v>8218</v>
      </c>
      <c r="G1893" t="s">
        <v>8223</v>
      </c>
      <c r="H1893" t="s">
        <v>8245</v>
      </c>
      <c r="I1893">
        <v>1447463050</v>
      </c>
      <c r="J1893">
        <v>1444867450</v>
      </c>
      <c r="K1893" t="b">
        <v>0</v>
      </c>
      <c r="L1893">
        <v>90</v>
      </c>
      <c r="M1893" t="b">
        <v>1</v>
      </c>
      <c r="N1893" t="s">
        <v>8274</v>
      </c>
      <c r="O1893" s="10" t="s">
        <v>8341</v>
      </c>
      <c r="P1893" t="s">
        <v>8342</v>
      </c>
      <c r="Q1893" s="12">
        <f t="shared" si="30"/>
        <v>42292.002893518518</v>
      </c>
    </row>
    <row r="1894" spans="1:17" ht="48" hidden="1" x14ac:dyDescent="0.2">
      <c r="A1894">
        <v>1368</v>
      </c>
      <c r="B1894" s="3" t="s">
        <v>1369</v>
      </c>
      <c r="C1894" s="3" t="s">
        <v>5478</v>
      </c>
      <c r="D1894" s="6">
        <v>5000</v>
      </c>
      <c r="E1894" s="8">
        <v>5535</v>
      </c>
      <c r="F1894" t="s">
        <v>8218</v>
      </c>
      <c r="G1894" t="s">
        <v>8223</v>
      </c>
      <c r="H1894" t="s">
        <v>8245</v>
      </c>
      <c r="I1894">
        <v>1434342894</v>
      </c>
      <c r="J1894">
        <v>1432269294</v>
      </c>
      <c r="K1894" t="b">
        <v>0</v>
      </c>
      <c r="L1894">
        <v>87</v>
      </c>
      <c r="M1894" t="b">
        <v>1</v>
      </c>
      <c r="N1894" t="s">
        <v>8274</v>
      </c>
      <c r="O1894" s="10" t="s">
        <v>8341</v>
      </c>
      <c r="P1894" t="s">
        <v>8342</v>
      </c>
      <c r="Q1894" s="12">
        <f t="shared" si="30"/>
        <v>42146.190902777773</v>
      </c>
    </row>
    <row r="1895" spans="1:17" ht="48" hidden="1" x14ac:dyDescent="0.2">
      <c r="A1895">
        <v>1381</v>
      </c>
      <c r="B1895" s="3" t="s">
        <v>1382</v>
      </c>
      <c r="C1895" s="3" t="s">
        <v>5491</v>
      </c>
      <c r="D1895" s="6">
        <v>5000</v>
      </c>
      <c r="E1895" s="8">
        <v>5355</v>
      </c>
      <c r="F1895" t="s">
        <v>8218</v>
      </c>
      <c r="G1895" t="s">
        <v>8223</v>
      </c>
      <c r="H1895" t="s">
        <v>8245</v>
      </c>
      <c r="I1895">
        <v>1482988125</v>
      </c>
      <c r="J1895">
        <v>1480396125</v>
      </c>
      <c r="K1895" t="b">
        <v>0</v>
      </c>
      <c r="L1895">
        <v>73</v>
      </c>
      <c r="M1895" t="b">
        <v>1</v>
      </c>
      <c r="N1895" t="s">
        <v>8274</v>
      </c>
      <c r="O1895" s="10" t="s">
        <v>8341</v>
      </c>
      <c r="P1895" t="s">
        <v>8342</v>
      </c>
      <c r="Q1895" s="12">
        <f t="shared" si="30"/>
        <v>42703.214409722219</v>
      </c>
    </row>
    <row r="1896" spans="1:17" ht="48" hidden="1" x14ac:dyDescent="0.2">
      <c r="A1896">
        <v>1388</v>
      </c>
      <c r="B1896" s="3" t="s">
        <v>1389</v>
      </c>
      <c r="C1896" s="3" t="s">
        <v>5498</v>
      </c>
      <c r="D1896" s="6">
        <v>5000</v>
      </c>
      <c r="E1896" s="8">
        <v>6740.37</v>
      </c>
      <c r="F1896" t="s">
        <v>8218</v>
      </c>
      <c r="G1896" t="s">
        <v>8223</v>
      </c>
      <c r="H1896" t="s">
        <v>8245</v>
      </c>
      <c r="I1896">
        <v>1476720840</v>
      </c>
      <c r="J1896">
        <v>1474469117</v>
      </c>
      <c r="K1896" t="b">
        <v>0</v>
      </c>
      <c r="L1896">
        <v>112</v>
      </c>
      <c r="M1896" t="b">
        <v>1</v>
      </c>
      <c r="N1896" t="s">
        <v>8274</v>
      </c>
      <c r="O1896" s="10" t="s">
        <v>8341</v>
      </c>
      <c r="P1896" t="s">
        <v>8342</v>
      </c>
      <c r="Q1896" s="12">
        <f t="shared" si="30"/>
        <v>42634.614780092597</v>
      </c>
    </row>
    <row r="1897" spans="1:17" ht="16" hidden="1" x14ac:dyDescent="0.2">
      <c r="A1897">
        <v>1464</v>
      </c>
      <c r="B1897" s="3" t="s">
        <v>1465</v>
      </c>
      <c r="C1897" s="3" t="s">
        <v>5574</v>
      </c>
      <c r="D1897" s="6">
        <v>5000</v>
      </c>
      <c r="E1897" s="8">
        <v>8160</v>
      </c>
      <c r="F1897" t="s">
        <v>8218</v>
      </c>
      <c r="G1897" t="s">
        <v>8223</v>
      </c>
      <c r="H1897" t="s">
        <v>8245</v>
      </c>
      <c r="I1897">
        <v>1361029958</v>
      </c>
      <c r="J1897">
        <v>1358437958</v>
      </c>
      <c r="K1897" t="b">
        <v>1</v>
      </c>
      <c r="L1897">
        <v>234</v>
      </c>
      <c r="M1897" t="b">
        <v>1</v>
      </c>
      <c r="N1897" t="s">
        <v>8286</v>
      </c>
      <c r="O1897" s="10" t="s">
        <v>8338</v>
      </c>
      <c r="P1897" t="s">
        <v>8358</v>
      </c>
      <c r="Q1897" s="12">
        <f t="shared" si="30"/>
        <v>41291.661550925928</v>
      </c>
    </row>
    <row r="1898" spans="1:17" ht="48" hidden="1" x14ac:dyDescent="0.2">
      <c r="A1898">
        <v>1532</v>
      </c>
      <c r="B1898" s="3" t="s">
        <v>1533</v>
      </c>
      <c r="C1898" s="3" t="s">
        <v>5642</v>
      </c>
      <c r="D1898" s="6">
        <v>5000</v>
      </c>
      <c r="E1898" s="8">
        <v>24201</v>
      </c>
      <c r="F1898" t="s">
        <v>8218</v>
      </c>
      <c r="G1898" t="s">
        <v>8225</v>
      </c>
      <c r="H1898" t="s">
        <v>8247</v>
      </c>
      <c r="I1898">
        <v>1455548400</v>
      </c>
      <c r="J1898">
        <v>1453461865</v>
      </c>
      <c r="K1898" t="b">
        <v>1</v>
      </c>
      <c r="L1898">
        <v>294</v>
      </c>
      <c r="M1898" t="b">
        <v>1</v>
      </c>
      <c r="N1898" t="s">
        <v>8283</v>
      </c>
      <c r="O1898" s="10" t="s">
        <v>8354</v>
      </c>
      <c r="P1898" t="s">
        <v>8355</v>
      </c>
      <c r="Q1898" s="12">
        <f t="shared" si="30"/>
        <v>42391.475289351853</v>
      </c>
    </row>
    <row r="1899" spans="1:17" ht="48" hidden="1" x14ac:dyDescent="0.2">
      <c r="A1899">
        <v>1614</v>
      </c>
      <c r="B1899" s="3" t="s">
        <v>1615</v>
      </c>
      <c r="C1899" s="3" t="s">
        <v>5724</v>
      </c>
      <c r="D1899" s="6">
        <v>5000</v>
      </c>
      <c r="E1899" s="8">
        <v>5135</v>
      </c>
      <c r="F1899" t="s">
        <v>8218</v>
      </c>
      <c r="G1899" t="s">
        <v>8223</v>
      </c>
      <c r="H1899" t="s">
        <v>8245</v>
      </c>
      <c r="I1899">
        <v>1407085200</v>
      </c>
      <c r="J1899">
        <v>1401924769</v>
      </c>
      <c r="K1899" t="b">
        <v>0</v>
      </c>
      <c r="L1899">
        <v>77</v>
      </c>
      <c r="M1899" t="b">
        <v>1</v>
      </c>
      <c r="N1899" t="s">
        <v>8274</v>
      </c>
      <c r="O1899" s="10" t="s">
        <v>8341</v>
      </c>
      <c r="P1899" t="s">
        <v>8342</v>
      </c>
      <c r="Q1899" s="12">
        <f t="shared" si="30"/>
        <v>41794.981122685182</v>
      </c>
    </row>
    <row r="1900" spans="1:17" ht="48" hidden="1" x14ac:dyDescent="0.2">
      <c r="A1900">
        <v>1621</v>
      </c>
      <c r="B1900" s="3" t="s">
        <v>1622</v>
      </c>
      <c r="C1900" s="3" t="s">
        <v>5731</v>
      </c>
      <c r="D1900" s="6">
        <v>5000</v>
      </c>
      <c r="E1900" s="8">
        <v>6060</v>
      </c>
      <c r="F1900" t="s">
        <v>8218</v>
      </c>
      <c r="G1900" t="s">
        <v>8223</v>
      </c>
      <c r="H1900" t="s">
        <v>8245</v>
      </c>
      <c r="I1900">
        <v>1338177540</v>
      </c>
      <c r="J1900">
        <v>1333550015</v>
      </c>
      <c r="K1900" t="b">
        <v>0</v>
      </c>
      <c r="L1900">
        <v>37</v>
      </c>
      <c r="M1900" t="b">
        <v>1</v>
      </c>
      <c r="N1900" t="s">
        <v>8274</v>
      </c>
      <c r="O1900" s="10" t="s">
        <v>8341</v>
      </c>
      <c r="P1900" t="s">
        <v>8342</v>
      </c>
      <c r="Q1900" s="12">
        <f t="shared" si="30"/>
        <v>41003.60665509259</v>
      </c>
    </row>
    <row r="1901" spans="1:17" ht="32" hidden="1" x14ac:dyDescent="0.2">
      <c r="A1901">
        <v>1643</v>
      </c>
      <c r="B1901" s="3" t="s">
        <v>1644</v>
      </c>
      <c r="C1901" s="3" t="s">
        <v>5753</v>
      </c>
      <c r="D1901" s="6">
        <v>5000</v>
      </c>
      <c r="E1901" s="8">
        <v>6235</v>
      </c>
      <c r="F1901" t="s">
        <v>8218</v>
      </c>
      <c r="G1901" t="s">
        <v>8223</v>
      </c>
      <c r="H1901" t="s">
        <v>8245</v>
      </c>
      <c r="I1901">
        <v>1348516012</v>
      </c>
      <c r="J1901">
        <v>1345924012</v>
      </c>
      <c r="K1901" t="b">
        <v>0</v>
      </c>
      <c r="L1901">
        <v>37</v>
      </c>
      <c r="M1901" t="b">
        <v>1</v>
      </c>
      <c r="N1901" t="s">
        <v>8290</v>
      </c>
      <c r="O1901" s="10" t="s">
        <v>8341</v>
      </c>
      <c r="P1901" t="s">
        <v>8362</v>
      </c>
      <c r="Q1901" s="12">
        <f t="shared" si="30"/>
        <v>41146.824212962965</v>
      </c>
    </row>
    <row r="1902" spans="1:17" ht="48" hidden="1" x14ac:dyDescent="0.2">
      <c r="A1902">
        <v>1645</v>
      </c>
      <c r="B1902" s="3" t="s">
        <v>1646</v>
      </c>
      <c r="C1902" s="3" t="s">
        <v>5755</v>
      </c>
      <c r="D1902" s="6">
        <v>5000</v>
      </c>
      <c r="E1902" s="8">
        <v>5540</v>
      </c>
      <c r="F1902" t="s">
        <v>8218</v>
      </c>
      <c r="G1902" t="s">
        <v>8223</v>
      </c>
      <c r="H1902" t="s">
        <v>8245</v>
      </c>
      <c r="I1902">
        <v>1379515740</v>
      </c>
      <c r="J1902">
        <v>1378306140</v>
      </c>
      <c r="K1902" t="b">
        <v>0</v>
      </c>
      <c r="L1902">
        <v>10</v>
      </c>
      <c r="M1902" t="b">
        <v>1</v>
      </c>
      <c r="N1902" t="s">
        <v>8290</v>
      </c>
      <c r="O1902" s="10" t="s">
        <v>8341</v>
      </c>
      <c r="P1902" t="s">
        <v>8362</v>
      </c>
      <c r="Q1902" s="12">
        <f t="shared" si="30"/>
        <v>41521.617361111108</v>
      </c>
    </row>
    <row r="1903" spans="1:17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8335</v>
      </c>
      <c r="P1903" t="s">
        <v>8364</v>
      </c>
    </row>
    <row r="1904" spans="1:17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8335</v>
      </c>
      <c r="P1904" t="s">
        <v>8364</v>
      </c>
    </row>
    <row r="1905" spans="1:16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8335</v>
      </c>
      <c r="P1905" t="s">
        <v>8364</v>
      </c>
    </row>
    <row r="1906" spans="1:16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8335</v>
      </c>
      <c r="P1906" t="s">
        <v>8364</v>
      </c>
    </row>
    <row r="1907" spans="1:16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8335</v>
      </c>
      <c r="P1907" t="s">
        <v>8364</v>
      </c>
    </row>
    <row r="1908" spans="1:16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8335</v>
      </c>
      <c r="P1908" t="s">
        <v>8364</v>
      </c>
    </row>
    <row r="1909" spans="1:16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8335</v>
      </c>
      <c r="P1909" t="s">
        <v>8364</v>
      </c>
    </row>
    <row r="1910" spans="1:16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8335</v>
      </c>
      <c r="P1910" t="s">
        <v>8364</v>
      </c>
    </row>
    <row r="1911" spans="1:16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8335</v>
      </c>
      <c r="P1911" t="s">
        <v>8364</v>
      </c>
    </row>
    <row r="1912" spans="1:16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8335</v>
      </c>
      <c r="P1912" t="s">
        <v>8364</v>
      </c>
    </row>
    <row r="1913" spans="1:16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8335</v>
      </c>
      <c r="P1913" t="s">
        <v>8364</v>
      </c>
    </row>
    <row r="1914" spans="1:16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8335</v>
      </c>
      <c r="P1914" t="s">
        <v>8364</v>
      </c>
    </row>
    <row r="1915" spans="1:16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8335</v>
      </c>
      <c r="P1915" t="s">
        <v>8364</v>
      </c>
    </row>
    <row r="1916" spans="1:16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8335</v>
      </c>
      <c r="P1916" t="s">
        <v>8364</v>
      </c>
    </row>
    <row r="1917" spans="1:16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8335</v>
      </c>
      <c r="P1917" t="s">
        <v>8364</v>
      </c>
    </row>
    <row r="1918" spans="1:16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8335</v>
      </c>
      <c r="P1918" t="s">
        <v>8364</v>
      </c>
    </row>
    <row r="1919" spans="1:16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8335</v>
      </c>
      <c r="P1919" t="s">
        <v>8364</v>
      </c>
    </row>
    <row r="1920" spans="1:16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8335</v>
      </c>
      <c r="P1920" t="s">
        <v>8364</v>
      </c>
    </row>
    <row r="1921" spans="1:17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8335</v>
      </c>
      <c r="P1921" t="s">
        <v>8364</v>
      </c>
    </row>
    <row r="1922" spans="1:17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8335</v>
      </c>
      <c r="P1922" t="s">
        <v>8364</v>
      </c>
    </row>
    <row r="1923" spans="1:17" ht="48" hidden="1" x14ac:dyDescent="0.2">
      <c r="A1923">
        <v>1647</v>
      </c>
      <c r="B1923" s="3" t="s">
        <v>1648</v>
      </c>
      <c r="C1923" s="3" t="s">
        <v>5757</v>
      </c>
      <c r="D1923" s="6">
        <v>5000</v>
      </c>
      <c r="E1923" s="8">
        <v>5236</v>
      </c>
      <c r="F1923" t="s">
        <v>8218</v>
      </c>
      <c r="G1923" t="s">
        <v>8223</v>
      </c>
      <c r="H1923" t="s">
        <v>8245</v>
      </c>
      <c r="I1923">
        <v>1339235377</v>
      </c>
      <c r="J1923">
        <v>1336643377</v>
      </c>
      <c r="K1923" t="b">
        <v>0</v>
      </c>
      <c r="L1923">
        <v>46</v>
      </c>
      <c r="M1923" t="b">
        <v>1</v>
      </c>
      <c r="N1923" t="s">
        <v>8290</v>
      </c>
      <c r="O1923" s="10" t="s">
        <v>8341</v>
      </c>
      <c r="P1923" t="s">
        <v>8362</v>
      </c>
      <c r="Q1923" s="12">
        <f t="shared" ref="Q1923:Q1954" si="31">(((J1923/60)/60)/24)+DATE(1970,1,1)</f>
        <v>41039.409456018519</v>
      </c>
    </row>
    <row r="1924" spans="1:17" ht="48" hidden="1" x14ac:dyDescent="0.2">
      <c r="A1924">
        <v>1653</v>
      </c>
      <c r="B1924" s="3" t="s">
        <v>1654</v>
      </c>
      <c r="C1924" s="3" t="s">
        <v>5763</v>
      </c>
      <c r="D1924" s="6">
        <v>5000</v>
      </c>
      <c r="E1924" s="8">
        <v>8711.52</v>
      </c>
      <c r="F1924" t="s">
        <v>8218</v>
      </c>
      <c r="G1924" t="s">
        <v>8223</v>
      </c>
      <c r="H1924" t="s">
        <v>8245</v>
      </c>
      <c r="I1924">
        <v>1303675296</v>
      </c>
      <c r="J1924">
        <v>1300996896</v>
      </c>
      <c r="K1924" t="b">
        <v>0</v>
      </c>
      <c r="L1924">
        <v>168</v>
      </c>
      <c r="M1924" t="b">
        <v>1</v>
      </c>
      <c r="N1924" t="s">
        <v>8290</v>
      </c>
      <c r="O1924" s="10" t="s">
        <v>8341</v>
      </c>
      <c r="P1924" t="s">
        <v>8362</v>
      </c>
      <c r="Q1924" s="12">
        <f t="shared" si="31"/>
        <v>40626.834444444445</v>
      </c>
    </row>
    <row r="1925" spans="1:17" ht="48" hidden="1" x14ac:dyDescent="0.2">
      <c r="A1925">
        <v>1674</v>
      </c>
      <c r="B1925" s="3" t="s">
        <v>1675</v>
      </c>
      <c r="C1925" s="3" t="s">
        <v>5784</v>
      </c>
      <c r="D1925" s="6">
        <v>5000</v>
      </c>
      <c r="E1925" s="8">
        <v>10085</v>
      </c>
      <c r="F1925" t="s">
        <v>8218</v>
      </c>
      <c r="G1925" t="s">
        <v>8223</v>
      </c>
      <c r="H1925" t="s">
        <v>8245</v>
      </c>
      <c r="I1925">
        <v>1471503540</v>
      </c>
      <c r="J1925">
        <v>1468852306</v>
      </c>
      <c r="K1925" t="b">
        <v>0</v>
      </c>
      <c r="L1925">
        <v>113</v>
      </c>
      <c r="M1925" t="b">
        <v>1</v>
      </c>
      <c r="N1925" t="s">
        <v>8290</v>
      </c>
      <c r="O1925" s="10" t="s">
        <v>8341</v>
      </c>
      <c r="P1925" t="s">
        <v>8362</v>
      </c>
      <c r="Q1925" s="12">
        <f t="shared" si="31"/>
        <v>42569.605393518519</v>
      </c>
    </row>
    <row r="1926" spans="1:17" ht="48" hidden="1" x14ac:dyDescent="0.2">
      <c r="A1926">
        <v>1750</v>
      </c>
      <c r="B1926" s="3" t="s">
        <v>1751</v>
      </c>
      <c r="C1926" s="3" t="s">
        <v>5860</v>
      </c>
      <c r="D1926" s="6">
        <v>5000</v>
      </c>
      <c r="E1926" s="8">
        <v>10081</v>
      </c>
      <c r="F1926" t="s">
        <v>8218</v>
      </c>
      <c r="G1926" t="s">
        <v>8223</v>
      </c>
      <c r="H1926" t="s">
        <v>8245</v>
      </c>
      <c r="I1926">
        <v>1461096304</v>
      </c>
      <c r="J1926">
        <v>1458936304</v>
      </c>
      <c r="K1926" t="b">
        <v>0</v>
      </c>
      <c r="L1926">
        <v>125</v>
      </c>
      <c r="M1926" t="b">
        <v>1</v>
      </c>
      <c r="N1926" t="s">
        <v>8283</v>
      </c>
      <c r="O1926" s="10" t="s">
        <v>8354</v>
      </c>
      <c r="P1926" t="s">
        <v>8355</v>
      </c>
      <c r="Q1926" s="12">
        <f t="shared" si="31"/>
        <v>42454.836851851855</v>
      </c>
    </row>
    <row r="1927" spans="1:17" ht="32" hidden="1" x14ac:dyDescent="0.2">
      <c r="A1927">
        <v>1757</v>
      </c>
      <c r="B1927" s="3" t="s">
        <v>1758</v>
      </c>
      <c r="C1927" s="3" t="s">
        <v>5867</v>
      </c>
      <c r="D1927" s="6">
        <v>5000</v>
      </c>
      <c r="E1927" s="8">
        <v>5800</v>
      </c>
      <c r="F1927" t="s">
        <v>8218</v>
      </c>
      <c r="G1927" t="s">
        <v>8223</v>
      </c>
      <c r="H1927" t="s">
        <v>8245</v>
      </c>
      <c r="I1927">
        <v>1485631740</v>
      </c>
      <c r="J1927">
        <v>1483041083</v>
      </c>
      <c r="K1927" t="b">
        <v>0</v>
      </c>
      <c r="L1927">
        <v>14</v>
      </c>
      <c r="M1927" t="b">
        <v>1</v>
      </c>
      <c r="N1927" t="s">
        <v>8283</v>
      </c>
      <c r="O1927" s="10" t="s">
        <v>8354</v>
      </c>
      <c r="P1927" t="s">
        <v>8355</v>
      </c>
      <c r="Q1927" s="12">
        <f t="shared" si="31"/>
        <v>42733.827349537038</v>
      </c>
    </row>
    <row r="1928" spans="1:17" ht="32" hidden="1" x14ac:dyDescent="0.2">
      <c r="A1928">
        <v>1759</v>
      </c>
      <c r="B1928" s="3" t="s">
        <v>1760</v>
      </c>
      <c r="C1928" s="3" t="s">
        <v>5869</v>
      </c>
      <c r="D1928" s="6">
        <v>5000</v>
      </c>
      <c r="E1928" s="8">
        <v>5330</v>
      </c>
      <c r="F1928" t="s">
        <v>8218</v>
      </c>
      <c r="G1928" t="s">
        <v>8223</v>
      </c>
      <c r="H1928" t="s">
        <v>8245</v>
      </c>
      <c r="I1928">
        <v>1427309629</v>
      </c>
      <c r="J1928">
        <v>1425585229</v>
      </c>
      <c r="K1928" t="b">
        <v>0</v>
      </c>
      <c r="L1928">
        <v>49</v>
      </c>
      <c r="M1928" t="b">
        <v>1</v>
      </c>
      <c r="N1928" t="s">
        <v>8283</v>
      </c>
      <c r="O1928" s="10" t="s">
        <v>8354</v>
      </c>
      <c r="P1928" t="s">
        <v>8355</v>
      </c>
      <c r="Q1928" s="12">
        <f t="shared" si="31"/>
        <v>42068.829039351855</v>
      </c>
    </row>
    <row r="1929" spans="1:17" ht="48" hidden="1" x14ac:dyDescent="0.2">
      <c r="A1929">
        <v>1760</v>
      </c>
      <c r="B1929" s="3" t="s">
        <v>1761</v>
      </c>
      <c r="C1929" s="3" t="s">
        <v>5870</v>
      </c>
      <c r="D1929" s="6">
        <v>5000</v>
      </c>
      <c r="E1929" s="8">
        <v>8272</v>
      </c>
      <c r="F1929" t="s">
        <v>8218</v>
      </c>
      <c r="G1929" t="s">
        <v>8223</v>
      </c>
      <c r="H1929" t="s">
        <v>8245</v>
      </c>
      <c r="I1929">
        <v>1456416513</v>
      </c>
      <c r="J1929">
        <v>1454688513</v>
      </c>
      <c r="K1929" t="b">
        <v>0</v>
      </c>
      <c r="L1929">
        <v>102</v>
      </c>
      <c r="M1929" t="b">
        <v>1</v>
      </c>
      <c r="N1929" t="s">
        <v>8283</v>
      </c>
      <c r="O1929" s="10" t="s">
        <v>8354</v>
      </c>
      <c r="P1929" t="s">
        <v>8355</v>
      </c>
      <c r="Q1929" s="12">
        <f t="shared" si="31"/>
        <v>42405.67260416667</v>
      </c>
    </row>
    <row r="1930" spans="1:17" ht="16" hidden="1" x14ac:dyDescent="0.2">
      <c r="A1930">
        <v>1836</v>
      </c>
      <c r="B1930" s="3" t="s">
        <v>1837</v>
      </c>
      <c r="C1930" s="3" t="s">
        <v>5946</v>
      </c>
      <c r="D1930" s="6">
        <v>5000</v>
      </c>
      <c r="E1930" s="8">
        <v>10017</v>
      </c>
      <c r="F1930" t="s">
        <v>8218</v>
      </c>
      <c r="G1930" t="s">
        <v>8223</v>
      </c>
      <c r="H1930" t="s">
        <v>8245</v>
      </c>
      <c r="I1930">
        <v>1361129129</v>
      </c>
      <c r="J1930">
        <v>1359660329</v>
      </c>
      <c r="K1930" t="b">
        <v>0</v>
      </c>
      <c r="L1930">
        <v>55</v>
      </c>
      <c r="M1930" t="b">
        <v>1</v>
      </c>
      <c r="N1930" t="s">
        <v>8274</v>
      </c>
      <c r="O1930" s="10" t="s">
        <v>8341</v>
      </c>
      <c r="P1930" t="s">
        <v>8342</v>
      </c>
      <c r="Q1930" s="12">
        <f t="shared" si="31"/>
        <v>41305.809363425928</v>
      </c>
    </row>
    <row r="1931" spans="1:17" ht="48" hidden="1" x14ac:dyDescent="0.2">
      <c r="A1931">
        <v>1934</v>
      </c>
      <c r="B1931" s="3" t="s">
        <v>1935</v>
      </c>
      <c r="C1931" s="3" t="s">
        <v>6044</v>
      </c>
      <c r="D1931" s="6">
        <v>5000</v>
      </c>
      <c r="E1931" s="8">
        <v>6181</v>
      </c>
      <c r="F1931" t="s">
        <v>8218</v>
      </c>
      <c r="G1931" t="s">
        <v>8223</v>
      </c>
      <c r="H1931" t="s">
        <v>8245</v>
      </c>
      <c r="I1931">
        <v>1324789200</v>
      </c>
      <c r="J1931">
        <v>1321649321</v>
      </c>
      <c r="K1931" t="b">
        <v>0</v>
      </c>
      <c r="L1931">
        <v>77</v>
      </c>
      <c r="M1931" t="b">
        <v>1</v>
      </c>
      <c r="N1931" t="s">
        <v>8277</v>
      </c>
      <c r="O1931" s="10" t="s">
        <v>8341</v>
      </c>
      <c r="P1931" t="s">
        <v>8345</v>
      </c>
      <c r="Q1931" s="12">
        <f t="shared" si="31"/>
        <v>40865.867141203707</v>
      </c>
    </row>
    <row r="1932" spans="1:17" ht="48" hidden="1" x14ac:dyDescent="0.2">
      <c r="A1932">
        <v>1965</v>
      </c>
      <c r="B1932" s="3" t="s">
        <v>1966</v>
      </c>
      <c r="C1932" s="3" t="s">
        <v>6075</v>
      </c>
      <c r="D1932" s="6">
        <v>5000</v>
      </c>
      <c r="E1932" s="8">
        <v>13114</v>
      </c>
      <c r="F1932" t="s">
        <v>8218</v>
      </c>
      <c r="G1932" t="s">
        <v>8223</v>
      </c>
      <c r="H1932" t="s">
        <v>8245</v>
      </c>
      <c r="I1932">
        <v>1326330000</v>
      </c>
      <c r="J1932">
        <v>1324433310</v>
      </c>
      <c r="K1932" t="b">
        <v>1</v>
      </c>
      <c r="L1932">
        <v>103</v>
      </c>
      <c r="M1932" t="b">
        <v>1</v>
      </c>
      <c r="N1932" t="s">
        <v>8293</v>
      </c>
      <c r="O1932" s="10" t="s">
        <v>8335</v>
      </c>
      <c r="P1932" t="s">
        <v>8365</v>
      </c>
      <c r="Q1932" s="12">
        <f t="shared" si="31"/>
        <v>40898.089236111111</v>
      </c>
    </row>
    <row r="1933" spans="1:17" ht="48" hidden="1" x14ac:dyDescent="0.2">
      <c r="A1933">
        <v>1970</v>
      </c>
      <c r="B1933" s="3" t="s">
        <v>1971</v>
      </c>
      <c r="C1933" s="3" t="s">
        <v>6080</v>
      </c>
      <c r="D1933" s="6">
        <v>5000</v>
      </c>
      <c r="E1933" s="8">
        <v>56590</v>
      </c>
      <c r="F1933" t="s">
        <v>8218</v>
      </c>
      <c r="G1933" t="s">
        <v>8223</v>
      </c>
      <c r="H1933" t="s">
        <v>8245</v>
      </c>
      <c r="I1933">
        <v>1366429101</v>
      </c>
      <c r="J1933">
        <v>1361248701</v>
      </c>
      <c r="K1933" t="b">
        <v>1</v>
      </c>
      <c r="L1933">
        <v>701</v>
      </c>
      <c r="M1933" t="b">
        <v>1</v>
      </c>
      <c r="N1933" t="s">
        <v>8293</v>
      </c>
      <c r="O1933" s="10" t="s">
        <v>8335</v>
      </c>
      <c r="P1933" t="s">
        <v>8365</v>
      </c>
      <c r="Q1933" s="12">
        <f t="shared" si="31"/>
        <v>41324.193298611113</v>
      </c>
    </row>
    <row r="1934" spans="1:17" ht="48" hidden="1" x14ac:dyDescent="0.2">
      <c r="A1934">
        <v>2012</v>
      </c>
      <c r="B1934" s="3" t="s">
        <v>2013</v>
      </c>
      <c r="C1934" s="3" t="s">
        <v>6122</v>
      </c>
      <c r="D1934" s="6">
        <v>5000</v>
      </c>
      <c r="E1934" s="8">
        <v>11745</v>
      </c>
      <c r="F1934" t="s">
        <v>8218</v>
      </c>
      <c r="G1934" t="s">
        <v>8223</v>
      </c>
      <c r="H1934" t="s">
        <v>8245</v>
      </c>
      <c r="I1934">
        <v>1423165441</v>
      </c>
      <c r="J1934">
        <v>1420573441</v>
      </c>
      <c r="K1934" t="b">
        <v>1</v>
      </c>
      <c r="L1934">
        <v>183</v>
      </c>
      <c r="M1934" t="b">
        <v>1</v>
      </c>
      <c r="N1934" t="s">
        <v>8293</v>
      </c>
      <c r="O1934" s="10" t="s">
        <v>8335</v>
      </c>
      <c r="P1934" t="s">
        <v>8365</v>
      </c>
      <c r="Q1934" s="12">
        <f t="shared" si="31"/>
        <v>42010.822233796294</v>
      </c>
    </row>
    <row r="1935" spans="1:17" ht="48" hidden="1" x14ac:dyDescent="0.2">
      <c r="A1935">
        <v>2021</v>
      </c>
      <c r="B1935" s="3" t="s">
        <v>2022</v>
      </c>
      <c r="C1935" s="3" t="s">
        <v>6131</v>
      </c>
      <c r="D1935" s="6">
        <v>5000</v>
      </c>
      <c r="E1935" s="8">
        <v>14055</v>
      </c>
      <c r="F1935" t="s">
        <v>8218</v>
      </c>
      <c r="G1935" t="s">
        <v>8223</v>
      </c>
      <c r="H1935" t="s">
        <v>8245</v>
      </c>
      <c r="I1935">
        <v>1411522897</v>
      </c>
      <c r="J1935">
        <v>1407634897</v>
      </c>
      <c r="K1935" t="b">
        <v>1</v>
      </c>
      <c r="L1935">
        <v>95</v>
      </c>
      <c r="M1935" t="b">
        <v>1</v>
      </c>
      <c r="N1935" t="s">
        <v>8293</v>
      </c>
      <c r="O1935" s="10" t="s">
        <v>8335</v>
      </c>
      <c r="P1935" t="s">
        <v>8365</v>
      </c>
      <c r="Q1935" s="12">
        <f t="shared" si="31"/>
        <v>41861.070567129631</v>
      </c>
    </row>
    <row r="1936" spans="1:17" ht="48" hidden="1" x14ac:dyDescent="0.2">
      <c r="A1936">
        <v>2053</v>
      </c>
      <c r="B1936" s="3" t="s">
        <v>2054</v>
      </c>
      <c r="C1936" s="3" t="s">
        <v>6163</v>
      </c>
      <c r="D1936" s="6">
        <v>5000</v>
      </c>
      <c r="E1936" s="8">
        <v>5051</v>
      </c>
      <c r="F1936" t="s">
        <v>8218</v>
      </c>
      <c r="G1936" t="s">
        <v>8223</v>
      </c>
      <c r="H1936" t="s">
        <v>8245</v>
      </c>
      <c r="I1936">
        <v>1448466551</v>
      </c>
      <c r="J1936">
        <v>1445870951</v>
      </c>
      <c r="K1936" t="b">
        <v>0</v>
      </c>
      <c r="L1936">
        <v>121</v>
      </c>
      <c r="M1936" t="b">
        <v>1</v>
      </c>
      <c r="N1936" t="s">
        <v>8293</v>
      </c>
      <c r="O1936" s="10" t="s">
        <v>8335</v>
      </c>
      <c r="P1936" t="s">
        <v>8365</v>
      </c>
      <c r="Q1936" s="12">
        <f t="shared" si="31"/>
        <v>42303.617488425924</v>
      </c>
    </row>
    <row r="1937" spans="1:17" ht="48" hidden="1" x14ac:dyDescent="0.2">
      <c r="A1937">
        <v>2061</v>
      </c>
      <c r="B1937" s="3" t="s">
        <v>2062</v>
      </c>
      <c r="C1937" s="3" t="s">
        <v>6171</v>
      </c>
      <c r="D1937" s="6">
        <v>5000</v>
      </c>
      <c r="E1937" s="8">
        <v>5396</v>
      </c>
      <c r="F1937" t="s">
        <v>8218</v>
      </c>
      <c r="G1937" t="s">
        <v>8223</v>
      </c>
      <c r="H1937" t="s">
        <v>8245</v>
      </c>
      <c r="I1937">
        <v>1483208454</v>
      </c>
      <c r="J1937">
        <v>1480616454</v>
      </c>
      <c r="K1937" t="b">
        <v>0</v>
      </c>
      <c r="L1937">
        <v>35</v>
      </c>
      <c r="M1937" t="b">
        <v>1</v>
      </c>
      <c r="N1937" t="s">
        <v>8293</v>
      </c>
      <c r="O1937" s="10" t="s">
        <v>8335</v>
      </c>
      <c r="P1937" t="s">
        <v>8365</v>
      </c>
      <c r="Q1937" s="12">
        <f t="shared" si="31"/>
        <v>42705.764513888891</v>
      </c>
    </row>
    <row r="1938" spans="1:17" ht="48" hidden="1" x14ac:dyDescent="0.2">
      <c r="A1938">
        <v>2114</v>
      </c>
      <c r="B1938" s="3" t="s">
        <v>2115</v>
      </c>
      <c r="C1938" s="3" t="s">
        <v>6224</v>
      </c>
      <c r="D1938" s="6">
        <v>5000</v>
      </c>
      <c r="E1938" s="8">
        <v>5235</v>
      </c>
      <c r="F1938" t="s">
        <v>8218</v>
      </c>
      <c r="G1938" t="s">
        <v>8223</v>
      </c>
      <c r="H1938" t="s">
        <v>8245</v>
      </c>
      <c r="I1938">
        <v>1291870740</v>
      </c>
      <c r="J1938">
        <v>1286480070</v>
      </c>
      <c r="K1938" t="b">
        <v>0</v>
      </c>
      <c r="L1938">
        <v>147</v>
      </c>
      <c r="M1938" t="b">
        <v>1</v>
      </c>
      <c r="N1938" t="s">
        <v>8277</v>
      </c>
      <c r="O1938" s="10" t="s">
        <v>8341</v>
      </c>
      <c r="P1938" t="s">
        <v>8345</v>
      </c>
      <c r="Q1938" s="12">
        <f t="shared" si="31"/>
        <v>40458.815625000003</v>
      </c>
    </row>
    <row r="1939" spans="1:17" ht="48" hidden="1" x14ac:dyDescent="0.2">
      <c r="A1939">
        <v>2176</v>
      </c>
      <c r="B1939" s="3" t="s">
        <v>2177</v>
      </c>
      <c r="C1939" s="3" t="s">
        <v>6286</v>
      </c>
      <c r="D1939" s="6">
        <v>5000</v>
      </c>
      <c r="E1939" s="8">
        <v>6301</v>
      </c>
      <c r="F1939" t="s">
        <v>8218</v>
      </c>
      <c r="G1939" t="s">
        <v>8223</v>
      </c>
      <c r="H1939" t="s">
        <v>8245</v>
      </c>
      <c r="I1939">
        <v>1430579509</v>
      </c>
      <c r="J1939">
        <v>1427987509</v>
      </c>
      <c r="K1939" t="b">
        <v>0</v>
      </c>
      <c r="L1939">
        <v>71</v>
      </c>
      <c r="M1939" t="b">
        <v>1</v>
      </c>
      <c r="N1939" t="s">
        <v>8274</v>
      </c>
      <c r="O1939" s="10" t="s">
        <v>8341</v>
      </c>
      <c r="P1939" t="s">
        <v>8342</v>
      </c>
      <c r="Q1939" s="12">
        <f t="shared" si="31"/>
        <v>42096.633206018523</v>
      </c>
    </row>
    <row r="1940" spans="1:17" ht="32" hidden="1" x14ac:dyDescent="0.2">
      <c r="A1940">
        <v>2180</v>
      </c>
      <c r="B1940" s="3" t="s">
        <v>2181</v>
      </c>
      <c r="C1940" s="3" t="s">
        <v>6290</v>
      </c>
      <c r="D1940" s="6">
        <v>5000</v>
      </c>
      <c r="E1940" s="8">
        <v>5359.21</v>
      </c>
      <c r="F1940" t="s">
        <v>8218</v>
      </c>
      <c r="G1940" t="s">
        <v>8223</v>
      </c>
      <c r="H1940" t="s">
        <v>8245</v>
      </c>
      <c r="I1940">
        <v>1447434268</v>
      </c>
      <c r="J1940">
        <v>1443801868</v>
      </c>
      <c r="K1940" t="b">
        <v>0</v>
      </c>
      <c r="L1940">
        <v>78</v>
      </c>
      <c r="M1940" t="b">
        <v>1</v>
      </c>
      <c r="N1940" t="s">
        <v>8274</v>
      </c>
      <c r="O1940" s="10" t="s">
        <v>8341</v>
      </c>
      <c r="P1940" t="s">
        <v>8342</v>
      </c>
      <c r="Q1940" s="12">
        <f t="shared" si="31"/>
        <v>42279.669768518521</v>
      </c>
    </row>
    <row r="1941" spans="1:17" ht="48" hidden="1" x14ac:dyDescent="0.2">
      <c r="A1941">
        <v>2185</v>
      </c>
      <c r="B1941" s="3" t="s">
        <v>2186</v>
      </c>
      <c r="C1941" s="3" t="s">
        <v>6295</v>
      </c>
      <c r="D1941" s="6">
        <v>5000</v>
      </c>
      <c r="E1941" s="8">
        <v>92848.5</v>
      </c>
      <c r="F1941" t="s">
        <v>8218</v>
      </c>
      <c r="G1941" t="s">
        <v>8224</v>
      </c>
      <c r="H1941" t="s">
        <v>8246</v>
      </c>
      <c r="I1941">
        <v>1364286239</v>
      </c>
      <c r="J1941">
        <v>1360830239</v>
      </c>
      <c r="K1941" t="b">
        <v>0</v>
      </c>
      <c r="L1941">
        <v>623</v>
      </c>
      <c r="M1941" t="b">
        <v>1</v>
      </c>
      <c r="N1941" t="s">
        <v>8295</v>
      </c>
      <c r="O1941" s="10" t="s">
        <v>8349</v>
      </c>
      <c r="P1941" t="s">
        <v>8367</v>
      </c>
      <c r="Q1941" s="12">
        <f t="shared" si="31"/>
        <v>41319.349988425929</v>
      </c>
    </row>
    <row r="1942" spans="1:17" ht="48" hidden="1" x14ac:dyDescent="0.2">
      <c r="A1942">
        <v>2232</v>
      </c>
      <c r="B1942" s="3" t="s">
        <v>2233</v>
      </c>
      <c r="C1942" s="3" t="s">
        <v>6342</v>
      </c>
      <c r="D1942" s="6">
        <v>5000</v>
      </c>
      <c r="E1942" s="8">
        <v>24790</v>
      </c>
      <c r="F1942" t="s">
        <v>8218</v>
      </c>
      <c r="G1942" t="s">
        <v>8223</v>
      </c>
      <c r="H1942" t="s">
        <v>8245</v>
      </c>
      <c r="I1942">
        <v>1405738800</v>
      </c>
      <c r="J1942">
        <v>1402945408</v>
      </c>
      <c r="K1942" t="b">
        <v>0</v>
      </c>
      <c r="L1942">
        <v>988</v>
      </c>
      <c r="M1942" t="b">
        <v>1</v>
      </c>
      <c r="N1942" t="s">
        <v>8295</v>
      </c>
      <c r="O1942" s="10" t="s">
        <v>8349</v>
      </c>
      <c r="P1942" t="s">
        <v>8367</v>
      </c>
      <c r="Q1942" s="12">
        <f t="shared" si="31"/>
        <v>41806.794074074074</v>
      </c>
    </row>
    <row r="1943" spans="1:17" ht="48" hidden="1" x14ac:dyDescent="0.2">
      <c r="A1943">
        <v>2240</v>
      </c>
      <c r="B1943" s="3" t="s">
        <v>2241</v>
      </c>
      <c r="C1943" s="3" t="s">
        <v>6350</v>
      </c>
      <c r="D1943" s="6">
        <v>5000</v>
      </c>
      <c r="E1943" s="8">
        <v>13534</v>
      </c>
      <c r="F1943" t="s">
        <v>8218</v>
      </c>
      <c r="G1943" t="s">
        <v>8223</v>
      </c>
      <c r="H1943" t="s">
        <v>8245</v>
      </c>
      <c r="I1943">
        <v>1461354544</v>
      </c>
      <c r="J1943">
        <v>1458762544</v>
      </c>
      <c r="K1943" t="b">
        <v>0</v>
      </c>
      <c r="L1943">
        <v>96</v>
      </c>
      <c r="M1943" t="b">
        <v>1</v>
      </c>
      <c r="N1943" t="s">
        <v>8295</v>
      </c>
      <c r="O1943" s="10" t="s">
        <v>8349</v>
      </c>
      <c r="P1943" t="s">
        <v>8367</v>
      </c>
      <c r="Q1943" s="12">
        <f t="shared" si="31"/>
        <v>42452.825740740736</v>
      </c>
    </row>
    <row r="1944" spans="1:17" ht="48" hidden="1" x14ac:dyDescent="0.2">
      <c r="A1944">
        <v>2244</v>
      </c>
      <c r="B1944" s="3" t="s">
        <v>2245</v>
      </c>
      <c r="C1944" s="3" t="s">
        <v>6354</v>
      </c>
      <c r="D1944" s="6">
        <v>5000</v>
      </c>
      <c r="E1944" s="8">
        <v>18851</v>
      </c>
      <c r="F1944" t="s">
        <v>8218</v>
      </c>
      <c r="G1944" t="s">
        <v>8223</v>
      </c>
      <c r="H1944" t="s">
        <v>8245</v>
      </c>
      <c r="I1944">
        <v>1476649800</v>
      </c>
      <c r="J1944">
        <v>1475609946</v>
      </c>
      <c r="K1944" t="b">
        <v>0</v>
      </c>
      <c r="L1944">
        <v>290</v>
      </c>
      <c r="M1944" t="b">
        <v>1</v>
      </c>
      <c r="N1944" t="s">
        <v>8295</v>
      </c>
      <c r="O1944" s="10" t="s">
        <v>8349</v>
      </c>
      <c r="P1944" t="s">
        <v>8367</v>
      </c>
      <c r="Q1944" s="12">
        <f t="shared" si="31"/>
        <v>42647.818819444445</v>
      </c>
    </row>
    <row r="1945" spans="1:17" ht="48" hidden="1" x14ac:dyDescent="0.2">
      <c r="A1945">
        <v>2294</v>
      </c>
      <c r="B1945" s="3" t="s">
        <v>2295</v>
      </c>
      <c r="C1945" s="3" t="s">
        <v>6404</v>
      </c>
      <c r="D1945" s="6">
        <v>5000</v>
      </c>
      <c r="E1945" s="8">
        <v>7304.04</v>
      </c>
      <c r="F1945" t="s">
        <v>8218</v>
      </c>
      <c r="G1945" t="s">
        <v>8223</v>
      </c>
      <c r="H1945" t="s">
        <v>8245</v>
      </c>
      <c r="I1945">
        <v>1358702480</v>
      </c>
      <c r="J1945">
        <v>1356110480</v>
      </c>
      <c r="K1945" t="b">
        <v>0</v>
      </c>
      <c r="L1945">
        <v>112</v>
      </c>
      <c r="M1945" t="b">
        <v>1</v>
      </c>
      <c r="N1945" t="s">
        <v>8274</v>
      </c>
      <c r="O1945" s="10" t="s">
        <v>8341</v>
      </c>
      <c r="P1945" t="s">
        <v>8342</v>
      </c>
      <c r="Q1945" s="12">
        <f t="shared" si="31"/>
        <v>41264.72314814815</v>
      </c>
    </row>
    <row r="1946" spans="1:17" ht="32" hidden="1" x14ac:dyDescent="0.2">
      <c r="A1946">
        <v>2301</v>
      </c>
      <c r="B1946" s="3" t="s">
        <v>2302</v>
      </c>
      <c r="C1946" s="3" t="s">
        <v>6411</v>
      </c>
      <c r="D1946" s="6">
        <v>5000</v>
      </c>
      <c r="E1946" s="8">
        <v>6680.22</v>
      </c>
      <c r="F1946" t="s">
        <v>8218</v>
      </c>
      <c r="G1946" t="s">
        <v>8223</v>
      </c>
      <c r="H1946" t="s">
        <v>8245</v>
      </c>
      <c r="I1946">
        <v>1371785496</v>
      </c>
      <c r="J1946">
        <v>1369193496</v>
      </c>
      <c r="K1946" t="b">
        <v>1</v>
      </c>
      <c r="L1946">
        <v>211</v>
      </c>
      <c r="M1946" t="b">
        <v>1</v>
      </c>
      <c r="N1946" t="s">
        <v>8277</v>
      </c>
      <c r="O1946" s="10" t="s">
        <v>8341</v>
      </c>
      <c r="P1946" t="s">
        <v>8345</v>
      </c>
      <c r="Q1946" s="12">
        <f t="shared" si="31"/>
        <v>41416.146944444445</v>
      </c>
    </row>
    <row r="1947" spans="1:17" ht="32" hidden="1" x14ac:dyDescent="0.2">
      <c r="A1947">
        <v>2313</v>
      </c>
      <c r="B1947" s="3" t="s">
        <v>2314</v>
      </c>
      <c r="C1947" s="3" t="s">
        <v>6423</v>
      </c>
      <c r="D1947" s="6">
        <v>5000</v>
      </c>
      <c r="E1947" s="8">
        <v>8792.02</v>
      </c>
      <c r="F1947" t="s">
        <v>8218</v>
      </c>
      <c r="G1947" t="s">
        <v>8223</v>
      </c>
      <c r="H1947" t="s">
        <v>8245</v>
      </c>
      <c r="I1947">
        <v>1336086026</v>
      </c>
      <c r="J1947">
        <v>1333494026</v>
      </c>
      <c r="K1947" t="b">
        <v>1</v>
      </c>
      <c r="L1947">
        <v>157</v>
      </c>
      <c r="M1947" t="b">
        <v>1</v>
      </c>
      <c r="N1947" t="s">
        <v>8277</v>
      </c>
      <c r="O1947" s="10" t="s">
        <v>8341</v>
      </c>
      <c r="P1947" t="s">
        <v>8345</v>
      </c>
      <c r="Q1947" s="12">
        <f t="shared" si="31"/>
        <v>41002.958634259259</v>
      </c>
    </row>
    <row r="1948" spans="1:17" ht="64" hidden="1" x14ac:dyDescent="0.2">
      <c r="A1948">
        <v>2318</v>
      </c>
      <c r="B1948" s="3" t="s">
        <v>2319</v>
      </c>
      <c r="C1948" s="3" t="s">
        <v>6428</v>
      </c>
      <c r="D1948" s="6">
        <v>5000</v>
      </c>
      <c r="E1948" s="8">
        <v>6053</v>
      </c>
      <c r="F1948" t="s">
        <v>8218</v>
      </c>
      <c r="G1948" t="s">
        <v>8223</v>
      </c>
      <c r="H1948" t="s">
        <v>8245</v>
      </c>
      <c r="I1948">
        <v>1253937540</v>
      </c>
      <c r="J1948">
        <v>1251214014</v>
      </c>
      <c r="K1948" t="b">
        <v>1</v>
      </c>
      <c r="L1948">
        <v>163</v>
      </c>
      <c r="M1948" t="b">
        <v>1</v>
      </c>
      <c r="N1948" t="s">
        <v>8277</v>
      </c>
      <c r="O1948" s="10" t="s">
        <v>8341</v>
      </c>
      <c r="P1948" t="s">
        <v>8345</v>
      </c>
      <c r="Q1948" s="12">
        <f t="shared" si="31"/>
        <v>40050.643680555557</v>
      </c>
    </row>
    <row r="1949" spans="1:17" ht="48" hidden="1" x14ac:dyDescent="0.2">
      <c r="A1949">
        <v>2320</v>
      </c>
      <c r="B1949" s="3" t="s">
        <v>2321</v>
      </c>
      <c r="C1949" s="3" t="s">
        <v>6430</v>
      </c>
      <c r="D1949" s="6">
        <v>5000</v>
      </c>
      <c r="E1949" s="8">
        <v>5433</v>
      </c>
      <c r="F1949" t="s">
        <v>8218</v>
      </c>
      <c r="G1949" t="s">
        <v>8223</v>
      </c>
      <c r="H1949" t="s">
        <v>8245</v>
      </c>
      <c r="I1949">
        <v>1396463800</v>
      </c>
      <c r="J1949">
        <v>1393443400</v>
      </c>
      <c r="K1949" t="b">
        <v>1</v>
      </c>
      <c r="L1949">
        <v>89</v>
      </c>
      <c r="M1949" t="b">
        <v>1</v>
      </c>
      <c r="N1949" t="s">
        <v>8277</v>
      </c>
      <c r="O1949" s="10" t="s">
        <v>8341</v>
      </c>
      <c r="P1949" t="s">
        <v>8345</v>
      </c>
      <c r="Q1949" s="12">
        <f t="shared" si="31"/>
        <v>41696.817129629628</v>
      </c>
    </row>
    <row r="1950" spans="1:17" ht="64" hidden="1" x14ac:dyDescent="0.2">
      <c r="A1950">
        <v>2445</v>
      </c>
      <c r="B1950" s="3" t="s">
        <v>2446</v>
      </c>
      <c r="C1950" s="3" t="s">
        <v>6555</v>
      </c>
      <c r="D1950" s="6">
        <v>5000</v>
      </c>
      <c r="E1950" s="8">
        <v>8640</v>
      </c>
      <c r="F1950" t="s">
        <v>8218</v>
      </c>
      <c r="G1950" t="s">
        <v>8223</v>
      </c>
      <c r="H1950" t="s">
        <v>8245</v>
      </c>
      <c r="I1950">
        <v>1443242021</v>
      </c>
      <c r="J1950">
        <v>1440650021</v>
      </c>
      <c r="K1950" t="b">
        <v>0</v>
      </c>
      <c r="L1950">
        <v>115</v>
      </c>
      <c r="M1950" t="b">
        <v>1</v>
      </c>
      <c r="N1950" t="s">
        <v>8296</v>
      </c>
      <c r="O1950" s="10" t="s">
        <v>8352</v>
      </c>
      <c r="P1950" t="s">
        <v>8368</v>
      </c>
      <c r="Q1950" s="12">
        <f t="shared" si="31"/>
        <v>42243.190057870372</v>
      </c>
    </row>
    <row r="1951" spans="1:17" ht="48" hidden="1" x14ac:dyDescent="0.2">
      <c r="A1951">
        <v>2446</v>
      </c>
      <c r="B1951" s="3" t="s">
        <v>2447</v>
      </c>
      <c r="C1951" s="3" t="s">
        <v>6556</v>
      </c>
      <c r="D1951" s="6">
        <v>5000</v>
      </c>
      <c r="E1951" s="8">
        <v>8399</v>
      </c>
      <c r="F1951" t="s">
        <v>8218</v>
      </c>
      <c r="G1951" t="s">
        <v>8223</v>
      </c>
      <c r="H1951" t="s">
        <v>8245</v>
      </c>
      <c r="I1951">
        <v>1480174071</v>
      </c>
      <c r="J1951">
        <v>1477578471</v>
      </c>
      <c r="K1951" t="b">
        <v>0</v>
      </c>
      <c r="L1951">
        <v>111</v>
      </c>
      <c r="M1951" t="b">
        <v>1</v>
      </c>
      <c r="N1951" t="s">
        <v>8296</v>
      </c>
      <c r="O1951" s="10" t="s">
        <v>8352</v>
      </c>
      <c r="P1951" t="s">
        <v>8368</v>
      </c>
      <c r="Q1951" s="12">
        <f t="shared" si="31"/>
        <v>42670.602673611109</v>
      </c>
    </row>
    <row r="1952" spans="1:17" ht="48" hidden="1" x14ac:dyDescent="0.2">
      <c r="A1952">
        <v>2458</v>
      </c>
      <c r="B1952" s="3" t="s">
        <v>2459</v>
      </c>
      <c r="C1952" s="3" t="s">
        <v>6568</v>
      </c>
      <c r="D1952" s="6">
        <v>5000</v>
      </c>
      <c r="E1952" s="8">
        <v>5509</v>
      </c>
      <c r="F1952" t="s">
        <v>8218</v>
      </c>
      <c r="G1952" t="s">
        <v>8223</v>
      </c>
      <c r="H1952" t="s">
        <v>8245</v>
      </c>
      <c r="I1952">
        <v>1465498800</v>
      </c>
      <c r="J1952">
        <v>1462481718</v>
      </c>
      <c r="K1952" t="b">
        <v>0</v>
      </c>
      <c r="L1952">
        <v>80</v>
      </c>
      <c r="M1952" t="b">
        <v>1</v>
      </c>
      <c r="N1952" t="s">
        <v>8296</v>
      </c>
      <c r="O1952" s="10" t="s">
        <v>8352</v>
      </c>
      <c r="P1952" t="s">
        <v>8368</v>
      </c>
      <c r="Q1952" s="12">
        <f t="shared" si="31"/>
        <v>42495.871736111112</v>
      </c>
    </row>
    <row r="1953" spans="1:17" ht="48" hidden="1" x14ac:dyDescent="0.2">
      <c r="A1953">
        <v>2474</v>
      </c>
      <c r="B1953" s="3" t="s">
        <v>2475</v>
      </c>
      <c r="C1953" s="3" t="s">
        <v>6584</v>
      </c>
      <c r="D1953" s="6">
        <v>5000</v>
      </c>
      <c r="E1953" s="8">
        <v>5000.18</v>
      </c>
      <c r="F1953" t="s">
        <v>8218</v>
      </c>
      <c r="G1953" t="s">
        <v>8223</v>
      </c>
      <c r="H1953" t="s">
        <v>8245</v>
      </c>
      <c r="I1953">
        <v>1286756176</v>
      </c>
      <c r="J1953">
        <v>1282868176</v>
      </c>
      <c r="K1953" t="b">
        <v>0</v>
      </c>
      <c r="L1953">
        <v>38</v>
      </c>
      <c r="M1953" t="b">
        <v>1</v>
      </c>
      <c r="N1953" t="s">
        <v>8277</v>
      </c>
      <c r="O1953" s="10" t="s">
        <v>8341</v>
      </c>
      <c r="P1953" t="s">
        <v>8345</v>
      </c>
      <c r="Q1953" s="12">
        <f t="shared" si="31"/>
        <v>40417.011296296296</v>
      </c>
    </row>
    <row r="1954" spans="1:17" ht="48" hidden="1" x14ac:dyDescent="0.2">
      <c r="A1954">
        <v>2522</v>
      </c>
      <c r="B1954" s="3" t="s">
        <v>2522</v>
      </c>
      <c r="C1954" s="3" t="s">
        <v>6632</v>
      </c>
      <c r="D1954" s="6">
        <v>5000</v>
      </c>
      <c r="E1954" s="8">
        <v>5000</v>
      </c>
      <c r="F1954" t="s">
        <v>8218</v>
      </c>
      <c r="G1954" t="s">
        <v>8223</v>
      </c>
      <c r="H1954" t="s">
        <v>8245</v>
      </c>
      <c r="I1954">
        <v>1461336720</v>
      </c>
      <c r="J1954">
        <v>1459431960</v>
      </c>
      <c r="K1954" t="b">
        <v>0</v>
      </c>
      <c r="L1954">
        <v>27</v>
      </c>
      <c r="M1954" t="b">
        <v>1</v>
      </c>
      <c r="N1954" t="s">
        <v>8298</v>
      </c>
      <c r="O1954" s="10" t="s">
        <v>8341</v>
      </c>
      <c r="P1954" t="s">
        <v>8370</v>
      </c>
      <c r="Q1954" s="12">
        <f t="shared" si="31"/>
        <v>42460.573611111111</v>
      </c>
    </row>
    <row r="1955" spans="1:17" ht="48" hidden="1" x14ac:dyDescent="0.2">
      <c r="A1955">
        <v>2544</v>
      </c>
      <c r="B1955" s="3" t="s">
        <v>2544</v>
      </c>
      <c r="C1955" s="3" t="s">
        <v>6654</v>
      </c>
      <c r="D1955" s="6">
        <v>5000</v>
      </c>
      <c r="E1955" s="8">
        <v>5041</v>
      </c>
      <c r="F1955" t="s">
        <v>8218</v>
      </c>
      <c r="G1955" t="s">
        <v>8223</v>
      </c>
      <c r="H1955" t="s">
        <v>8245</v>
      </c>
      <c r="I1955">
        <v>1341750569</v>
      </c>
      <c r="J1955">
        <v>1339158569</v>
      </c>
      <c r="K1955" t="b">
        <v>0</v>
      </c>
      <c r="L1955">
        <v>57</v>
      </c>
      <c r="M1955" t="b">
        <v>1</v>
      </c>
      <c r="N1955" t="s">
        <v>8298</v>
      </c>
      <c r="O1955" s="10" t="s">
        <v>8341</v>
      </c>
      <c r="P1955" t="s">
        <v>8370</v>
      </c>
      <c r="Q1955" s="12">
        <f t="shared" ref="Q1955:Q1982" si="32">(((J1955/60)/60)/24)+DATE(1970,1,1)</f>
        <v>41068.520474537036</v>
      </c>
    </row>
    <row r="1956" spans="1:17" ht="32" hidden="1" x14ac:dyDescent="0.2">
      <c r="A1956">
        <v>2629</v>
      </c>
      <c r="B1956" s="3" t="s">
        <v>2629</v>
      </c>
      <c r="C1956" s="3" t="s">
        <v>6739</v>
      </c>
      <c r="D1956" s="6">
        <v>5000</v>
      </c>
      <c r="E1956" s="8">
        <v>6387</v>
      </c>
      <c r="F1956" t="s">
        <v>8218</v>
      </c>
      <c r="G1956" t="s">
        <v>8224</v>
      </c>
      <c r="H1956" t="s">
        <v>8246</v>
      </c>
      <c r="I1956">
        <v>1431608122</v>
      </c>
      <c r="J1956">
        <v>1429016122</v>
      </c>
      <c r="K1956" t="b">
        <v>0</v>
      </c>
      <c r="L1956">
        <v>100</v>
      </c>
      <c r="M1956" t="b">
        <v>1</v>
      </c>
      <c r="N1956" t="s">
        <v>8299</v>
      </c>
      <c r="O1956" s="10" t="s">
        <v>8335</v>
      </c>
      <c r="P1956" t="s">
        <v>8371</v>
      </c>
      <c r="Q1956" s="12">
        <f t="shared" si="32"/>
        <v>42108.538449074069</v>
      </c>
    </row>
    <row r="1957" spans="1:17" ht="48" hidden="1" x14ac:dyDescent="0.2">
      <c r="A1957">
        <v>2633</v>
      </c>
      <c r="B1957" s="3" t="s">
        <v>2633</v>
      </c>
      <c r="C1957" s="3" t="s">
        <v>6743</v>
      </c>
      <c r="D1957" s="6">
        <v>5000</v>
      </c>
      <c r="E1957" s="8">
        <v>17731</v>
      </c>
      <c r="F1957" t="s">
        <v>8218</v>
      </c>
      <c r="G1957" t="s">
        <v>8223</v>
      </c>
      <c r="H1957" t="s">
        <v>8245</v>
      </c>
      <c r="I1957">
        <v>1393542000</v>
      </c>
      <c r="J1957">
        <v>1390938332</v>
      </c>
      <c r="K1957" t="b">
        <v>0</v>
      </c>
      <c r="L1957">
        <v>199</v>
      </c>
      <c r="M1957" t="b">
        <v>1</v>
      </c>
      <c r="N1957" t="s">
        <v>8299</v>
      </c>
      <c r="O1957" s="10" t="s">
        <v>8335</v>
      </c>
      <c r="P1957" t="s">
        <v>8371</v>
      </c>
      <c r="Q1957" s="12">
        <f t="shared" si="32"/>
        <v>41667.823287037041</v>
      </c>
    </row>
    <row r="1958" spans="1:17" ht="48" hidden="1" x14ac:dyDescent="0.2">
      <c r="A1958">
        <v>2661</v>
      </c>
      <c r="B1958" s="3" t="s">
        <v>2661</v>
      </c>
      <c r="C1958" s="3" t="s">
        <v>6771</v>
      </c>
      <c r="D1958" s="6">
        <v>5000</v>
      </c>
      <c r="E1958" s="8">
        <v>5145</v>
      </c>
      <c r="F1958" t="s">
        <v>8218</v>
      </c>
      <c r="G1958" t="s">
        <v>8223</v>
      </c>
      <c r="H1958" t="s">
        <v>8245</v>
      </c>
      <c r="I1958">
        <v>1382742010</v>
      </c>
      <c r="J1958">
        <v>1380150010</v>
      </c>
      <c r="K1958" t="b">
        <v>0</v>
      </c>
      <c r="L1958">
        <v>60</v>
      </c>
      <c r="M1958" t="b">
        <v>1</v>
      </c>
      <c r="N1958" t="s">
        <v>8300</v>
      </c>
      <c r="O1958" s="10" t="s">
        <v>8335</v>
      </c>
      <c r="P1958" t="s">
        <v>8372</v>
      </c>
      <c r="Q1958" s="12">
        <f t="shared" si="32"/>
        <v>41542.958449074074</v>
      </c>
    </row>
    <row r="1959" spans="1:17" ht="48" hidden="1" x14ac:dyDescent="0.2">
      <c r="A1959">
        <v>2722</v>
      </c>
      <c r="B1959" s="3" t="s">
        <v>2722</v>
      </c>
      <c r="C1959" s="3" t="s">
        <v>6832</v>
      </c>
      <c r="D1959" s="6">
        <v>5000</v>
      </c>
      <c r="E1959" s="8">
        <v>12627</v>
      </c>
      <c r="F1959" t="s">
        <v>8218</v>
      </c>
      <c r="G1959" t="s">
        <v>8223</v>
      </c>
      <c r="H1959" t="s">
        <v>8245</v>
      </c>
      <c r="I1959">
        <v>1485722053</v>
      </c>
      <c r="J1959">
        <v>1480538053</v>
      </c>
      <c r="K1959" t="b">
        <v>0</v>
      </c>
      <c r="L1959">
        <v>185</v>
      </c>
      <c r="M1959" t="b">
        <v>1</v>
      </c>
      <c r="N1959" t="s">
        <v>8293</v>
      </c>
      <c r="O1959" s="10" t="s">
        <v>8335</v>
      </c>
      <c r="P1959" t="s">
        <v>8365</v>
      </c>
      <c r="Q1959" s="12">
        <f t="shared" si="32"/>
        <v>42704.857094907406</v>
      </c>
    </row>
    <row r="1960" spans="1:17" ht="48" hidden="1" x14ac:dyDescent="0.2">
      <c r="A1960">
        <v>2738</v>
      </c>
      <c r="B1960" s="3" t="s">
        <v>2738</v>
      </c>
      <c r="C1960" s="3" t="s">
        <v>6848</v>
      </c>
      <c r="D1960" s="6">
        <v>5000</v>
      </c>
      <c r="E1960" s="8">
        <v>7397</v>
      </c>
      <c r="F1960" t="s">
        <v>8218</v>
      </c>
      <c r="G1960" t="s">
        <v>8223</v>
      </c>
      <c r="H1960" t="s">
        <v>8245</v>
      </c>
      <c r="I1960">
        <v>1478402804</v>
      </c>
      <c r="J1960">
        <v>1473218804</v>
      </c>
      <c r="K1960" t="b">
        <v>0</v>
      </c>
      <c r="L1960">
        <v>15</v>
      </c>
      <c r="M1960" t="b">
        <v>1</v>
      </c>
      <c r="N1960" t="s">
        <v>8293</v>
      </c>
      <c r="O1960" s="10" t="s">
        <v>8335</v>
      </c>
      <c r="P1960" t="s">
        <v>8365</v>
      </c>
      <c r="Q1960" s="12">
        <f t="shared" si="32"/>
        <v>42620.143564814818</v>
      </c>
    </row>
    <row r="1961" spans="1:17" ht="48" x14ac:dyDescent="0.2">
      <c r="A1961">
        <v>2939</v>
      </c>
      <c r="B1961" s="3" t="s">
        <v>2939</v>
      </c>
      <c r="C1961" s="3" t="s">
        <v>7049</v>
      </c>
      <c r="D1961" s="6">
        <v>8000</v>
      </c>
      <c r="E1961" s="8">
        <v>8230</v>
      </c>
      <c r="F1961" t="s">
        <v>8218</v>
      </c>
      <c r="G1961" t="s">
        <v>8223</v>
      </c>
      <c r="H1961" t="s">
        <v>8245</v>
      </c>
      <c r="I1961">
        <v>1409187600</v>
      </c>
      <c r="J1961">
        <v>1406316312</v>
      </c>
      <c r="K1961" t="b">
        <v>0</v>
      </c>
      <c r="L1961">
        <v>25</v>
      </c>
      <c r="M1961" t="b">
        <v>1</v>
      </c>
      <c r="N1961" t="s">
        <v>8303</v>
      </c>
      <c r="O1961" s="10" t="s">
        <v>8333</v>
      </c>
      <c r="P1961" t="s">
        <v>8375</v>
      </c>
      <c r="Q1961" s="12">
        <f t="shared" si="32"/>
        <v>41845.809166666666</v>
      </c>
    </row>
    <row r="1962" spans="1:17" ht="48" x14ac:dyDescent="0.2">
      <c r="A1962">
        <v>3626</v>
      </c>
      <c r="B1962" s="3" t="s">
        <v>3624</v>
      </c>
      <c r="C1962" s="3" t="s">
        <v>7736</v>
      </c>
      <c r="D1962" s="6">
        <v>4000</v>
      </c>
      <c r="E1962" s="8">
        <v>4073</v>
      </c>
      <c r="F1962" t="s">
        <v>8218</v>
      </c>
      <c r="G1962" t="s">
        <v>8224</v>
      </c>
      <c r="H1962" t="s">
        <v>8246</v>
      </c>
      <c r="I1962">
        <v>1408204857</v>
      </c>
      <c r="J1962">
        <v>1406390457</v>
      </c>
      <c r="K1962" t="b">
        <v>0</v>
      </c>
      <c r="L1962">
        <v>48</v>
      </c>
      <c r="M1962" t="b">
        <v>1</v>
      </c>
      <c r="N1962" t="s">
        <v>8269</v>
      </c>
      <c r="O1962" s="10" t="s">
        <v>8333</v>
      </c>
      <c r="P1962" t="s">
        <v>8334</v>
      </c>
      <c r="Q1962" s="12">
        <f t="shared" si="32"/>
        <v>41846.667326388888</v>
      </c>
    </row>
    <row r="1963" spans="1:17" ht="32" x14ac:dyDescent="0.2">
      <c r="A1963">
        <v>3121</v>
      </c>
      <c r="B1963" s="3" t="s">
        <v>3121</v>
      </c>
      <c r="C1963" s="3" t="s">
        <v>7231</v>
      </c>
      <c r="D1963" s="6">
        <v>1500</v>
      </c>
      <c r="E1963" s="8">
        <v>10</v>
      </c>
      <c r="F1963" t="s">
        <v>8219</v>
      </c>
      <c r="G1963" t="s">
        <v>8228</v>
      </c>
      <c r="H1963" t="s">
        <v>8250</v>
      </c>
      <c r="I1963">
        <v>1411748335</v>
      </c>
      <c r="J1963">
        <v>1406564335</v>
      </c>
      <c r="K1963" t="b">
        <v>0</v>
      </c>
      <c r="L1963">
        <v>1</v>
      </c>
      <c r="M1963" t="b">
        <v>0</v>
      </c>
      <c r="N1963" t="s">
        <v>8301</v>
      </c>
      <c r="O1963" s="10" t="s">
        <v>8333</v>
      </c>
      <c r="P1963" t="s">
        <v>8373</v>
      </c>
      <c r="Q1963" s="12">
        <f t="shared" si="32"/>
        <v>41848.679803240739</v>
      </c>
    </row>
    <row r="1964" spans="1:17" ht="48" x14ac:dyDescent="0.2">
      <c r="A1964">
        <v>4007</v>
      </c>
      <c r="B1964" s="3" t="s">
        <v>4003</v>
      </c>
      <c r="C1964" s="3" t="s">
        <v>8112</v>
      </c>
      <c r="D1964" s="6">
        <v>2000</v>
      </c>
      <c r="E1964" s="8">
        <v>5</v>
      </c>
      <c r="F1964" t="s">
        <v>8220</v>
      </c>
      <c r="G1964" t="s">
        <v>8223</v>
      </c>
      <c r="H1964" t="s">
        <v>8245</v>
      </c>
      <c r="I1964">
        <v>1409070480</v>
      </c>
      <c r="J1964">
        <v>1406572381</v>
      </c>
      <c r="K1964" t="b">
        <v>0</v>
      </c>
      <c r="L1964">
        <v>1</v>
      </c>
      <c r="M1964" t="b">
        <v>0</v>
      </c>
      <c r="N1964" t="s">
        <v>8269</v>
      </c>
      <c r="O1964" s="10" t="s">
        <v>8333</v>
      </c>
      <c r="P1964" t="s">
        <v>8334</v>
      </c>
      <c r="Q1964" s="12">
        <f t="shared" si="32"/>
        <v>41848.772928240738</v>
      </c>
    </row>
    <row r="1965" spans="1:17" ht="32" x14ac:dyDescent="0.2">
      <c r="A1965">
        <v>3853</v>
      </c>
      <c r="B1965" s="3" t="s">
        <v>3850</v>
      </c>
      <c r="C1965" s="3" t="s">
        <v>7962</v>
      </c>
      <c r="D1965" s="6">
        <v>100000</v>
      </c>
      <c r="E1965" s="8">
        <v>26</v>
      </c>
      <c r="F1965" t="s">
        <v>8220</v>
      </c>
      <c r="G1965" t="s">
        <v>8223</v>
      </c>
      <c r="H1965" t="s">
        <v>8245</v>
      </c>
      <c r="I1965">
        <v>1409602178</v>
      </c>
      <c r="J1965">
        <v>1406578178</v>
      </c>
      <c r="K1965" t="b">
        <v>0</v>
      </c>
      <c r="L1965">
        <v>2</v>
      </c>
      <c r="M1965" t="b">
        <v>0</v>
      </c>
      <c r="N1965" t="s">
        <v>8269</v>
      </c>
      <c r="O1965" s="10" t="s">
        <v>8333</v>
      </c>
      <c r="P1965" t="s">
        <v>8334</v>
      </c>
      <c r="Q1965" s="12">
        <f t="shared" si="32"/>
        <v>41848.84002314815</v>
      </c>
    </row>
    <row r="1966" spans="1:17" ht="48" x14ac:dyDescent="0.2">
      <c r="A1966">
        <v>3493</v>
      </c>
      <c r="B1966" s="3" t="s">
        <v>3492</v>
      </c>
      <c r="C1966" s="3" t="s">
        <v>7603</v>
      </c>
      <c r="D1966" s="6">
        <v>1500</v>
      </c>
      <c r="E1966" s="8">
        <v>1500</v>
      </c>
      <c r="F1966" t="s">
        <v>8218</v>
      </c>
      <c r="G1966" t="s">
        <v>8223</v>
      </c>
      <c r="H1966" t="s">
        <v>8245</v>
      </c>
      <c r="I1966">
        <v>1408252260</v>
      </c>
      <c r="J1966">
        <v>1406580436</v>
      </c>
      <c r="K1966" t="b">
        <v>0</v>
      </c>
      <c r="L1966">
        <v>29</v>
      </c>
      <c r="M1966" t="b">
        <v>1</v>
      </c>
      <c r="N1966" t="s">
        <v>8269</v>
      </c>
      <c r="O1966" s="10" t="s">
        <v>8333</v>
      </c>
      <c r="P1966" t="s">
        <v>8334</v>
      </c>
      <c r="Q1966" s="12">
        <f t="shared" si="32"/>
        <v>41848.866157407407</v>
      </c>
    </row>
    <row r="1967" spans="1:17" ht="48" x14ac:dyDescent="0.2">
      <c r="A1967">
        <v>3805</v>
      </c>
      <c r="B1967" s="3" t="s">
        <v>3802</v>
      </c>
      <c r="C1967" s="3" t="s">
        <v>7915</v>
      </c>
      <c r="D1967" s="6">
        <v>150000</v>
      </c>
      <c r="E1967" s="8">
        <v>3</v>
      </c>
      <c r="F1967" t="s">
        <v>8220</v>
      </c>
      <c r="G1967" t="s">
        <v>8223</v>
      </c>
      <c r="H1967" t="s">
        <v>8245</v>
      </c>
      <c r="I1967">
        <v>1411852640</v>
      </c>
      <c r="J1967">
        <v>1406668640</v>
      </c>
      <c r="K1967" t="b">
        <v>0</v>
      </c>
      <c r="L1967">
        <v>2</v>
      </c>
      <c r="M1967" t="b">
        <v>0</v>
      </c>
      <c r="N1967" t="s">
        <v>8303</v>
      </c>
      <c r="O1967" s="10" t="s">
        <v>8333</v>
      </c>
      <c r="P1967" t="s">
        <v>8375</v>
      </c>
      <c r="Q1967" s="12">
        <f t="shared" si="32"/>
        <v>41849.887037037035</v>
      </c>
    </row>
    <row r="1968" spans="1:17" ht="48" x14ac:dyDescent="0.2">
      <c r="A1968">
        <v>525</v>
      </c>
      <c r="B1968" s="3" t="s">
        <v>526</v>
      </c>
      <c r="C1968" s="3" t="s">
        <v>4635</v>
      </c>
      <c r="D1968" s="6">
        <v>12000</v>
      </c>
      <c r="E1968" s="8">
        <v>12000</v>
      </c>
      <c r="F1968" t="s">
        <v>8218</v>
      </c>
      <c r="G1968" t="s">
        <v>8223</v>
      </c>
      <c r="H1968" t="s">
        <v>8245</v>
      </c>
      <c r="I1968">
        <v>1410601041</v>
      </c>
      <c r="J1968">
        <v>1406713041</v>
      </c>
      <c r="K1968" t="b">
        <v>0</v>
      </c>
      <c r="L1968">
        <v>12</v>
      </c>
      <c r="M1968" t="b">
        <v>1</v>
      </c>
      <c r="N1968" t="s">
        <v>8269</v>
      </c>
      <c r="O1968" s="10" t="s">
        <v>8333</v>
      </c>
      <c r="P1968" t="s">
        <v>8334</v>
      </c>
      <c r="Q1968" s="12">
        <f t="shared" si="32"/>
        <v>41850.400937500002</v>
      </c>
    </row>
    <row r="1969" spans="1:17" ht="48" x14ac:dyDescent="0.2">
      <c r="A1969">
        <v>2889</v>
      </c>
      <c r="B1969" s="3" t="s">
        <v>2889</v>
      </c>
      <c r="C1969" s="3" t="s">
        <v>6999</v>
      </c>
      <c r="D1969" s="6">
        <v>3000</v>
      </c>
      <c r="E1969" s="8">
        <v>1142</v>
      </c>
      <c r="F1969" t="s">
        <v>8220</v>
      </c>
      <c r="G1969" t="s">
        <v>8223</v>
      </c>
      <c r="H1969" t="s">
        <v>8245</v>
      </c>
      <c r="I1969">
        <v>1409344985</v>
      </c>
      <c r="J1969">
        <v>1406752985</v>
      </c>
      <c r="K1969" t="b">
        <v>0</v>
      </c>
      <c r="L1969">
        <v>14</v>
      </c>
      <c r="M1969" t="b">
        <v>0</v>
      </c>
      <c r="N1969" t="s">
        <v>8269</v>
      </c>
      <c r="O1969" s="10" t="s">
        <v>8333</v>
      </c>
      <c r="P1969" t="s">
        <v>8334</v>
      </c>
      <c r="Q1969" s="12">
        <f t="shared" si="32"/>
        <v>41850.863252314812</v>
      </c>
    </row>
    <row r="1970" spans="1:17" ht="48" x14ac:dyDescent="0.2">
      <c r="A1970">
        <v>3344</v>
      </c>
      <c r="B1970" s="3" t="s">
        <v>3344</v>
      </c>
      <c r="C1970" s="3" t="s">
        <v>7454</v>
      </c>
      <c r="D1970" s="6">
        <v>4500</v>
      </c>
      <c r="E1970" s="8">
        <v>4565</v>
      </c>
      <c r="F1970" t="s">
        <v>8218</v>
      </c>
      <c r="G1970" t="s">
        <v>8223</v>
      </c>
      <c r="H1970" t="s">
        <v>8245</v>
      </c>
      <c r="I1970">
        <v>1409374093</v>
      </c>
      <c r="J1970">
        <v>1406782093</v>
      </c>
      <c r="K1970" t="b">
        <v>0</v>
      </c>
      <c r="L1970">
        <v>40</v>
      </c>
      <c r="M1970" t="b">
        <v>1</v>
      </c>
      <c r="N1970" t="s">
        <v>8269</v>
      </c>
      <c r="O1970" s="10" t="s">
        <v>8333</v>
      </c>
      <c r="P1970" t="s">
        <v>8334</v>
      </c>
      <c r="Q1970" s="12">
        <f t="shared" si="32"/>
        <v>41851.200150462959</v>
      </c>
    </row>
    <row r="1971" spans="1:17" ht="48" x14ac:dyDescent="0.2">
      <c r="A1971">
        <v>3436</v>
      </c>
      <c r="B1971" s="3" t="s">
        <v>3435</v>
      </c>
      <c r="C1971" s="3" t="s">
        <v>7546</v>
      </c>
      <c r="D1971" s="6">
        <v>5000</v>
      </c>
      <c r="E1971" s="8">
        <v>5295</v>
      </c>
      <c r="F1971" t="s">
        <v>8218</v>
      </c>
      <c r="G1971" t="s">
        <v>8223</v>
      </c>
      <c r="H1971" t="s">
        <v>8245</v>
      </c>
      <c r="I1971">
        <v>1408638480</v>
      </c>
      <c r="J1971">
        <v>1406811593</v>
      </c>
      <c r="K1971" t="b">
        <v>0</v>
      </c>
      <c r="L1971">
        <v>37</v>
      </c>
      <c r="M1971" t="b">
        <v>1</v>
      </c>
      <c r="N1971" t="s">
        <v>8269</v>
      </c>
      <c r="O1971" s="10" t="s">
        <v>8333</v>
      </c>
      <c r="P1971" t="s">
        <v>8334</v>
      </c>
      <c r="Q1971" s="12">
        <f t="shared" si="32"/>
        <v>41851.541585648149</v>
      </c>
    </row>
    <row r="1972" spans="1:17" ht="48" x14ac:dyDescent="0.2">
      <c r="A1972">
        <v>3056</v>
      </c>
      <c r="B1972" s="3" t="s">
        <v>3056</v>
      </c>
      <c r="C1972" s="3" t="s">
        <v>7166</v>
      </c>
      <c r="D1972" s="6">
        <v>25000</v>
      </c>
      <c r="E1972" s="8">
        <v>0</v>
      </c>
      <c r="F1972" t="s">
        <v>8220</v>
      </c>
      <c r="G1972" t="s">
        <v>8223</v>
      </c>
      <c r="H1972" t="s">
        <v>8245</v>
      </c>
      <c r="I1972">
        <v>1412003784</v>
      </c>
      <c r="J1972">
        <v>1406819784</v>
      </c>
      <c r="K1972" t="b">
        <v>0</v>
      </c>
      <c r="L1972">
        <v>0</v>
      </c>
      <c r="M1972" t="b">
        <v>0</v>
      </c>
      <c r="N1972" t="s">
        <v>8301</v>
      </c>
      <c r="O1972" s="10" t="s">
        <v>8333</v>
      </c>
      <c r="P1972" t="s">
        <v>8373</v>
      </c>
      <c r="Q1972" s="12">
        <f t="shared" si="32"/>
        <v>41851.636388888888</v>
      </c>
    </row>
    <row r="1973" spans="1:17" ht="48" x14ac:dyDescent="0.2">
      <c r="A1973">
        <v>4009</v>
      </c>
      <c r="B1973" s="3" t="s">
        <v>4005</v>
      </c>
      <c r="C1973" s="3" t="s">
        <v>8114</v>
      </c>
      <c r="D1973" s="6">
        <v>1930</v>
      </c>
      <c r="E1973" s="8">
        <v>75</v>
      </c>
      <c r="F1973" t="s">
        <v>8220</v>
      </c>
      <c r="G1973" t="s">
        <v>8224</v>
      </c>
      <c r="H1973" t="s">
        <v>8246</v>
      </c>
      <c r="I1973">
        <v>1410281360</v>
      </c>
      <c r="J1973">
        <v>1406825360</v>
      </c>
      <c r="K1973" t="b">
        <v>0</v>
      </c>
      <c r="L1973">
        <v>3</v>
      </c>
      <c r="M1973" t="b">
        <v>0</v>
      </c>
      <c r="N1973" t="s">
        <v>8269</v>
      </c>
      <c r="O1973" s="10" t="s">
        <v>8333</v>
      </c>
      <c r="P1973" t="s">
        <v>8334</v>
      </c>
      <c r="Q1973" s="12">
        <f t="shared" si="32"/>
        <v>41851.700925925928</v>
      </c>
    </row>
    <row r="1974" spans="1:17" ht="48" x14ac:dyDescent="0.2">
      <c r="A1974">
        <v>3363</v>
      </c>
      <c r="B1974" s="3" t="s">
        <v>3362</v>
      </c>
      <c r="C1974" s="3" t="s">
        <v>7473</v>
      </c>
      <c r="D1974" s="6">
        <v>7750</v>
      </c>
      <c r="E1974" s="8">
        <v>7860</v>
      </c>
      <c r="F1974" t="s">
        <v>8218</v>
      </c>
      <c r="G1974" t="s">
        <v>8223</v>
      </c>
      <c r="H1974" t="s">
        <v>8245</v>
      </c>
      <c r="I1974">
        <v>1408464000</v>
      </c>
      <c r="J1974">
        <v>1406831445</v>
      </c>
      <c r="K1974" t="b">
        <v>0</v>
      </c>
      <c r="L1974">
        <v>26</v>
      </c>
      <c r="M1974" t="b">
        <v>1</v>
      </c>
      <c r="N1974" t="s">
        <v>8269</v>
      </c>
      <c r="O1974" s="10" t="s">
        <v>8333</v>
      </c>
      <c r="P1974" t="s">
        <v>8334</v>
      </c>
      <c r="Q1974" s="12">
        <f t="shared" si="32"/>
        <v>41851.771354166667</v>
      </c>
    </row>
    <row r="1975" spans="1:17" ht="48" x14ac:dyDescent="0.2">
      <c r="A1975">
        <v>3460</v>
      </c>
      <c r="B1975" s="3" t="s">
        <v>3459</v>
      </c>
      <c r="C1975" s="3" t="s">
        <v>7570</v>
      </c>
      <c r="D1975" s="6">
        <v>500</v>
      </c>
      <c r="E1975" s="8">
        <v>950</v>
      </c>
      <c r="F1975" t="s">
        <v>8218</v>
      </c>
      <c r="G1975" t="s">
        <v>8224</v>
      </c>
      <c r="H1975" t="s">
        <v>8246</v>
      </c>
      <c r="I1975">
        <v>1408106352</v>
      </c>
      <c r="J1975">
        <v>1406896752</v>
      </c>
      <c r="K1975" t="b">
        <v>0</v>
      </c>
      <c r="L1975">
        <v>19</v>
      </c>
      <c r="M1975" t="b">
        <v>1</v>
      </c>
      <c r="N1975" t="s">
        <v>8269</v>
      </c>
      <c r="O1975" s="10" t="s">
        <v>8333</v>
      </c>
      <c r="P1975" t="s">
        <v>8334</v>
      </c>
      <c r="Q1975" s="12">
        <f t="shared" si="32"/>
        <v>41852.527222222219</v>
      </c>
    </row>
    <row r="1976" spans="1:17" ht="48" x14ac:dyDescent="0.2">
      <c r="A1976">
        <v>2971</v>
      </c>
      <c r="B1976" s="3" t="s">
        <v>2971</v>
      </c>
      <c r="C1976" s="3" t="s">
        <v>7081</v>
      </c>
      <c r="D1976" s="6">
        <v>3200</v>
      </c>
      <c r="E1976" s="8">
        <v>3205</v>
      </c>
      <c r="F1976" t="s">
        <v>8218</v>
      </c>
      <c r="G1976" t="s">
        <v>8223</v>
      </c>
      <c r="H1976" t="s">
        <v>8245</v>
      </c>
      <c r="I1976">
        <v>1409500078</v>
      </c>
      <c r="J1976">
        <v>1406908078</v>
      </c>
      <c r="K1976" t="b">
        <v>0</v>
      </c>
      <c r="L1976">
        <v>43</v>
      </c>
      <c r="M1976" t="b">
        <v>1</v>
      </c>
      <c r="N1976" t="s">
        <v>8269</v>
      </c>
      <c r="O1976" s="10" t="s">
        <v>8333</v>
      </c>
      <c r="P1976" t="s">
        <v>8334</v>
      </c>
      <c r="Q1976" s="12">
        <f t="shared" si="32"/>
        <v>41852.658310185187</v>
      </c>
    </row>
    <row r="1977" spans="1:17" ht="48" x14ac:dyDescent="0.2">
      <c r="A1977">
        <v>2839</v>
      </c>
      <c r="B1977" s="3" t="s">
        <v>2839</v>
      </c>
      <c r="C1977" s="3" t="s">
        <v>6949</v>
      </c>
      <c r="D1977" s="6">
        <v>3500</v>
      </c>
      <c r="E1977" s="8">
        <v>3900</v>
      </c>
      <c r="F1977" t="s">
        <v>8218</v>
      </c>
      <c r="G1977" t="s">
        <v>8223</v>
      </c>
      <c r="H1977" t="s">
        <v>8245</v>
      </c>
      <c r="I1977">
        <v>1408942740</v>
      </c>
      <c r="J1977">
        <v>1406958354</v>
      </c>
      <c r="K1977" t="b">
        <v>0</v>
      </c>
      <c r="L1977">
        <v>31</v>
      </c>
      <c r="M1977" t="b">
        <v>1</v>
      </c>
      <c r="N1977" t="s">
        <v>8269</v>
      </c>
      <c r="O1977" s="10" t="s">
        <v>8333</v>
      </c>
      <c r="P1977" t="s">
        <v>8334</v>
      </c>
      <c r="Q1977" s="12">
        <f t="shared" si="32"/>
        <v>41853.240208333329</v>
      </c>
    </row>
    <row r="1978" spans="1:17" ht="64" x14ac:dyDescent="0.2">
      <c r="A1978">
        <v>3083</v>
      </c>
      <c r="B1978" s="3" t="s">
        <v>3083</v>
      </c>
      <c r="C1978" s="3" t="s">
        <v>7193</v>
      </c>
      <c r="D1978" s="6">
        <v>20000</v>
      </c>
      <c r="E1978" s="8">
        <v>56</v>
      </c>
      <c r="F1978" t="s">
        <v>8220</v>
      </c>
      <c r="G1978" t="s">
        <v>8223</v>
      </c>
      <c r="H1978" t="s">
        <v>8245</v>
      </c>
      <c r="I1978">
        <v>1409547600</v>
      </c>
      <c r="J1978">
        <v>1406986278</v>
      </c>
      <c r="K1978" t="b">
        <v>0</v>
      </c>
      <c r="L1978">
        <v>3</v>
      </c>
      <c r="M1978" t="b">
        <v>0</v>
      </c>
      <c r="N1978" t="s">
        <v>8301</v>
      </c>
      <c r="O1978" s="10" t="s">
        <v>8333</v>
      </c>
      <c r="P1978" t="s">
        <v>8373</v>
      </c>
      <c r="Q1978" s="12">
        <f t="shared" si="32"/>
        <v>41853.563402777778</v>
      </c>
    </row>
    <row r="1979" spans="1:17" ht="48" x14ac:dyDescent="0.2">
      <c r="A1979">
        <v>3883</v>
      </c>
      <c r="B1979" s="3" t="s">
        <v>3880</v>
      </c>
      <c r="C1979" s="3" t="s">
        <v>7992</v>
      </c>
      <c r="D1979" s="6">
        <v>15000</v>
      </c>
      <c r="E1979" s="8">
        <v>0</v>
      </c>
      <c r="F1979" t="s">
        <v>8219</v>
      </c>
      <c r="G1979" t="s">
        <v>8224</v>
      </c>
      <c r="H1979" t="s">
        <v>8246</v>
      </c>
      <c r="I1979">
        <v>1409668069</v>
      </c>
      <c r="J1979">
        <v>1407076069</v>
      </c>
      <c r="K1979" t="b">
        <v>0</v>
      </c>
      <c r="L1979">
        <v>0</v>
      </c>
      <c r="M1979" t="b">
        <v>0</v>
      </c>
      <c r="N1979" t="s">
        <v>8303</v>
      </c>
      <c r="O1979" s="10" t="s">
        <v>8333</v>
      </c>
      <c r="P1979" t="s">
        <v>8375</v>
      </c>
      <c r="Q1979" s="12">
        <f t="shared" si="32"/>
        <v>41854.602650462963</v>
      </c>
    </row>
    <row r="1980" spans="1:17" ht="48" x14ac:dyDescent="0.2">
      <c r="A1980">
        <v>3372</v>
      </c>
      <c r="B1980" s="3" t="s">
        <v>3371</v>
      </c>
      <c r="C1980" s="3" t="s">
        <v>7482</v>
      </c>
      <c r="D1980" s="6">
        <v>1000</v>
      </c>
      <c r="E1980" s="8">
        <v>1035</v>
      </c>
      <c r="F1980" t="s">
        <v>8218</v>
      </c>
      <c r="G1980" t="s">
        <v>8223</v>
      </c>
      <c r="H1980" t="s">
        <v>8245</v>
      </c>
      <c r="I1980">
        <v>1408942740</v>
      </c>
      <c r="J1980">
        <v>1407157756</v>
      </c>
      <c r="K1980" t="b">
        <v>0</v>
      </c>
      <c r="L1980">
        <v>27</v>
      </c>
      <c r="M1980" t="b">
        <v>1</v>
      </c>
      <c r="N1980" t="s">
        <v>8269</v>
      </c>
      <c r="O1980" s="10" t="s">
        <v>8333</v>
      </c>
      <c r="P1980" t="s">
        <v>8334</v>
      </c>
      <c r="Q1980" s="12">
        <f t="shared" si="32"/>
        <v>41855.548101851848</v>
      </c>
    </row>
    <row r="1981" spans="1:17" ht="48" x14ac:dyDescent="0.2">
      <c r="A1981">
        <v>3516</v>
      </c>
      <c r="B1981" s="3" t="s">
        <v>3515</v>
      </c>
      <c r="C1981" s="3" t="s">
        <v>7626</v>
      </c>
      <c r="D1981" s="6">
        <v>2500</v>
      </c>
      <c r="E1981" s="8">
        <v>2500</v>
      </c>
      <c r="F1981" t="s">
        <v>8218</v>
      </c>
      <c r="G1981" t="s">
        <v>8223</v>
      </c>
      <c r="H1981" t="s">
        <v>8245</v>
      </c>
      <c r="I1981">
        <v>1410145200</v>
      </c>
      <c r="J1981">
        <v>1407197670</v>
      </c>
      <c r="K1981" t="b">
        <v>0</v>
      </c>
      <c r="L1981">
        <v>11</v>
      </c>
      <c r="M1981" t="b">
        <v>1</v>
      </c>
      <c r="N1981" t="s">
        <v>8269</v>
      </c>
      <c r="O1981" s="10" t="s">
        <v>8333</v>
      </c>
      <c r="P1981" t="s">
        <v>8334</v>
      </c>
      <c r="Q1981" s="12">
        <f t="shared" si="32"/>
        <v>41856.010069444441</v>
      </c>
    </row>
    <row r="1982" spans="1:17" ht="48" x14ac:dyDescent="0.2">
      <c r="A1982">
        <v>4017</v>
      </c>
      <c r="B1982" s="3" t="s">
        <v>4013</v>
      </c>
      <c r="C1982" s="3" t="s">
        <v>8122</v>
      </c>
      <c r="D1982" s="6">
        <v>10000</v>
      </c>
      <c r="E1982" s="8">
        <v>105</v>
      </c>
      <c r="F1982" t="s">
        <v>8220</v>
      </c>
      <c r="G1982" t="s">
        <v>8223</v>
      </c>
      <c r="H1982" t="s">
        <v>8245</v>
      </c>
      <c r="I1982">
        <v>1409846874</v>
      </c>
      <c r="J1982">
        <v>1407254874</v>
      </c>
      <c r="K1982" t="b">
        <v>0</v>
      </c>
      <c r="L1982">
        <v>2</v>
      </c>
      <c r="M1982" t="b">
        <v>0</v>
      </c>
      <c r="N1982" t="s">
        <v>8269</v>
      </c>
      <c r="O1982" s="10" t="s">
        <v>8333</v>
      </c>
      <c r="P1982" t="s">
        <v>8334</v>
      </c>
      <c r="Q1982" s="12">
        <f t="shared" si="32"/>
        <v>41856.672152777777</v>
      </c>
    </row>
    <row r="1983" spans="1:17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8354</v>
      </c>
      <c r="P1983" t="s">
        <v>8366</v>
      </c>
    </row>
    <row r="1984" spans="1:17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8354</v>
      </c>
      <c r="P1984" t="s">
        <v>8366</v>
      </c>
    </row>
    <row r="1985" spans="1:16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8354</v>
      </c>
      <c r="P1985" t="s">
        <v>8366</v>
      </c>
    </row>
    <row r="1986" spans="1:16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8354</v>
      </c>
      <c r="P1986" t="s">
        <v>8366</v>
      </c>
    </row>
    <row r="1987" spans="1:16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8354</v>
      </c>
      <c r="P1987" t="s">
        <v>8366</v>
      </c>
    </row>
    <row r="1988" spans="1:16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8354</v>
      </c>
      <c r="P1988" t="s">
        <v>8366</v>
      </c>
    </row>
    <row r="1989" spans="1:16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8354</v>
      </c>
      <c r="P1989" t="s">
        <v>8366</v>
      </c>
    </row>
    <row r="1990" spans="1:16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8354</v>
      </c>
      <c r="P1990" t="s">
        <v>8366</v>
      </c>
    </row>
    <row r="1991" spans="1:16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8354</v>
      </c>
      <c r="P1991" t="s">
        <v>8366</v>
      </c>
    </row>
    <row r="1992" spans="1:16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8354</v>
      </c>
      <c r="P1992" t="s">
        <v>8366</v>
      </c>
    </row>
    <row r="1993" spans="1:16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8354</v>
      </c>
      <c r="P1993" t="s">
        <v>8366</v>
      </c>
    </row>
    <row r="1994" spans="1:16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8354</v>
      </c>
      <c r="P1994" t="s">
        <v>8366</v>
      </c>
    </row>
    <row r="1995" spans="1:16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8354</v>
      </c>
      <c r="P1995" t="s">
        <v>8366</v>
      </c>
    </row>
    <row r="1996" spans="1:16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8354</v>
      </c>
      <c r="P1996" t="s">
        <v>8366</v>
      </c>
    </row>
    <row r="1997" spans="1:16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8354</v>
      </c>
      <c r="P1997" t="s">
        <v>8366</v>
      </c>
    </row>
    <row r="1998" spans="1:16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8354</v>
      </c>
      <c r="P1998" t="s">
        <v>8366</v>
      </c>
    </row>
    <row r="1999" spans="1:16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8354</v>
      </c>
      <c r="P1999" t="s">
        <v>8366</v>
      </c>
    </row>
    <row r="2000" spans="1:16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8354</v>
      </c>
      <c r="P2000" t="s">
        <v>8366</v>
      </c>
    </row>
    <row r="2001" spans="1:17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8354</v>
      </c>
      <c r="P2001" t="s">
        <v>8366</v>
      </c>
    </row>
    <row r="2002" spans="1:17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8354</v>
      </c>
      <c r="P2002" t="s">
        <v>8366</v>
      </c>
    </row>
    <row r="2003" spans="1:17" ht="48" x14ac:dyDescent="0.2">
      <c r="A2003">
        <v>3596</v>
      </c>
      <c r="B2003" s="3" t="s">
        <v>3595</v>
      </c>
      <c r="C2003" s="3" t="s">
        <v>7706</v>
      </c>
      <c r="D2003" s="6">
        <v>1100</v>
      </c>
      <c r="E2003" s="8">
        <v>1185</v>
      </c>
      <c r="F2003" t="s">
        <v>8218</v>
      </c>
      <c r="G2003" t="s">
        <v>8228</v>
      </c>
      <c r="H2003" t="s">
        <v>8250</v>
      </c>
      <c r="I2003">
        <v>1409072982</v>
      </c>
      <c r="J2003">
        <v>1407258582</v>
      </c>
      <c r="K2003" t="b">
        <v>0</v>
      </c>
      <c r="L2003">
        <v>15</v>
      </c>
      <c r="M2003" t="b">
        <v>1</v>
      </c>
      <c r="N2003" t="s">
        <v>8269</v>
      </c>
      <c r="O2003" s="10" t="s">
        <v>8333</v>
      </c>
      <c r="P2003" t="s">
        <v>8334</v>
      </c>
      <c r="Q2003" s="12">
        <f t="shared" ref="Q2003:Q2034" si="33">(((J2003/60)/60)/24)+DATE(1970,1,1)</f>
        <v>41856.715069444443</v>
      </c>
    </row>
    <row r="2004" spans="1:17" ht="48" x14ac:dyDescent="0.2">
      <c r="A2004">
        <v>2850</v>
      </c>
      <c r="B2004" s="3" t="s">
        <v>2850</v>
      </c>
      <c r="C2004" s="3" t="s">
        <v>6960</v>
      </c>
      <c r="D2004" s="6">
        <v>8000</v>
      </c>
      <c r="E2004" s="8">
        <v>311</v>
      </c>
      <c r="F2004" t="s">
        <v>8220</v>
      </c>
      <c r="G2004" t="s">
        <v>8223</v>
      </c>
      <c r="H2004" t="s">
        <v>8245</v>
      </c>
      <c r="I2004">
        <v>1409962211</v>
      </c>
      <c r="J2004">
        <v>1407370211</v>
      </c>
      <c r="K2004" t="b">
        <v>0</v>
      </c>
      <c r="L2004">
        <v>13</v>
      </c>
      <c r="M2004" t="b">
        <v>0</v>
      </c>
      <c r="N2004" t="s">
        <v>8269</v>
      </c>
      <c r="O2004" s="10" t="s">
        <v>8333</v>
      </c>
      <c r="P2004" t="s">
        <v>8334</v>
      </c>
      <c r="Q2004" s="12">
        <f t="shared" si="33"/>
        <v>41858.007071759261</v>
      </c>
    </row>
    <row r="2005" spans="1:17" ht="48" x14ac:dyDescent="0.2">
      <c r="A2005">
        <v>3742</v>
      </c>
      <c r="B2005" s="3" t="s">
        <v>3739</v>
      </c>
      <c r="C2005" s="3" t="s">
        <v>7852</v>
      </c>
      <c r="D2005" s="6">
        <v>5000</v>
      </c>
      <c r="E2005" s="8">
        <v>100</v>
      </c>
      <c r="F2005" t="s">
        <v>8220</v>
      </c>
      <c r="G2005" t="s">
        <v>8223</v>
      </c>
      <c r="H2005" t="s">
        <v>8245</v>
      </c>
      <c r="I2005">
        <v>1409980144</v>
      </c>
      <c r="J2005">
        <v>1407388144</v>
      </c>
      <c r="K2005" t="b">
        <v>0</v>
      </c>
      <c r="L2005">
        <v>4</v>
      </c>
      <c r="M2005" t="b">
        <v>0</v>
      </c>
      <c r="N2005" t="s">
        <v>8269</v>
      </c>
      <c r="O2005" s="10" t="s">
        <v>8333</v>
      </c>
      <c r="P2005" t="s">
        <v>8334</v>
      </c>
      <c r="Q2005" s="12">
        <f t="shared" si="33"/>
        <v>41858.214629629627</v>
      </c>
    </row>
    <row r="2006" spans="1:17" ht="48" x14ac:dyDescent="0.2">
      <c r="A2006">
        <v>3378</v>
      </c>
      <c r="B2006" s="3" t="s">
        <v>3377</v>
      </c>
      <c r="C2006" s="3" t="s">
        <v>7488</v>
      </c>
      <c r="D2006" s="6">
        <v>550</v>
      </c>
      <c r="E2006" s="8">
        <v>592</v>
      </c>
      <c r="F2006" t="s">
        <v>8218</v>
      </c>
      <c r="G2006" t="s">
        <v>8224</v>
      </c>
      <c r="H2006" t="s">
        <v>8246</v>
      </c>
      <c r="I2006">
        <v>1409490480</v>
      </c>
      <c r="J2006">
        <v>1407400306</v>
      </c>
      <c r="K2006" t="b">
        <v>0</v>
      </c>
      <c r="L2006">
        <v>21</v>
      </c>
      <c r="M2006" t="b">
        <v>1</v>
      </c>
      <c r="N2006" t="s">
        <v>8269</v>
      </c>
      <c r="O2006" s="10" t="s">
        <v>8333</v>
      </c>
      <c r="P2006" t="s">
        <v>8334</v>
      </c>
      <c r="Q2006" s="12">
        <f t="shared" si="33"/>
        <v>41858.355393518519</v>
      </c>
    </row>
    <row r="2007" spans="1:17" ht="48" x14ac:dyDescent="0.2">
      <c r="A2007">
        <v>3199</v>
      </c>
      <c r="B2007" s="3" t="s">
        <v>3199</v>
      </c>
      <c r="C2007" s="3" t="s">
        <v>7309</v>
      </c>
      <c r="D2007" s="6">
        <v>5000</v>
      </c>
      <c r="E2007" s="8">
        <v>2608</v>
      </c>
      <c r="F2007" t="s">
        <v>8220</v>
      </c>
      <c r="G2007" t="s">
        <v>8223</v>
      </c>
      <c r="H2007" t="s">
        <v>8245</v>
      </c>
      <c r="I2007">
        <v>1410037200</v>
      </c>
      <c r="J2007">
        <v>1407435418</v>
      </c>
      <c r="K2007" t="b">
        <v>0</v>
      </c>
      <c r="L2007">
        <v>53</v>
      </c>
      <c r="M2007" t="b">
        <v>0</v>
      </c>
      <c r="N2007" t="s">
        <v>8303</v>
      </c>
      <c r="O2007" s="10" t="s">
        <v>8333</v>
      </c>
      <c r="P2007" t="s">
        <v>8375</v>
      </c>
      <c r="Q2007" s="12">
        <f t="shared" si="33"/>
        <v>41858.761782407404</v>
      </c>
    </row>
    <row r="2008" spans="1:17" ht="48" x14ac:dyDescent="0.2">
      <c r="A2008">
        <v>3443</v>
      </c>
      <c r="B2008" s="3" t="s">
        <v>3442</v>
      </c>
      <c r="C2008" s="3" t="s">
        <v>7553</v>
      </c>
      <c r="D2008" s="6">
        <v>1000</v>
      </c>
      <c r="E2008" s="8">
        <v>1855</v>
      </c>
      <c r="F2008" t="s">
        <v>8218</v>
      </c>
      <c r="G2008" t="s">
        <v>8223</v>
      </c>
      <c r="H2008" t="s">
        <v>8245</v>
      </c>
      <c r="I2008">
        <v>1410266146</v>
      </c>
      <c r="J2008">
        <v>1407674146</v>
      </c>
      <c r="K2008" t="b">
        <v>0</v>
      </c>
      <c r="L2008">
        <v>45</v>
      </c>
      <c r="M2008" t="b">
        <v>1</v>
      </c>
      <c r="N2008" t="s">
        <v>8269</v>
      </c>
      <c r="O2008" s="10" t="s">
        <v>8333</v>
      </c>
      <c r="P2008" t="s">
        <v>8334</v>
      </c>
      <c r="Q2008" s="12">
        <f t="shared" si="33"/>
        <v>41861.524837962963</v>
      </c>
    </row>
    <row r="2009" spans="1:17" ht="48" x14ac:dyDescent="0.2">
      <c r="A2009">
        <v>3201</v>
      </c>
      <c r="B2009" s="3" t="s">
        <v>3201</v>
      </c>
      <c r="C2009" s="3" t="s">
        <v>7311</v>
      </c>
      <c r="D2009" s="6">
        <v>2000</v>
      </c>
      <c r="E2009" s="8">
        <v>25</v>
      </c>
      <c r="F2009" t="s">
        <v>8220</v>
      </c>
      <c r="G2009" t="s">
        <v>8224</v>
      </c>
      <c r="H2009" t="s">
        <v>8246</v>
      </c>
      <c r="I2009">
        <v>1409509477</v>
      </c>
      <c r="J2009">
        <v>1407695077</v>
      </c>
      <c r="K2009" t="b">
        <v>0</v>
      </c>
      <c r="L2009">
        <v>2</v>
      </c>
      <c r="M2009" t="b">
        <v>0</v>
      </c>
      <c r="N2009" t="s">
        <v>8303</v>
      </c>
      <c r="O2009" s="10" t="s">
        <v>8333</v>
      </c>
      <c r="P2009" t="s">
        <v>8375</v>
      </c>
      <c r="Q2009" s="12">
        <f t="shared" si="33"/>
        <v>41861.767094907409</v>
      </c>
    </row>
    <row r="2010" spans="1:17" ht="48" x14ac:dyDescent="0.2">
      <c r="A2010">
        <v>3053</v>
      </c>
      <c r="B2010" s="3" t="s">
        <v>3053</v>
      </c>
      <c r="C2010" s="3" t="s">
        <v>7163</v>
      </c>
      <c r="D2010" s="6">
        <v>10000</v>
      </c>
      <c r="E2010" s="8">
        <v>40</v>
      </c>
      <c r="F2010" t="s">
        <v>8220</v>
      </c>
      <c r="G2010" t="s">
        <v>8223</v>
      </c>
      <c r="H2010" t="s">
        <v>8245</v>
      </c>
      <c r="I2010">
        <v>1412222340</v>
      </c>
      <c r="J2010">
        <v>1407781013</v>
      </c>
      <c r="K2010" t="b">
        <v>0</v>
      </c>
      <c r="L2010">
        <v>3</v>
      </c>
      <c r="M2010" t="b">
        <v>0</v>
      </c>
      <c r="N2010" t="s">
        <v>8301</v>
      </c>
      <c r="O2010" s="10" t="s">
        <v>8333</v>
      </c>
      <c r="P2010" t="s">
        <v>8373</v>
      </c>
      <c r="Q2010" s="12">
        <f t="shared" si="33"/>
        <v>41862.761724537035</v>
      </c>
    </row>
    <row r="2011" spans="1:17" ht="48" x14ac:dyDescent="0.2">
      <c r="A2011">
        <v>3046</v>
      </c>
      <c r="B2011" s="3" t="s">
        <v>3046</v>
      </c>
      <c r="C2011" s="3" t="s">
        <v>7156</v>
      </c>
      <c r="D2011" s="6">
        <v>7900</v>
      </c>
      <c r="E2011" s="8">
        <v>15077</v>
      </c>
      <c r="F2011" t="s">
        <v>8218</v>
      </c>
      <c r="G2011" t="s">
        <v>8223</v>
      </c>
      <c r="H2011" t="s">
        <v>8245</v>
      </c>
      <c r="I2011">
        <v>1410324720</v>
      </c>
      <c r="J2011">
        <v>1407784586</v>
      </c>
      <c r="K2011" t="b">
        <v>0</v>
      </c>
      <c r="L2011">
        <v>58</v>
      </c>
      <c r="M2011" t="b">
        <v>1</v>
      </c>
      <c r="N2011" t="s">
        <v>8301</v>
      </c>
      <c r="O2011" s="10" t="s">
        <v>8333</v>
      </c>
      <c r="P2011" t="s">
        <v>8373</v>
      </c>
      <c r="Q2011" s="12">
        <f t="shared" si="33"/>
        <v>41862.803078703706</v>
      </c>
    </row>
    <row r="2012" spans="1:17" ht="32" x14ac:dyDescent="0.2">
      <c r="A2012">
        <v>3151</v>
      </c>
      <c r="B2012" s="3" t="s">
        <v>3151</v>
      </c>
      <c r="C2012" s="3" t="s">
        <v>7261</v>
      </c>
      <c r="D2012" s="6">
        <v>3500</v>
      </c>
      <c r="E2012" s="8">
        <v>3514</v>
      </c>
      <c r="F2012" t="s">
        <v>8218</v>
      </c>
      <c r="G2012" t="s">
        <v>8223</v>
      </c>
      <c r="H2012" t="s">
        <v>8245</v>
      </c>
      <c r="I2012">
        <v>1410379774</v>
      </c>
      <c r="J2012">
        <v>1407787774</v>
      </c>
      <c r="K2012" t="b">
        <v>1</v>
      </c>
      <c r="L2012">
        <v>34</v>
      </c>
      <c r="M2012" t="b">
        <v>1</v>
      </c>
      <c r="N2012" t="s">
        <v>8269</v>
      </c>
      <c r="O2012" s="10" t="s">
        <v>8333</v>
      </c>
      <c r="P2012" t="s">
        <v>8334</v>
      </c>
      <c r="Q2012" s="12">
        <f t="shared" si="33"/>
        <v>41862.83997685185</v>
      </c>
    </row>
    <row r="2013" spans="1:17" ht="48" x14ac:dyDescent="0.2">
      <c r="A2013">
        <v>3174</v>
      </c>
      <c r="B2013" s="3" t="s">
        <v>3174</v>
      </c>
      <c r="C2013" s="3" t="s">
        <v>7284</v>
      </c>
      <c r="D2013" s="6">
        <v>3000</v>
      </c>
      <c r="E2013" s="8">
        <v>3034</v>
      </c>
      <c r="F2013" t="s">
        <v>8218</v>
      </c>
      <c r="G2013" t="s">
        <v>8223</v>
      </c>
      <c r="H2013" t="s">
        <v>8245</v>
      </c>
      <c r="I2013">
        <v>1408999508</v>
      </c>
      <c r="J2013">
        <v>1407789908</v>
      </c>
      <c r="K2013" t="b">
        <v>1</v>
      </c>
      <c r="L2013">
        <v>23</v>
      </c>
      <c r="M2013" t="b">
        <v>1</v>
      </c>
      <c r="N2013" t="s">
        <v>8269</v>
      </c>
      <c r="O2013" s="10" t="s">
        <v>8333</v>
      </c>
      <c r="P2013" t="s">
        <v>8334</v>
      </c>
      <c r="Q2013" s="12">
        <f t="shared" si="33"/>
        <v>41862.864675925928</v>
      </c>
    </row>
    <row r="2014" spans="1:17" ht="48" x14ac:dyDescent="0.2">
      <c r="A2014">
        <v>3909</v>
      </c>
      <c r="B2014" s="3" t="s">
        <v>3906</v>
      </c>
      <c r="C2014" s="3" t="s">
        <v>8017</v>
      </c>
      <c r="D2014" s="6">
        <v>60000</v>
      </c>
      <c r="E2014" s="8">
        <v>135</v>
      </c>
      <c r="F2014" t="s">
        <v>8220</v>
      </c>
      <c r="G2014" t="s">
        <v>8223</v>
      </c>
      <c r="H2014" t="s">
        <v>8245</v>
      </c>
      <c r="I2014">
        <v>1410424642</v>
      </c>
      <c r="J2014">
        <v>1407832642</v>
      </c>
      <c r="K2014" t="b">
        <v>0</v>
      </c>
      <c r="L2014">
        <v>4</v>
      </c>
      <c r="M2014" t="b">
        <v>0</v>
      </c>
      <c r="N2014" t="s">
        <v>8269</v>
      </c>
      <c r="O2014" s="10" t="s">
        <v>8333</v>
      </c>
      <c r="P2014" t="s">
        <v>8334</v>
      </c>
      <c r="Q2014" s="12">
        <f t="shared" si="33"/>
        <v>41863.359282407408</v>
      </c>
    </row>
    <row r="2015" spans="1:17" ht="48" x14ac:dyDescent="0.2">
      <c r="A2015">
        <v>3917</v>
      </c>
      <c r="B2015" s="3" t="s">
        <v>3914</v>
      </c>
      <c r="C2015" s="3" t="s">
        <v>8025</v>
      </c>
      <c r="D2015" s="6">
        <v>3500</v>
      </c>
      <c r="E2015" s="8">
        <v>10</v>
      </c>
      <c r="F2015" t="s">
        <v>8220</v>
      </c>
      <c r="G2015" t="s">
        <v>8224</v>
      </c>
      <c r="H2015" t="s">
        <v>8246</v>
      </c>
      <c r="I2015">
        <v>1410439161</v>
      </c>
      <c r="J2015">
        <v>1407847161</v>
      </c>
      <c r="K2015" t="b">
        <v>0</v>
      </c>
      <c r="L2015">
        <v>1</v>
      </c>
      <c r="M2015" t="b">
        <v>0</v>
      </c>
      <c r="N2015" t="s">
        <v>8269</v>
      </c>
      <c r="O2015" s="10" t="s">
        <v>8333</v>
      </c>
      <c r="P2015" t="s">
        <v>8334</v>
      </c>
      <c r="Q2015" s="12">
        <f t="shared" si="33"/>
        <v>41863.527326388888</v>
      </c>
    </row>
    <row r="2016" spans="1:17" ht="48" x14ac:dyDescent="0.2">
      <c r="A2016">
        <v>2925</v>
      </c>
      <c r="B2016" s="3" t="s">
        <v>2925</v>
      </c>
      <c r="C2016" s="3" t="s">
        <v>7035</v>
      </c>
      <c r="D2016" s="6">
        <v>45000</v>
      </c>
      <c r="E2016" s="8">
        <v>46100.69</v>
      </c>
      <c r="F2016" t="s">
        <v>8218</v>
      </c>
      <c r="G2016" t="s">
        <v>8223</v>
      </c>
      <c r="H2016" t="s">
        <v>8245</v>
      </c>
      <c r="I2016">
        <v>1410444068</v>
      </c>
      <c r="J2016">
        <v>1407852068</v>
      </c>
      <c r="K2016" t="b">
        <v>0</v>
      </c>
      <c r="L2016">
        <v>199</v>
      </c>
      <c r="M2016" t="b">
        <v>1</v>
      </c>
      <c r="N2016" t="s">
        <v>8303</v>
      </c>
      <c r="O2016" s="10" t="s">
        <v>8333</v>
      </c>
      <c r="P2016" t="s">
        <v>8375</v>
      </c>
      <c r="Q2016" s="12">
        <f t="shared" si="33"/>
        <v>41863.584120370368</v>
      </c>
    </row>
    <row r="2017" spans="1:17" ht="48" x14ac:dyDescent="0.2">
      <c r="A2017">
        <v>2960</v>
      </c>
      <c r="B2017" s="3" t="s">
        <v>2960</v>
      </c>
      <c r="C2017" s="3" t="s">
        <v>7070</v>
      </c>
      <c r="D2017" s="6">
        <v>30000000</v>
      </c>
      <c r="E2017" s="8">
        <v>0</v>
      </c>
      <c r="F2017" t="s">
        <v>8219</v>
      </c>
      <c r="G2017" t="s">
        <v>8223</v>
      </c>
      <c r="H2017" t="s">
        <v>8245</v>
      </c>
      <c r="I2017">
        <v>1410459023</v>
      </c>
      <c r="J2017">
        <v>1407867023</v>
      </c>
      <c r="K2017" t="b">
        <v>0</v>
      </c>
      <c r="L2017">
        <v>0</v>
      </c>
      <c r="M2017" t="b">
        <v>0</v>
      </c>
      <c r="N2017" t="s">
        <v>8301</v>
      </c>
      <c r="O2017" s="10" t="s">
        <v>8333</v>
      </c>
      <c r="P2017" t="s">
        <v>8373</v>
      </c>
      <c r="Q2017" s="12">
        <f t="shared" si="33"/>
        <v>41863.757210648146</v>
      </c>
    </row>
    <row r="2018" spans="1:17" ht="16" x14ac:dyDescent="0.2">
      <c r="A2018">
        <v>3868</v>
      </c>
      <c r="B2018" s="3" t="s">
        <v>3865</v>
      </c>
      <c r="C2018" s="3" t="s">
        <v>7977</v>
      </c>
      <c r="D2018" s="6">
        <v>5000</v>
      </c>
      <c r="E2018" s="8">
        <v>10</v>
      </c>
      <c r="F2018" t="s">
        <v>8219</v>
      </c>
      <c r="G2018" t="s">
        <v>8224</v>
      </c>
      <c r="H2018" t="s">
        <v>8246</v>
      </c>
      <c r="I2018">
        <v>1410191405</v>
      </c>
      <c r="J2018">
        <v>1408031405</v>
      </c>
      <c r="K2018" t="b">
        <v>0</v>
      </c>
      <c r="L2018">
        <v>1</v>
      </c>
      <c r="M2018" t="b">
        <v>0</v>
      </c>
      <c r="N2018" t="s">
        <v>8303</v>
      </c>
      <c r="O2018" s="10" t="s">
        <v>8333</v>
      </c>
      <c r="P2018" t="s">
        <v>8375</v>
      </c>
      <c r="Q2018" s="12">
        <f t="shared" si="33"/>
        <v>41865.659780092588</v>
      </c>
    </row>
    <row r="2019" spans="1:17" ht="64" x14ac:dyDescent="0.2">
      <c r="A2019">
        <v>4052</v>
      </c>
      <c r="B2019" s="3" t="s">
        <v>4048</v>
      </c>
      <c r="C2019" s="3" t="s">
        <v>8156</v>
      </c>
      <c r="D2019" s="6">
        <v>3000</v>
      </c>
      <c r="E2019" s="8">
        <v>1126</v>
      </c>
      <c r="F2019" t="s">
        <v>8220</v>
      </c>
      <c r="G2019" t="s">
        <v>8223</v>
      </c>
      <c r="H2019" t="s">
        <v>8245</v>
      </c>
      <c r="I2019">
        <v>1413234316</v>
      </c>
      <c r="J2019">
        <v>1408050316</v>
      </c>
      <c r="K2019" t="b">
        <v>0</v>
      </c>
      <c r="L2019">
        <v>13</v>
      </c>
      <c r="M2019" t="b">
        <v>0</v>
      </c>
      <c r="N2019" t="s">
        <v>8269</v>
      </c>
      <c r="O2019" s="10" t="s">
        <v>8333</v>
      </c>
      <c r="P2019" t="s">
        <v>8334</v>
      </c>
      <c r="Q2019" s="12">
        <f t="shared" si="33"/>
        <v>41865.878657407404</v>
      </c>
    </row>
    <row r="2020" spans="1:17" ht="48" x14ac:dyDescent="0.2">
      <c r="A2020">
        <v>3781</v>
      </c>
      <c r="B2020" s="3" t="s">
        <v>3778</v>
      </c>
      <c r="C2020" s="3" t="s">
        <v>7891</v>
      </c>
      <c r="D2020" s="6">
        <v>4500</v>
      </c>
      <c r="E2020" s="8">
        <v>4935</v>
      </c>
      <c r="F2020" t="s">
        <v>8218</v>
      </c>
      <c r="G2020" t="s">
        <v>8223</v>
      </c>
      <c r="H2020" t="s">
        <v>8245</v>
      </c>
      <c r="I2020">
        <v>1410210685</v>
      </c>
      <c r="J2020">
        <v>1408050685</v>
      </c>
      <c r="K2020" t="b">
        <v>0</v>
      </c>
      <c r="L2020">
        <v>52</v>
      </c>
      <c r="M2020" t="b">
        <v>1</v>
      </c>
      <c r="N2020" t="s">
        <v>8303</v>
      </c>
      <c r="O2020" s="10" t="s">
        <v>8333</v>
      </c>
      <c r="P2020" t="s">
        <v>8375</v>
      </c>
      <c r="Q2020" s="12">
        <f t="shared" si="33"/>
        <v>41865.882928240739</v>
      </c>
    </row>
    <row r="2021" spans="1:17" ht="48" x14ac:dyDescent="0.2">
      <c r="A2021">
        <v>3361</v>
      </c>
      <c r="B2021" s="3" t="s">
        <v>3360</v>
      </c>
      <c r="C2021" s="3" t="s">
        <v>7471</v>
      </c>
      <c r="D2021" s="6">
        <v>5000</v>
      </c>
      <c r="E2021" s="8">
        <v>5673</v>
      </c>
      <c r="F2021" t="s">
        <v>8218</v>
      </c>
      <c r="G2021" t="s">
        <v>8223</v>
      </c>
      <c r="H2021" t="s">
        <v>8245</v>
      </c>
      <c r="I2021">
        <v>1409587140</v>
      </c>
      <c r="J2021">
        <v>1408062990</v>
      </c>
      <c r="K2021" t="b">
        <v>0</v>
      </c>
      <c r="L2021">
        <v>68</v>
      </c>
      <c r="M2021" t="b">
        <v>1</v>
      </c>
      <c r="N2021" t="s">
        <v>8269</v>
      </c>
      <c r="O2021" s="10" t="s">
        <v>8333</v>
      </c>
      <c r="P2021" t="s">
        <v>8334</v>
      </c>
      <c r="Q2021" s="12">
        <f t="shared" si="33"/>
        <v>41866.025347222225</v>
      </c>
    </row>
    <row r="2022" spans="1:17" ht="48" x14ac:dyDescent="0.2">
      <c r="A2022">
        <v>4059</v>
      </c>
      <c r="B2022" s="3" t="s">
        <v>4055</v>
      </c>
      <c r="C2022" s="3" t="s">
        <v>8163</v>
      </c>
      <c r="D2022" s="6">
        <v>10000</v>
      </c>
      <c r="E2022" s="8">
        <v>250</v>
      </c>
      <c r="F2022" t="s">
        <v>8220</v>
      </c>
      <c r="G2022" t="s">
        <v>8228</v>
      </c>
      <c r="H2022" t="s">
        <v>8250</v>
      </c>
      <c r="I2022">
        <v>1410836400</v>
      </c>
      <c r="J2022">
        <v>1408116152</v>
      </c>
      <c r="K2022" t="b">
        <v>0</v>
      </c>
      <c r="L2022">
        <v>7</v>
      </c>
      <c r="M2022" t="b">
        <v>0</v>
      </c>
      <c r="N2022" t="s">
        <v>8269</v>
      </c>
      <c r="O2022" s="10" t="s">
        <v>8333</v>
      </c>
      <c r="P2022" t="s">
        <v>8334</v>
      </c>
      <c r="Q2022" s="12">
        <f t="shared" si="33"/>
        <v>41866.640648148146</v>
      </c>
    </row>
    <row r="2023" spans="1:17" ht="48" x14ac:dyDescent="0.2">
      <c r="A2023">
        <v>3598</v>
      </c>
      <c r="B2023" s="3" t="s">
        <v>3597</v>
      </c>
      <c r="C2023" s="3" t="s">
        <v>7708</v>
      </c>
      <c r="D2023" s="6">
        <v>1000</v>
      </c>
      <c r="E2023" s="8">
        <v>1101</v>
      </c>
      <c r="F2023" t="s">
        <v>8218</v>
      </c>
      <c r="G2023" t="s">
        <v>8223</v>
      </c>
      <c r="H2023" t="s">
        <v>8245</v>
      </c>
      <c r="I2023">
        <v>1409720340</v>
      </c>
      <c r="J2023">
        <v>1408129822</v>
      </c>
      <c r="K2023" t="b">
        <v>0</v>
      </c>
      <c r="L2023">
        <v>27</v>
      </c>
      <c r="M2023" t="b">
        <v>1</v>
      </c>
      <c r="N2023" t="s">
        <v>8269</v>
      </c>
      <c r="O2023" s="10" t="s">
        <v>8333</v>
      </c>
      <c r="P2023" t="s">
        <v>8334</v>
      </c>
      <c r="Q2023" s="12">
        <f t="shared" si="33"/>
        <v>41866.79886574074</v>
      </c>
    </row>
    <row r="2024" spans="1:17" ht="48" x14ac:dyDescent="0.2">
      <c r="A2024">
        <v>3892</v>
      </c>
      <c r="B2024" s="3" t="s">
        <v>3889</v>
      </c>
      <c r="C2024" s="3" t="s">
        <v>8000</v>
      </c>
      <c r="D2024" s="6">
        <v>1000</v>
      </c>
      <c r="E2024" s="8">
        <v>0</v>
      </c>
      <c r="F2024" t="s">
        <v>8220</v>
      </c>
      <c r="G2024" t="s">
        <v>8223</v>
      </c>
      <c r="H2024" t="s">
        <v>8245</v>
      </c>
      <c r="I2024">
        <v>1408863600</v>
      </c>
      <c r="J2024">
        <v>1408203557</v>
      </c>
      <c r="K2024" t="b">
        <v>0</v>
      </c>
      <c r="L2024">
        <v>0</v>
      </c>
      <c r="M2024" t="b">
        <v>0</v>
      </c>
      <c r="N2024" t="s">
        <v>8269</v>
      </c>
      <c r="O2024" s="10" t="s">
        <v>8333</v>
      </c>
      <c r="P2024" t="s">
        <v>8334</v>
      </c>
      <c r="Q2024" s="12">
        <f t="shared" si="33"/>
        <v>41867.652280092596</v>
      </c>
    </row>
    <row r="2025" spans="1:17" ht="48" x14ac:dyDescent="0.2">
      <c r="A2025">
        <v>3186</v>
      </c>
      <c r="B2025" s="3" t="s">
        <v>3186</v>
      </c>
      <c r="C2025" s="3" t="s">
        <v>7296</v>
      </c>
      <c r="D2025" s="6">
        <v>3200</v>
      </c>
      <c r="E2025" s="8">
        <v>3270</v>
      </c>
      <c r="F2025" t="s">
        <v>8218</v>
      </c>
      <c r="G2025" t="s">
        <v>8224</v>
      </c>
      <c r="H2025" t="s">
        <v>8246</v>
      </c>
      <c r="I2025">
        <v>1410901200</v>
      </c>
      <c r="J2025">
        <v>1408313438</v>
      </c>
      <c r="K2025" t="b">
        <v>1</v>
      </c>
      <c r="L2025">
        <v>70</v>
      </c>
      <c r="M2025" t="b">
        <v>1</v>
      </c>
      <c r="N2025" t="s">
        <v>8269</v>
      </c>
      <c r="O2025" s="10" t="s">
        <v>8333</v>
      </c>
      <c r="P2025" t="s">
        <v>8334</v>
      </c>
      <c r="Q2025" s="12">
        <f t="shared" si="33"/>
        <v>41868.924050925925</v>
      </c>
    </row>
    <row r="2026" spans="1:17" ht="48" x14ac:dyDescent="0.2">
      <c r="A2026">
        <v>2892</v>
      </c>
      <c r="B2026" s="3" t="s">
        <v>2892</v>
      </c>
      <c r="C2026" s="3" t="s">
        <v>7002</v>
      </c>
      <c r="D2026" s="6">
        <v>5500</v>
      </c>
      <c r="E2026" s="8">
        <v>500</v>
      </c>
      <c r="F2026" t="s">
        <v>8220</v>
      </c>
      <c r="G2026" t="s">
        <v>8223</v>
      </c>
      <c r="H2026" t="s">
        <v>8245</v>
      </c>
      <c r="I2026">
        <v>1409000400</v>
      </c>
      <c r="J2026">
        <v>1408381704</v>
      </c>
      <c r="K2026" t="b">
        <v>0</v>
      </c>
      <c r="L2026">
        <v>17</v>
      </c>
      <c r="M2026" t="b">
        <v>0</v>
      </c>
      <c r="N2026" t="s">
        <v>8269</v>
      </c>
      <c r="O2026" s="10" t="s">
        <v>8333</v>
      </c>
      <c r="P2026" t="s">
        <v>8334</v>
      </c>
      <c r="Q2026" s="12">
        <f t="shared" si="33"/>
        <v>41869.714166666665</v>
      </c>
    </row>
    <row r="2027" spans="1:17" ht="48" x14ac:dyDescent="0.2">
      <c r="A2027">
        <v>3568</v>
      </c>
      <c r="B2027" s="3" t="s">
        <v>3567</v>
      </c>
      <c r="C2027" s="3" t="s">
        <v>7678</v>
      </c>
      <c r="D2027" s="6">
        <v>1000</v>
      </c>
      <c r="E2027" s="8">
        <v>1110</v>
      </c>
      <c r="F2027" t="s">
        <v>8218</v>
      </c>
      <c r="G2027" t="s">
        <v>8223</v>
      </c>
      <c r="H2027" t="s">
        <v>8245</v>
      </c>
      <c r="I2027">
        <v>1410975994</v>
      </c>
      <c r="J2027">
        <v>1408383994</v>
      </c>
      <c r="K2027" t="b">
        <v>0</v>
      </c>
      <c r="L2027">
        <v>19</v>
      </c>
      <c r="M2027" t="b">
        <v>1</v>
      </c>
      <c r="N2027" t="s">
        <v>8269</v>
      </c>
      <c r="O2027" s="10" t="s">
        <v>8333</v>
      </c>
      <c r="P2027" t="s">
        <v>8334</v>
      </c>
      <c r="Q2027" s="12">
        <f t="shared" si="33"/>
        <v>41869.740671296298</v>
      </c>
    </row>
    <row r="2028" spans="1:17" ht="48" x14ac:dyDescent="0.2">
      <c r="A2028">
        <v>4038</v>
      </c>
      <c r="B2028" s="3" t="s">
        <v>4034</v>
      </c>
      <c r="C2028" s="3" t="s">
        <v>8142</v>
      </c>
      <c r="D2028" s="6">
        <v>2500</v>
      </c>
      <c r="E2028" s="8">
        <v>301</v>
      </c>
      <c r="F2028" t="s">
        <v>8220</v>
      </c>
      <c r="G2028" t="s">
        <v>8223</v>
      </c>
      <c r="H2028" t="s">
        <v>8245</v>
      </c>
      <c r="I2028">
        <v>1413573010</v>
      </c>
      <c r="J2028">
        <v>1408389010</v>
      </c>
      <c r="K2028" t="b">
        <v>0</v>
      </c>
      <c r="L2028">
        <v>4</v>
      </c>
      <c r="M2028" t="b">
        <v>0</v>
      </c>
      <c r="N2028" t="s">
        <v>8269</v>
      </c>
      <c r="O2028" s="10" t="s">
        <v>8333</v>
      </c>
      <c r="P2028" t="s">
        <v>8334</v>
      </c>
      <c r="Q2028" s="12">
        <f t="shared" si="33"/>
        <v>41869.798726851855</v>
      </c>
    </row>
    <row r="2029" spans="1:17" ht="48" x14ac:dyDescent="0.2">
      <c r="A2029">
        <v>4016</v>
      </c>
      <c r="B2029" s="3" t="s">
        <v>4012</v>
      </c>
      <c r="C2029" s="3" t="s">
        <v>8121</v>
      </c>
      <c r="D2029" s="6">
        <v>500</v>
      </c>
      <c r="E2029" s="8">
        <v>70</v>
      </c>
      <c r="F2029" t="s">
        <v>8220</v>
      </c>
      <c r="G2029" t="s">
        <v>8224</v>
      </c>
      <c r="H2029" t="s">
        <v>8246</v>
      </c>
      <c r="I2029">
        <v>1410987400</v>
      </c>
      <c r="J2029">
        <v>1408395400</v>
      </c>
      <c r="K2029" t="b">
        <v>0</v>
      </c>
      <c r="L2029">
        <v>7</v>
      </c>
      <c r="M2029" t="b">
        <v>0</v>
      </c>
      <c r="N2029" t="s">
        <v>8269</v>
      </c>
      <c r="O2029" s="10" t="s">
        <v>8333</v>
      </c>
      <c r="P2029" t="s">
        <v>8334</v>
      </c>
      <c r="Q2029" s="12">
        <f t="shared" si="33"/>
        <v>41869.872685185182</v>
      </c>
    </row>
    <row r="2030" spans="1:17" ht="32" x14ac:dyDescent="0.2">
      <c r="A2030">
        <v>3242</v>
      </c>
      <c r="B2030" s="3" t="s">
        <v>3242</v>
      </c>
      <c r="C2030" s="3" t="s">
        <v>7352</v>
      </c>
      <c r="D2030" s="6">
        <v>10000</v>
      </c>
      <c r="E2030" s="8">
        <v>12730.42</v>
      </c>
      <c r="F2030" t="s">
        <v>8218</v>
      </c>
      <c r="G2030" t="s">
        <v>8223</v>
      </c>
      <c r="H2030" t="s">
        <v>8245</v>
      </c>
      <c r="I2030">
        <v>1411150092</v>
      </c>
      <c r="J2030">
        <v>1408558092</v>
      </c>
      <c r="K2030" t="b">
        <v>1</v>
      </c>
      <c r="L2030">
        <v>183</v>
      </c>
      <c r="M2030" t="b">
        <v>1</v>
      </c>
      <c r="N2030" t="s">
        <v>8269</v>
      </c>
      <c r="O2030" s="10" t="s">
        <v>8333</v>
      </c>
      <c r="P2030" t="s">
        <v>8334</v>
      </c>
      <c r="Q2030" s="12">
        <f t="shared" si="33"/>
        <v>41871.755694444444</v>
      </c>
    </row>
    <row r="2031" spans="1:17" ht="48" x14ac:dyDescent="0.2">
      <c r="A2031">
        <v>2931</v>
      </c>
      <c r="B2031" s="3" t="s">
        <v>2931</v>
      </c>
      <c r="C2031" s="3" t="s">
        <v>7041</v>
      </c>
      <c r="D2031" s="6">
        <v>750</v>
      </c>
      <c r="E2031" s="8">
        <v>795</v>
      </c>
      <c r="F2031" t="s">
        <v>8218</v>
      </c>
      <c r="G2031" t="s">
        <v>8228</v>
      </c>
      <c r="H2031" t="s">
        <v>8250</v>
      </c>
      <c r="I2031">
        <v>1410761280</v>
      </c>
      <c r="J2031">
        <v>1408604363</v>
      </c>
      <c r="K2031" t="b">
        <v>0</v>
      </c>
      <c r="L2031">
        <v>9</v>
      </c>
      <c r="M2031" t="b">
        <v>1</v>
      </c>
      <c r="N2031" t="s">
        <v>8303</v>
      </c>
      <c r="O2031" s="10" t="s">
        <v>8333</v>
      </c>
      <c r="P2031" t="s">
        <v>8375</v>
      </c>
      <c r="Q2031" s="12">
        <f t="shared" si="33"/>
        <v>41872.291238425925</v>
      </c>
    </row>
    <row r="2032" spans="1:17" ht="64" x14ac:dyDescent="0.2">
      <c r="A2032">
        <v>2951</v>
      </c>
      <c r="B2032" s="3" t="s">
        <v>2951</v>
      </c>
      <c r="C2032" s="3" t="s">
        <v>7061</v>
      </c>
      <c r="D2032" s="6">
        <v>50000</v>
      </c>
      <c r="E2032" s="8">
        <v>1096</v>
      </c>
      <c r="F2032" t="s">
        <v>8219</v>
      </c>
      <c r="G2032" t="s">
        <v>8223</v>
      </c>
      <c r="H2032" t="s">
        <v>8245</v>
      </c>
      <c r="I2032">
        <v>1412536573</v>
      </c>
      <c r="J2032">
        <v>1408648573</v>
      </c>
      <c r="K2032" t="b">
        <v>0</v>
      </c>
      <c r="L2032">
        <v>58</v>
      </c>
      <c r="M2032" t="b">
        <v>0</v>
      </c>
      <c r="N2032" t="s">
        <v>8301</v>
      </c>
      <c r="O2032" s="10" t="s">
        <v>8333</v>
      </c>
      <c r="P2032" t="s">
        <v>8373</v>
      </c>
      <c r="Q2032" s="12">
        <f t="shared" si="33"/>
        <v>41872.802928240737</v>
      </c>
    </row>
    <row r="2033" spans="1:17" ht="48" x14ac:dyDescent="0.2">
      <c r="A2033">
        <v>4005</v>
      </c>
      <c r="B2033" s="3" t="s">
        <v>4001</v>
      </c>
      <c r="C2033" s="3" t="s">
        <v>8110</v>
      </c>
      <c r="D2033" s="6">
        <v>3000</v>
      </c>
      <c r="E2033" s="8">
        <v>40</v>
      </c>
      <c r="F2033" t="s">
        <v>8220</v>
      </c>
      <c r="G2033" t="s">
        <v>8223</v>
      </c>
      <c r="H2033" t="s">
        <v>8245</v>
      </c>
      <c r="I2033">
        <v>1413832985</v>
      </c>
      <c r="J2033">
        <v>1408648985</v>
      </c>
      <c r="K2033" t="b">
        <v>0</v>
      </c>
      <c r="L2033">
        <v>2</v>
      </c>
      <c r="M2033" t="b">
        <v>0</v>
      </c>
      <c r="N2033" t="s">
        <v>8269</v>
      </c>
      <c r="O2033" s="10" t="s">
        <v>8333</v>
      </c>
      <c r="P2033" t="s">
        <v>8334</v>
      </c>
      <c r="Q2033" s="12">
        <f t="shared" si="33"/>
        <v>41872.807696759257</v>
      </c>
    </row>
    <row r="2034" spans="1:17" ht="48" x14ac:dyDescent="0.2">
      <c r="A2034">
        <v>2821</v>
      </c>
      <c r="B2034" s="3" t="s">
        <v>2821</v>
      </c>
      <c r="C2034" s="3" t="s">
        <v>6931</v>
      </c>
      <c r="D2034" s="6">
        <v>1000</v>
      </c>
      <c r="E2034" s="8">
        <v>1000</v>
      </c>
      <c r="F2034" t="s">
        <v>8218</v>
      </c>
      <c r="G2034" t="s">
        <v>8224</v>
      </c>
      <c r="H2034" t="s">
        <v>8246</v>
      </c>
      <c r="I2034">
        <v>1411510135</v>
      </c>
      <c r="J2034">
        <v>1408918135</v>
      </c>
      <c r="K2034" t="b">
        <v>0</v>
      </c>
      <c r="L2034">
        <v>35</v>
      </c>
      <c r="M2034" t="b">
        <v>1</v>
      </c>
      <c r="N2034" t="s">
        <v>8269</v>
      </c>
      <c r="O2034" s="10" t="s">
        <v>8333</v>
      </c>
      <c r="P2034" t="s">
        <v>8334</v>
      </c>
      <c r="Q2034" s="12">
        <f t="shared" si="33"/>
        <v>41875.922858796301</v>
      </c>
    </row>
    <row r="2035" spans="1:17" ht="48" x14ac:dyDescent="0.2">
      <c r="A2035">
        <v>3105</v>
      </c>
      <c r="B2035" s="3" t="s">
        <v>3105</v>
      </c>
      <c r="C2035" s="3" t="s">
        <v>7215</v>
      </c>
      <c r="D2035" s="6">
        <v>5845</v>
      </c>
      <c r="E2035" s="8">
        <v>2476</v>
      </c>
      <c r="F2035" t="s">
        <v>8220</v>
      </c>
      <c r="G2035" t="s">
        <v>8223</v>
      </c>
      <c r="H2035" t="s">
        <v>8245</v>
      </c>
      <c r="I2035">
        <v>1413694800</v>
      </c>
      <c r="J2035">
        <v>1408986916</v>
      </c>
      <c r="K2035" t="b">
        <v>0</v>
      </c>
      <c r="L2035">
        <v>31</v>
      </c>
      <c r="M2035" t="b">
        <v>0</v>
      </c>
      <c r="N2035" t="s">
        <v>8301</v>
      </c>
      <c r="O2035" s="10" t="s">
        <v>8333</v>
      </c>
      <c r="P2035" t="s">
        <v>8373</v>
      </c>
      <c r="Q2035" s="12">
        <f t="shared" ref="Q2035:Q2066" si="34">(((J2035/60)/60)/24)+DATE(1970,1,1)</f>
        <v>41876.718935185185</v>
      </c>
    </row>
    <row r="2036" spans="1:17" ht="48" x14ac:dyDescent="0.2">
      <c r="A2036">
        <v>3676</v>
      </c>
      <c r="B2036" s="3" t="s">
        <v>3673</v>
      </c>
      <c r="C2036" s="3" t="s">
        <v>7786</v>
      </c>
      <c r="D2036" s="6">
        <v>800</v>
      </c>
      <c r="E2036" s="8">
        <v>1030</v>
      </c>
      <c r="F2036" t="s">
        <v>8218</v>
      </c>
      <c r="G2036" t="s">
        <v>8223</v>
      </c>
      <c r="H2036" t="s">
        <v>8245</v>
      </c>
      <c r="I2036">
        <v>1410550484</v>
      </c>
      <c r="J2036">
        <v>1408995284</v>
      </c>
      <c r="K2036" t="b">
        <v>0</v>
      </c>
      <c r="L2036">
        <v>16</v>
      </c>
      <c r="M2036" t="b">
        <v>1</v>
      </c>
      <c r="N2036" t="s">
        <v>8269</v>
      </c>
      <c r="O2036" s="10" t="s">
        <v>8333</v>
      </c>
      <c r="P2036" t="s">
        <v>8334</v>
      </c>
      <c r="Q2036" s="12">
        <f t="shared" si="34"/>
        <v>41876.815787037034</v>
      </c>
    </row>
    <row r="2037" spans="1:17" ht="32" x14ac:dyDescent="0.2">
      <c r="A2037">
        <v>3622</v>
      </c>
      <c r="B2037" s="3" t="s">
        <v>3620</v>
      </c>
      <c r="C2037" s="3" t="s">
        <v>7732</v>
      </c>
      <c r="D2037" s="6">
        <v>1000</v>
      </c>
      <c r="E2037" s="8">
        <v>1000.99</v>
      </c>
      <c r="F2037" t="s">
        <v>8218</v>
      </c>
      <c r="G2037" t="s">
        <v>8223</v>
      </c>
      <c r="H2037" t="s">
        <v>8245</v>
      </c>
      <c r="I2037">
        <v>1411874580</v>
      </c>
      <c r="J2037">
        <v>1409030371</v>
      </c>
      <c r="K2037" t="b">
        <v>0</v>
      </c>
      <c r="L2037">
        <v>21</v>
      </c>
      <c r="M2037" t="b">
        <v>1</v>
      </c>
      <c r="N2037" t="s">
        <v>8269</v>
      </c>
      <c r="O2037" s="10" t="s">
        <v>8333</v>
      </c>
      <c r="P2037" t="s">
        <v>8334</v>
      </c>
      <c r="Q2037" s="12">
        <f t="shared" si="34"/>
        <v>41877.221886574072</v>
      </c>
    </row>
    <row r="2038" spans="1:17" ht="32" x14ac:dyDescent="0.2">
      <c r="A2038">
        <v>2921</v>
      </c>
      <c r="B2038" s="3" t="s">
        <v>2921</v>
      </c>
      <c r="C2038" s="3" t="s">
        <v>7031</v>
      </c>
      <c r="D2038" s="6">
        <v>100</v>
      </c>
      <c r="E2038" s="8">
        <v>129</v>
      </c>
      <c r="F2038" t="s">
        <v>8218</v>
      </c>
      <c r="G2038" t="s">
        <v>8223</v>
      </c>
      <c r="H2038" t="s">
        <v>8245</v>
      </c>
      <c r="I2038">
        <v>1411679804</v>
      </c>
      <c r="J2038">
        <v>1409087804</v>
      </c>
      <c r="K2038" t="b">
        <v>0</v>
      </c>
      <c r="L2038">
        <v>3</v>
      </c>
      <c r="M2038" t="b">
        <v>1</v>
      </c>
      <c r="N2038" t="s">
        <v>8303</v>
      </c>
      <c r="O2038" s="10" t="s">
        <v>8333</v>
      </c>
      <c r="P2038" t="s">
        <v>8375</v>
      </c>
      <c r="Q2038" s="12">
        <f t="shared" si="34"/>
        <v>41877.886620370373</v>
      </c>
    </row>
    <row r="2039" spans="1:17" ht="48" x14ac:dyDescent="0.2">
      <c r="A2039">
        <v>3173</v>
      </c>
      <c r="B2039" s="3" t="s">
        <v>3173</v>
      </c>
      <c r="C2039" s="3" t="s">
        <v>7283</v>
      </c>
      <c r="D2039" s="6">
        <v>10000</v>
      </c>
      <c r="E2039" s="8">
        <v>10300</v>
      </c>
      <c r="F2039" t="s">
        <v>8218</v>
      </c>
      <c r="G2039" t="s">
        <v>8223</v>
      </c>
      <c r="H2039" t="s">
        <v>8245</v>
      </c>
      <c r="I2039">
        <v>1411765492</v>
      </c>
      <c r="J2039">
        <v>1409173492</v>
      </c>
      <c r="K2039" t="b">
        <v>1</v>
      </c>
      <c r="L2039">
        <v>74</v>
      </c>
      <c r="M2039" t="b">
        <v>1</v>
      </c>
      <c r="N2039" t="s">
        <v>8269</v>
      </c>
      <c r="O2039" s="10" t="s">
        <v>8333</v>
      </c>
      <c r="P2039" t="s">
        <v>8334</v>
      </c>
      <c r="Q2039" s="12">
        <f t="shared" si="34"/>
        <v>41878.878379629627</v>
      </c>
    </row>
    <row r="2040" spans="1:17" ht="48" x14ac:dyDescent="0.2">
      <c r="A2040">
        <v>4021</v>
      </c>
      <c r="B2040" s="3" t="s">
        <v>4017</v>
      </c>
      <c r="C2040" s="3" t="s">
        <v>8126</v>
      </c>
      <c r="D2040" s="6">
        <v>15000</v>
      </c>
      <c r="E2040" s="8">
        <v>125</v>
      </c>
      <c r="F2040" t="s">
        <v>8220</v>
      </c>
      <c r="G2040" t="s">
        <v>8223</v>
      </c>
      <c r="H2040" t="s">
        <v>8245</v>
      </c>
      <c r="I2040">
        <v>1414360358</v>
      </c>
      <c r="J2040">
        <v>1409176358</v>
      </c>
      <c r="K2040" t="b">
        <v>0</v>
      </c>
      <c r="L2040">
        <v>2</v>
      </c>
      <c r="M2040" t="b">
        <v>0</v>
      </c>
      <c r="N2040" t="s">
        <v>8269</v>
      </c>
      <c r="O2040" s="10" t="s">
        <v>8333</v>
      </c>
      <c r="P2040" t="s">
        <v>8334</v>
      </c>
      <c r="Q2040" s="12">
        <f t="shared" si="34"/>
        <v>41878.911550925928</v>
      </c>
    </row>
    <row r="2041" spans="1:17" ht="48" hidden="1" x14ac:dyDescent="0.2">
      <c r="A2041">
        <v>1346</v>
      </c>
      <c r="B2041" s="3" t="s">
        <v>1347</v>
      </c>
      <c r="C2041" s="3" t="s">
        <v>5456</v>
      </c>
      <c r="D2041" s="6">
        <v>4900</v>
      </c>
      <c r="E2041" s="8">
        <v>7219</v>
      </c>
      <c r="F2041" t="s">
        <v>8218</v>
      </c>
      <c r="G2041" t="s">
        <v>8223</v>
      </c>
      <c r="H2041" t="s">
        <v>8245</v>
      </c>
      <c r="I2041">
        <v>1372297751</v>
      </c>
      <c r="J2041">
        <v>1369705751</v>
      </c>
      <c r="K2041" t="b">
        <v>0</v>
      </c>
      <c r="L2041">
        <v>149</v>
      </c>
      <c r="M2041" t="b">
        <v>1</v>
      </c>
      <c r="N2041" t="s">
        <v>8272</v>
      </c>
      <c r="O2041" s="10" t="s">
        <v>8338</v>
      </c>
      <c r="P2041" t="s">
        <v>8339</v>
      </c>
      <c r="Q2041" s="12">
        <f t="shared" si="34"/>
        <v>41422.075821759259</v>
      </c>
    </row>
    <row r="2042" spans="1:17" ht="48" hidden="1" x14ac:dyDescent="0.2">
      <c r="A2042">
        <v>2045</v>
      </c>
      <c r="B2042" s="3" t="s">
        <v>2046</v>
      </c>
      <c r="C2042" s="3" t="s">
        <v>6155</v>
      </c>
      <c r="D2042" s="6">
        <v>4900</v>
      </c>
      <c r="E2042" s="8">
        <v>40140.01</v>
      </c>
      <c r="F2042" t="s">
        <v>8218</v>
      </c>
      <c r="G2042" t="s">
        <v>8223</v>
      </c>
      <c r="H2042" t="s">
        <v>8245</v>
      </c>
      <c r="I2042">
        <v>1341799647</v>
      </c>
      <c r="J2042">
        <v>1339207647</v>
      </c>
      <c r="K2042" t="b">
        <v>0</v>
      </c>
      <c r="L2042">
        <v>263</v>
      </c>
      <c r="M2042" t="b">
        <v>1</v>
      </c>
      <c r="N2042" t="s">
        <v>8293</v>
      </c>
      <c r="O2042" s="10" t="s">
        <v>8335</v>
      </c>
      <c r="P2042" t="s">
        <v>8365</v>
      </c>
      <c r="Q2042" s="12">
        <f t="shared" si="34"/>
        <v>41069.088506944441</v>
      </c>
    </row>
    <row r="2043" spans="1:17" ht="48" x14ac:dyDescent="0.2">
      <c r="A2043">
        <v>3672</v>
      </c>
      <c r="B2043" s="3" t="s">
        <v>3669</v>
      </c>
      <c r="C2043" s="3" t="s">
        <v>7782</v>
      </c>
      <c r="D2043" s="6">
        <v>3000</v>
      </c>
      <c r="E2043" s="8">
        <v>3046</v>
      </c>
      <c r="F2043" t="s">
        <v>8218</v>
      </c>
      <c r="G2043" t="s">
        <v>8224</v>
      </c>
      <c r="H2043" t="s">
        <v>8246</v>
      </c>
      <c r="I2043">
        <v>1411771384</v>
      </c>
      <c r="J2043">
        <v>1409179384</v>
      </c>
      <c r="K2043" t="b">
        <v>0</v>
      </c>
      <c r="L2043">
        <v>57</v>
      </c>
      <c r="M2043" t="b">
        <v>1</v>
      </c>
      <c r="N2043" t="s">
        <v>8269</v>
      </c>
      <c r="O2043" s="10" t="s">
        <v>8333</v>
      </c>
      <c r="P2043" t="s">
        <v>8334</v>
      </c>
      <c r="Q2043" s="12">
        <f t="shared" si="34"/>
        <v>41878.946574074071</v>
      </c>
    </row>
    <row r="2044" spans="1:17" ht="48" hidden="1" x14ac:dyDescent="0.2">
      <c r="A2044">
        <v>1200</v>
      </c>
      <c r="B2044" s="3" t="s">
        <v>1201</v>
      </c>
      <c r="C2044" s="3" t="s">
        <v>5310</v>
      </c>
      <c r="D2044" s="6">
        <v>4800</v>
      </c>
      <c r="E2044" s="8">
        <v>6029</v>
      </c>
      <c r="F2044" t="s">
        <v>8218</v>
      </c>
      <c r="G2044" t="s">
        <v>8223</v>
      </c>
      <c r="H2044" t="s">
        <v>8245</v>
      </c>
      <c r="I2044">
        <v>1429183656</v>
      </c>
      <c r="J2044">
        <v>1427369256</v>
      </c>
      <c r="K2044" t="b">
        <v>0</v>
      </c>
      <c r="L2044">
        <v>103</v>
      </c>
      <c r="M2044" t="b">
        <v>1</v>
      </c>
      <c r="N2044" t="s">
        <v>8283</v>
      </c>
      <c r="O2044" s="10" t="s">
        <v>8354</v>
      </c>
      <c r="P2044" t="s">
        <v>8355</v>
      </c>
      <c r="Q2044" s="12">
        <f t="shared" si="34"/>
        <v>42089.477500000001</v>
      </c>
    </row>
    <row r="2045" spans="1:17" ht="48" hidden="1" x14ac:dyDescent="0.2">
      <c r="A2045">
        <v>394</v>
      </c>
      <c r="B2045" s="3" t="s">
        <v>395</v>
      </c>
      <c r="C2045" s="3" t="s">
        <v>4504</v>
      </c>
      <c r="D2045" s="6">
        <v>4700</v>
      </c>
      <c r="E2045" s="8">
        <v>5259</v>
      </c>
      <c r="F2045" t="s">
        <v>8218</v>
      </c>
      <c r="G2045" t="s">
        <v>8226</v>
      </c>
      <c r="H2045" t="s">
        <v>8248</v>
      </c>
      <c r="I2045">
        <v>1460918282</v>
      </c>
      <c r="J2045">
        <v>1455737882</v>
      </c>
      <c r="K2045" t="b">
        <v>0</v>
      </c>
      <c r="L2045">
        <v>50</v>
      </c>
      <c r="M2045" t="b">
        <v>1</v>
      </c>
      <c r="N2045" t="s">
        <v>8267</v>
      </c>
      <c r="O2045" s="10" t="s">
        <v>8326</v>
      </c>
      <c r="P2045" t="s">
        <v>8331</v>
      </c>
      <c r="Q2045" s="12">
        <f t="shared" si="34"/>
        <v>42417.818078703705</v>
      </c>
    </row>
    <row r="2046" spans="1:17" ht="48" hidden="1" x14ac:dyDescent="0.2">
      <c r="A2046">
        <v>1035</v>
      </c>
      <c r="B2046" s="3" t="s">
        <v>1036</v>
      </c>
      <c r="C2046" s="3" t="s">
        <v>5145</v>
      </c>
      <c r="D2046" s="6">
        <v>4600</v>
      </c>
      <c r="E2046" s="8">
        <v>4952</v>
      </c>
      <c r="F2046" t="s">
        <v>8218</v>
      </c>
      <c r="G2046" t="s">
        <v>8223</v>
      </c>
      <c r="H2046" t="s">
        <v>8245</v>
      </c>
      <c r="I2046">
        <v>1423668220</v>
      </c>
      <c r="J2046">
        <v>1421076220</v>
      </c>
      <c r="K2046" t="b">
        <v>0</v>
      </c>
      <c r="L2046">
        <v>76</v>
      </c>
      <c r="M2046" t="b">
        <v>1</v>
      </c>
      <c r="N2046" t="s">
        <v>8278</v>
      </c>
      <c r="O2046" s="10" t="s">
        <v>8341</v>
      </c>
      <c r="P2046" t="s">
        <v>8346</v>
      </c>
      <c r="Q2046" s="12">
        <f t="shared" si="34"/>
        <v>42016.641435185185</v>
      </c>
    </row>
    <row r="2047" spans="1:17" ht="32" hidden="1" x14ac:dyDescent="0.2">
      <c r="A2047">
        <v>2195</v>
      </c>
      <c r="B2047" s="3" t="s">
        <v>2196</v>
      </c>
      <c r="C2047" s="3" t="s">
        <v>6305</v>
      </c>
      <c r="D2047" s="6">
        <v>4600</v>
      </c>
      <c r="E2047" s="8">
        <v>5535</v>
      </c>
      <c r="F2047" t="s">
        <v>8218</v>
      </c>
      <c r="G2047" t="s">
        <v>8223</v>
      </c>
      <c r="H2047" t="s">
        <v>8245</v>
      </c>
      <c r="I2047">
        <v>1439317900</v>
      </c>
      <c r="J2047">
        <v>1436725900</v>
      </c>
      <c r="K2047" t="b">
        <v>0</v>
      </c>
      <c r="L2047">
        <v>115</v>
      </c>
      <c r="M2047" t="b">
        <v>1</v>
      </c>
      <c r="N2047" t="s">
        <v>8295</v>
      </c>
      <c r="O2047" s="10" t="s">
        <v>8349</v>
      </c>
      <c r="P2047" t="s">
        <v>8367</v>
      </c>
      <c r="Q2047" s="12">
        <f t="shared" si="34"/>
        <v>42197.771990740745</v>
      </c>
    </row>
    <row r="2048" spans="1:17" ht="48" hidden="1" x14ac:dyDescent="0.2">
      <c r="A2048">
        <v>2276</v>
      </c>
      <c r="B2048" s="3" t="s">
        <v>2277</v>
      </c>
      <c r="C2048" s="3" t="s">
        <v>6386</v>
      </c>
      <c r="D2048" s="6">
        <v>4589</v>
      </c>
      <c r="E2048" s="8">
        <v>4856</v>
      </c>
      <c r="F2048" t="s">
        <v>8218</v>
      </c>
      <c r="G2048" t="s">
        <v>8223</v>
      </c>
      <c r="H2048" t="s">
        <v>8245</v>
      </c>
      <c r="I2048">
        <v>1388936289</v>
      </c>
      <c r="J2048">
        <v>1386344289</v>
      </c>
      <c r="K2048" t="b">
        <v>0</v>
      </c>
      <c r="L2048">
        <v>75</v>
      </c>
      <c r="M2048" t="b">
        <v>1</v>
      </c>
      <c r="N2048" t="s">
        <v>8295</v>
      </c>
      <c r="O2048" s="10" t="s">
        <v>8349</v>
      </c>
      <c r="P2048" t="s">
        <v>8367</v>
      </c>
      <c r="Q2048" s="12">
        <f t="shared" si="34"/>
        <v>41614.651493055557</v>
      </c>
    </row>
    <row r="2049" spans="1:17" ht="48" hidden="1" x14ac:dyDescent="0.2">
      <c r="A2049">
        <v>1885</v>
      </c>
      <c r="B2049" s="3" t="s">
        <v>1886</v>
      </c>
      <c r="C2049" s="3" t="s">
        <v>5995</v>
      </c>
      <c r="D2049" s="6">
        <v>4575</v>
      </c>
      <c r="E2049" s="8">
        <v>5322</v>
      </c>
      <c r="F2049" t="s">
        <v>8218</v>
      </c>
      <c r="G2049" t="s">
        <v>8223</v>
      </c>
      <c r="H2049" t="s">
        <v>8245</v>
      </c>
      <c r="I2049">
        <v>1344636000</v>
      </c>
      <c r="J2049">
        <v>1341800110</v>
      </c>
      <c r="K2049" t="b">
        <v>0</v>
      </c>
      <c r="L2049">
        <v>105</v>
      </c>
      <c r="M2049" t="b">
        <v>1</v>
      </c>
      <c r="N2049" t="s">
        <v>8277</v>
      </c>
      <c r="O2049" s="10" t="s">
        <v>8341</v>
      </c>
      <c r="P2049" t="s">
        <v>8345</v>
      </c>
      <c r="Q2049" s="12">
        <f t="shared" si="34"/>
        <v>41099.093865740739</v>
      </c>
    </row>
    <row r="2050" spans="1:17" ht="48" hidden="1" x14ac:dyDescent="0.2">
      <c r="A2050">
        <v>60</v>
      </c>
      <c r="B2050" s="3" t="s">
        <v>62</v>
      </c>
      <c r="C2050" s="3" t="s">
        <v>4171</v>
      </c>
      <c r="D2050" s="6">
        <v>4500</v>
      </c>
      <c r="E2050" s="8">
        <v>4648.33</v>
      </c>
      <c r="F2050" t="s">
        <v>8218</v>
      </c>
      <c r="G2050" t="s">
        <v>8224</v>
      </c>
      <c r="H2050" t="s">
        <v>8246</v>
      </c>
      <c r="I2050">
        <v>1395532800</v>
      </c>
      <c r="J2050">
        <v>1393882717</v>
      </c>
      <c r="K2050" t="b">
        <v>0</v>
      </c>
      <c r="L2050">
        <v>108</v>
      </c>
      <c r="M2050" t="b">
        <v>1</v>
      </c>
      <c r="N2050" t="s">
        <v>8264</v>
      </c>
      <c r="O2050" s="10" t="s">
        <v>8326</v>
      </c>
      <c r="P2050" t="s">
        <v>8328</v>
      </c>
      <c r="Q2050" s="12">
        <f t="shared" si="34"/>
        <v>41701.901817129627</v>
      </c>
    </row>
    <row r="2051" spans="1:17" ht="48" hidden="1" x14ac:dyDescent="0.2">
      <c r="A2051">
        <v>117</v>
      </c>
      <c r="B2051" s="3" t="s">
        <v>119</v>
      </c>
      <c r="C2051" s="3" t="s">
        <v>4228</v>
      </c>
      <c r="D2051" s="6">
        <v>4500</v>
      </c>
      <c r="E2051" s="8">
        <v>4522.22</v>
      </c>
      <c r="F2051" t="s">
        <v>8218</v>
      </c>
      <c r="G2051" t="s">
        <v>8223</v>
      </c>
      <c r="H2051" t="s">
        <v>8245</v>
      </c>
      <c r="I2051">
        <v>1276110000</v>
      </c>
      <c r="J2051">
        <v>1268337744</v>
      </c>
      <c r="K2051" t="b">
        <v>0</v>
      </c>
      <c r="L2051">
        <v>27</v>
      </c>
      <c r="M2051" t="b">
        <v>1</v>
      </c>
      <c r="N2051" t="s">
        <v>8264</v>
      </c>
      <c r="O2051" s="10" t="s">
        <v>8326</v>
      </c>
      <c r="P2051" t="s">
        <v>8328</v>
      </c>
      <c r="Q2051" s="12">
        <f t="shared" si="34"/>
        <v>40248.834999999999</v>
      </c>
    </row>
    <row r="2052" spans="1:17" ht="32" hidden="1" x14ac:dyDescent="0.2">
      <c r="A2052">
        <v>290</v>
      </c>
      <c r="B2052" s="3" t="s">
        <v>291</v>
      </c>
      <c r="C2052" s="3" t="s">
        <v>4400</v>
      </c>
      <c r="D2052" s="6">
        <v>4500</v>
      </c>
      <c r="E2052" s="8">
        <v>4800.8</v>
      </c>
      <c r="F2052" t="s">
        <v>8218</v>
      </c>
      <c r="G2052" t="s">
        <v>8223</v>
      </c>
      <c r="H2052" t="s">
        <v>8245</v>
      </c>
      <c r="I2052">
        <v>1296633540</v>
      </c>
      <c r="J2052">
        <v>1292316697</v>
      </c>
      <c r="K2052" t="b">
        <v>1</v>
      </c>
      <c r="L2052">
        <v>168</v>
      </c>
      <c r="M2052" t="b">
        <v>1</v>
      </c>
      <c r="N2052" t="s">
        <v>8267</v>
      </c>
      <c r="O2052" s="10" t="s">
        <v>8326</v>
      </c>
      <c r="P2052" t="s">
        <v>8331</v>
      </c>
      <c r="Q2052" s="12">
        <f t="shared" si="34"/>
        <v>40526.36917824074</v>
      </c>
    </row>
    <row r="2053" spans="1:17" ht="48" hidden="1" x14ac:dyDescent="0.2">
      <c r="A2053">
        <v>808</v>
      </c>
      <c r="B2053" s="3" t="s">
        <v>809</v>
      </c>
      <c r="C2053" s="3" t="s">
        <v>4918</v>
      </c>
      <c r="D2053" s="6">
        <v>4500</v>
      </c>
      <c r="E2053" s="8">
        <v>4500</v>
      </c>
      <c r="F2053" t="s">
        <v>8218</v>
      </c>
      <c r="G2053" t="s">
        <v>8228</v>
      </c>
      <c r="H2053" t="s">
        <v>8250</v>
      </c>
      <c r="I2053">
        <v>1419224340</v>
      </c>
      <c r="J2053">
        <v>1416363886</v>
      </c>
      <c r="K2053" t="b">
        <v>0</v>
      </c>
      <c r="L2053">
        <v>43</v>
      </c>
      <c r="M2053" t="b">
        <v>1</v>
      </c>
      <c r="N2053" t="s">
        <v>8274</v>
      </c>
      <c r="O2053" s="10" t="s">
        <v>8341</v>
      </c>
      <c r="P2053" t="s">
        <v>8342</v>
      </c>
      <c r="Q2053" s="12">
        <f t="shared" si="34"/>
        <v>41962.100532407407</v>
      </c>
    </row>
    <row r="2054" spans="1:17" ht="48" hidden="1" x14ac:dyDescent="0.2">
      <c r="A2054">
        <v>1036</v>
      </c>
      <c r="B2054" s="3" t="s">
        <v>1037</v>
      </c>
      <c r="C2054" s="3" t="s">
        <v>5146</v>
      </c>
      <c r="D2054" s="6">
        <v>4500</v>
      </c>
      <c r="E2054" s="8">
        <v>5056.22</v>
      </c>
      <c r="F2054" t="s">
        <v>8218</v>
      </c>
      <c r="G2054" t="s">
        <v>8223</v>
      </c>
      <c r="H2054" t="s">
        <v>8245</v>
      </c>
      <c r="I2054">
        <v>1357545600</v>
      </c>
      <c r="J2054">
        <v>1354790790</v>
      </c>
      <c r="K2054" t="b">
        <v>0</v>
      </c>
      <c r="L2054">
        <v>211</v>
      </c>
      <c r="M2054" t="b">
        <v>1</v>
      </c>
      <c r="N2054" t="s">
        <v>8278</v>
      </c>
      <c r="O2054" s="10" t="s">
        <v>8341</v>
      </c>
      <c r="P2054" t="s">
        <v>8346</v>
      </c>
      <c r="Q2054" s="12">
        <f t="shared" si="34"/>
        <v>41249.448958333334</v>
      </c>
    </row>
    <row r="2055" spans="1:17" ht="48" hidden="1" x14ac:dyDescent="0.2">
      <c r="A2055">
        <v>1636</v>
      </c>
      <c r="B2055" s="3" t="s">
        <v>1637</v>
      </c>
      <c r="C2055" s="3" t="s">
        <v>5746</v>
      </c>
      <c r="D2055" s="6">
        <v>4500</v>
      </c>
      <c r="E2055" s="8">
        <v>4660</v>
      </c>
      <c r="F2055" t="s">
        <v>8218</v>
      </c>
      <c r="G2055" t="s">
        <v>8223</v>
      </c>
      <c r="H2055" t="s">
        <v>8245</v>
      </c>
      <c r="I2055">
        <v>1307851200</v>
      </c>
      <c r="J2055">
        <v>1304129088</v>
      </c>
      <c r="K2055" t="b">
        <v>0</v>
      </c>
      <c r="L2055">
        <v>87</v>
      </c>
      <c r="M2055" t="b">
        <v>1</v>
      </c>
      <c r="N2055" t="s">
        <v>8274</v>
      </c>
      <c r="O2055" s="10" t="s">
        <v>8341</v>
      </c>
      <c r="P2055" t="s">
        <v>8342</v>
      </c>
      <c r="Q2055" s="12">
        <f t="shared" si="34"/>
        <v>40663.08666666667</v>
      </c>
    </row>
    <row r="2056" spans="1:17" ht="48" hidden="1" x14ac:dyDescent="0.2">
      <c r="A2056">
        <v>1652</v>
      </c>
      <c r="B2056" s="3" t="s">
        <v>1653</v>
      </c>
      <c r="C2056" s="3" t="s">
        <v>5762</v>
      </c>
      <c r="D2056" s="6">
        <v>4500</v>
      </c>
      <c r="E2056" s="8">
        <v>4530</v>
      </c>
      <c r="F2056" t="s">
        <v>8218</v>
      </c>
      <c r="G2056" t="s">
        <v>8223</v>
      </c>
      <c r="H2056" t="s">
        <v>8245</v>
      </c>
      <c r="I2056">
        <v>1385297393</v>
      </c>
      <c r="J2056">
        <v>1382701793</v>
      </c>
      <c r="K2056" t="b">
        <v>0</v>
      </c>
      <c r="L2056">
        <v>70</v>
      </c>
      <c r="M2056" t="b">
        <v>1</v>
      </c>
      <c r="N2056" t="s">
        <v>8290</v>
      </c>
      <c r="O2056" s="10" t="s">
        <v>8341</v>
      </c>
      <c r="P2056" t="s">
        <v>8362</v>
      </c>
      <c r="Q2056" s="12">
        <f t="shared" si="34"/>
        <v>41572.492974537039</v>
      </c>
    </row>
    <row r="2057" spans="1:17" ht="48" hidden="1" x14ac:dyDescent="0.2">
      <c r="A2057">
        <v>2162</v>
      </c>
      <c r="B2057" s="3" t="s">
        <v>2163</v>
      </c>
      <c r="C2057" s="3" t="s">
        <v>6272</v>
      </c>
      <c r="D2057" s="6">
        <v>4500</v>
      </c>
      <c r="E2057" s="8">
        <v>5052</v>
      </c>
      <c r="F2057" t="s">
        <v>8218</v>
      </c>
      <c r="G2057" t="s">
        <v>8223</v>
      </c>
      <c r="H2057" t="s">
        <v>8245</v>
      </c>
      <c r="I2057">
        <v>1406226191</v>
      </c>
      <c r="J2057">
        <v>1403547791</v>
      </c>
      <c r="K2057" t="b">
        <v>0</v>
      </c>
      <c r="L2057">
        <v>58</v>
      </c>
      <c r="M2057" t="b">
        <v>1</v>
      </c>
      <c r="N2057" t="s">
        <v>8274</v>
      </c>
      <c r="O2057" s="10" t="s">
        <v>8341</v>
      </c>
      <c r="P2057" t="s">
        <v>8342</v>
      </c>
      <c r="Q2057" s="12">
        <f t="shared" si="34"/>
        <v>41813.766099537039</v>
      </c>
    </row>
    <row r="2058" spans="1:17" ht="48" hidden="1" x14ac:dyDescent="0.2">
      <c r="A2058">
        <v>2287</v>
      </c>
      <c r="B2058" s="3" t="s">
        <v>2288</v>
      </c>
      <c r="C2058" s="3" t="s">
        <v>6397</v>
      </c>
      <c r="D2058" s="6">
        <v>4500</v>
      </c>
      <c r="E2058" s="8">
        <v>5398.99</v>
      </c>
      <c r="F2058" t="s">
        <v>8218</v>
      </c>
      <c r="G2058" t="s">
        <v>8223</v>
      </c>
      <c r="H2058" t="s">
        <v>8245</v>
      </c>
      <c r="I2058">
        <v>1403539260</v>
      </c>
      <c r="J2058">
        <v>1401724860</v>
      </c>
      <c r="K2058" t="b">
        <v>0</v>
      </c>
      <c r="L2058">
        <v>106</v>
      </c>
      <c r="M2058" t="b">
        <v>1</v>
      </c>
      <c r="N2058" t="s">
        <v>8274</v>
      </c>
      <c r="O2058" s="10" t="s">
        <v>8341</v>
      </c>
      <c r="P2058" t="s">
        <v>8342</v>
      </c>
      <c r="Q2058" s="12">
        <f t="shared" si="34"/>
        <v>41792.667361111111</v>
      </c>
    </row>
    <row r="2059" spans="1:17" ht="48" hidden="1" x14ac:dyDescent="0.2">
      <c r="A2059">
        <v>2531</v>
      </c>
      <c r="B2059" s="3" t="s">
        <v>2531</v>
      </c>
      <c r="C2059" s="3" t="s">
        <v>6641</v>
      </c>
      <c r="D2059" s="6">
        <v>4500</v>
      </c>
      <c r="E2059" s="8">
        <v>4518</v>
      </c>
      <c r="F2059" t="s">
        <v>8218</v>
      </c>
      <c r="G2059" t="s">
        <v>8223</v>
      </c>
      <c r="H2059" t="s">
        <v>8245</v>
      </c>
      <c r="I2059">
        <v>1439611140</v>
      </c>
      <c r="J2059">
        <v>1437668354</v>
      </c>
      <c r="K2059" t="b">
        <v>0</v>
      </c>
      <c r="L2059">
        <v>61</v>
      </c>
      <c r="M2059" t="b">
        <v>1</v>
      </c>
      <c r="N2059" t="s">
        <v>8298</v>
      </c>
      <c r="O2059" s="10" t="s">
        <v>8341</v>
      </c>
      <c r="P2059" t="s">
        <v>8370</v>
      </c>
      <c r="Q2059" s="12">
        <f t="shared" si="34"/>
        <v>42208.680023148147</v>
      </c>
    </row>
    <row r="2060" spans="1:17" ht="48" x14ac:dyDescent="0.2">
      <c r="A2060">
        <v>4002</v>
      </c>
      <c r="B2060" s="3" t="s">
        <v>3998</v>
      </c>
      <c r="C2060" s="3" t="s">
        <v>8108</v>
      </c>
      <c r="D2060" s="6">
        <v>1250</v>
      </c>
      <c r="E2060" s="8">
        <v>23</v>
      </c>
      <c r="F2060" t="s">
        <v>8220</v>
      </c>
      <c r="G2060" t="s">
        <v>8223</v>
      </c>
      <c r="H2060" t="s">
        <v>8245</v>
      </c>
      <c r="I2060">
        <v>1411779761</v>
      </c>
      <c r="J2060">
        <v>1409187761</v>
      </c>
      <c r="K2060" t="b">
        <v>0</v>
      </c>
      <c r="L2060">
        <v>4</v>
      </c>
      <c r="M2060" t="b">
        <v>0</v>
      </c>
      <c r="N2060" t="s">
        <v>8269</v>
      </c>
      <c r="O2060" s="10" t="s">
        <v>8333</v>
      </c>
      <c r="P2060" t="s">
        <v>8334</v>
      </c>
      <c r="Q2060" s="12">
        <f t="shared" si="34"/>
        <v>41879.043530092589</v>
      </c>
    </row>
    <row r="2061" spans="1:17" ht="48" x14ac:dyDescent="0.2">
      <c r="A2061">
        <v>3706</v>
      </c>
      <c r="B2061" s="3" t="s">
        <v>3703</v>
      </c>
      <c r="C2061" s="3" t="s">
        <v>7816</v>
      </c>
      <c r="D2061" s="6">
        <v>1500</v>
      </c>
      <c r="E2061" s="8">
        <v>1820</v>
      </c>
      <c r="F2061" t="s">
        <v>8218</v>
      </c>
      <c r="G2061" t="s">
        <v>8223</v>
      </c>
      <c r="H2061" t="s">
        <v>8245</v>
      </c>
      <c r="I2061">
        <v>1410558949</v>
      </c>
      <c r="J2061">
        <v>1409262949</v>
      </c>
      <c r="K2061" t="b">
        <v>0</v>
      </c>
      <c r="L2061">
        <v>13</v>
      </c>
      <c r="M2061" t="b">
        <v>1</v>
      </c>
      <c r="N2061" t="s">
        <v>8269</v>
      </c>
      <c r="O2061" s="10" t="s">
        <v>8333</v>
      </c>
      <c r="P2061" t="s">
        <v>8334</v>
      </c>
      <c r="Q2061" s="12">
        <f t="shared" si="34"/>
        <v>41879.913761574076</v>
      </c>
    </row>
    <row r="2062" spans="1:17" ht="48" x14ac:dyDescent="0.2">
      <c r="A2062">
        <v>3412</v>
      </c>
      <c r="B2062" s="3" t="s">
        <v>3411</v>
      </c>
      <c r="C2062" s="3" t="s">
        <v>7522</v>
      </c>
      <c r="D2062" s="6">
        <v>3000</v>
      </c>
      <c r="E2062" s="8">
        <v>3000</v>
      </c>
      <c r="F2062" t="s">
        <v>8218</v>
      </c>
      <c r="G2062" t="s">
        <v>8224</v>
      </c>
      <c r="H2062" t="s">
        <v>8246</v>
      </c>
      <c r="I2062">
        <v>1411858862</v>
      </c>
      <c r="J2062">
        <v>1409266862</v>
      </c>
      <c r="K2062" t="b">
        <v>0</v>
      </c>
      <c r="L2062">
        <v>26</v>
      </c>
      <c r="M2062" t="b">
        <v>1</v>
      </c>
      <c r="N2062" t="s">
        <v>8269</v>
      </c>
      <c r="O2062" s="10" t="s">
        <v>8333</v>
      </c>
      <c r="P2062" t="s">
        <v>8334</v>
      </c>
      <c r="Q2062" s="12">
        <f t="shared" si="34"/>
        <v>41879.959050925929</v>
      </c>
    </row>
    <row r="2063" spans="1:17" ht="48" x14ac:dyDescent="0.2">
      <c r="A2063">
        <v>2974</v>
      </c>
      <c r="B2063" s="3" t="s">
        <v>2974</v>
      </c>
      <c r="C2063" s="3" t="s">
        <v>7084</v>
      </c>
      <c r="D2063" s="6">
        <v>5000</v>
      </c>
      <c r="E2063" s="8">
        <v>5100</v>
      </c>
      <c r="F2063" t="s">
        <v>8218</v>
      </c>
      <c r="G2063" t="s">
        <v>8223</v>
      </c>
      <c r="H2063" t="s">
        <v>8245</v>
      </c>
      <c r="I2063">
        <v>1411695300</v>
      </c>
      <c r="J2063">
        <v>1409275671</v>
      </c>
      <c r="K2063" t="b">
        <v>0</v>
      </c>
      <c r="L2063">
        <v>87</v>
      </c>
      <c r="M2063" t="b">
        <v>1</v>
      </c>
      <c r="N2063" t="s">
        <v>8269</v>
      </c>
      <c r="O2063" s="10" t="s">
        <v>8333</v>
      </c>
      <c r="P2063" t="s">
        <v>8334</v>
      </c>
      <c r="Q2063" s="12">
        <f t="shared" si="34"/>
        <v>41880.061006944445</v>
      </c>
    </row>
    <row r="2064" spans="1:17" ht="48" x14ac:dyDescent="0.2">
      <c r="A2064">
        <v>3631</v>
      </c>
      <c r="B2064" s="3" t="s">
        <v>3629</v>
      </c>
      <c r="C2064" s="3" t="s">
        <v>7741</v>
      </c>
      <c r="D2064" s="6">
        <v>17100</v>
      </c>
      <c r="E2064" s="8">
        <v>8725</v>
      </c>
      <c r="F2064" t="s">
        <v>8220</v>
      </c>
      <c r="G2064" t="s">
        <v>8223</v>
      </c>
      <c r="H2064" t="s">
        <v>8245</v>
      </c>
      <c r="I2064">
        <v>1411444740</v>
      </c>
      <c r="J2064">
        <v>1409335497</v>
      </c>
      <c r="K2064" t="b">
        <v>0</v>
      </c>
      <c r="L2064">
        <v>59</v>
      </c>
      <c r="M2064" t="b">
        <v>0</v>
      </c>
      <c r="N2064" t="s">
        <v>8303</v>
      </c>
      <c r="O2064" s="10" t="s">
        <v>8333</v>
      </c>
      <c r="P2064" t="s">
        <v>8375</v>
      </c>
      <c r="Q2064" s="12">
        <f t="shared" si="34"/>
        <v>41880.753437499996</v>
      </c>
    </row>
    <row r="2065" spans="1:17" ht="48" x14ac:dyDescent="0.2">
      <c r="A2065">
        <v>3524</v>
      </c>
      <c r="B2065" s="3" t="s">
        <v>3523</v>
      </c>
      <c r="C2065" s="3" t="s">
        <v>7634</v>
      </c>
      <c r="D2065" s="6">
        <v>10000</v>
      </c>
      <c r="E2065" s="8">
        <v>10156</v>
      </c>
      <c r="F2065" t="s">
        <v>8218</v>
      </c>
      <c r="G2065" t="s">
        <v>8223</v>
      </c>
      <c r="H2065" t="s">
        <v>8245</v>
      </c>
      <c r="I2065">
        <v>1410580800</v>
      </c>
      <c r="J2065">
        <v>1409336373</v>
      </c>
      <c r="K2065" t="b">
        <v>0</v>
      </c>
      <c r="L2065">
        <v>74</v>
      </c>
      <c r="M2065" t="b">
        <v>1</v>
      </c>
      <c r="N2065" t="s">
        <v>8269</v>
      </c>
      <c r="O2065" s="10" t="s">
        <v>8333</v>
      </c>
      <c r="P2065" t="s">
        <v>8334</v>
      </c>
      <c r="Q2065" s="12">
        <f t="shared" si="34"/>
        <v>41880.76357638889</v>
      </c>
    </row>
    <row r="2066" spans="1:17" ht="48" x14ac:dyDescent="0.2">
      <c r="A2066">
        <v>3959</v>
      </c>
      <c r="B2066" s="3" t="s">
        <v>3956</v>
      </c>
      <c r="C2066" s="3" t="s">
        <v>8066</v>
      </c>
      <c r="D2066" s="6">
        <v>1200</v>
      </c>
      <c r="E2066" s="8">
        <v>292</v>
      </c>
      <c r="F2066" t="s">
        <v>8220</v>
      </c>
      <c r="G2066" t="s">
        <v>8223</v>
      </c>
      <c r="H2066" t="s">
        <v>8245</v>
      </c>
      <c r="I2066">
        <v>1411930556</v>
      </c>
      <c r="J2066">
        <v>1409338556</v>
      </c>
      <c r="K2066" t="b">
        <v>0</v>
      </c>
      <c r="L2066">
        <v>12</v>
      </c>
      <c r="M2066" t="b">
        <v>0</v>
      </c>
      <c r="N2066" t="s">
        <v>8269</v>
      </c>
      <c r="O2066" s="10" t="s">
        <v>8333</v>
      </c>
      <c r="P2066" t="s">
        <v>8334</v>
      </c>
      <c r="Q2066" s="12">
        <f t="shared" si="34"/>
        <v>41880.788842592592</v>
      </c>
    </row>
    <row r="2067" spans="1:17" ht="48" x14ac:dyDescent="0.2">
      <c r="A2067">
        <v>3521</v>
      </c>
      <c r="B2067" s="3" t="s">
        <v>3520</v>
      </c>
      <c r="C2067" s="3" t="s">
        <v>7631</v>
      </c>
      <c r="D2067" s="6">
        <v>350</v>
      </c>
      <c r="E2067" s="8">
        <v>593</v>
      </c>
      <c r="F2067" t="s">
        <v>8218</v>
      </c>
      <c r="G2067" t="s">
        <v>8223</v>
      </c>
      <c r="H2067" t="s">
        <v>8245</v>
      </c>
      <c r="I2067">
        <v>1411980020</v>
      </c>
      <c r="J2067">
        <v>1409388020</v>
      </c>
      <c r="K2067" t="b">
        <v>0</v>
      </c>
      <c r="L2067">
        <v>13</v>
      </c>
      <c r="M2067" t="b">
        <v>1</v>
      </c>
      <c r="N2067" t="s">
        <v>8269</v>
      </c>
      <c r="O2067" s="10" t="s">
        <v>8333</v>
      </c>
      <c r="P2067" t="s">
        <v>8334</v>
      </c>
      <c r="Q2067" s="12">
        <f t="shared" ref="Q2067:Q2098" si="35">(((J2067/60)/60)/24)+DATE(1970,1,1)</f>
        <v>41881.361342592594</v>
      </c>
    </row>
    <row r="2068" spans="1:17" ht="48" x14ac:dyDescent="0.2">
      <c r="A2068">
        <v>2804</v>
      </c>
      <c r="B2068" s="3" t="s">
        <v>2804</v>
      </c>
      <c r="C2068" s="3" t="s">
        <v>6914</v>
      </c>
      <c r="D2068" s="6">
        <v>1000</v>
      </c>
      <c r="E2068" s="8">
        <v>1150</v>
      </c>
      <c r="F2068" t="s">
        <v>8218</v>
      </c>
      <c r="G2068" t="s">
        <v>8224</v>
      </c>
      <c r="H2068" t="s">
        <v>8246</v>
      </c>
      <c r="I2068">
        <v>1411987990</v>
      </c>
      <c r="J2068">
        <v>1409395990</v>
      </c>
      <c r="K2068" t="b">
        <v>0</v>
      </c>
      <c r="L2068">
        <v>23</v>
      </c>
      <c r="M2068" t="b">
        <v>1</v>
      </c>
      <c r="N2068" t="s">
        <v>8269</v>
      </c>
      <c r="O2068" s="10" t="s">
        <v>8333</v>
      </c>
      <c r="P2068" t="s">
        <v>8334</v>
      </c>
      <c r="Q2068" s="12">
        <f t="shared" si="35"/>
        <v>41881.453587962962</v>
      </c>
    </row>
    <row r="2069" spans="1:17" ht="32" x14ac:dyDescent="0.2">
      <c r="A2069">
        <v>3700</v>
      </c>
      <c r="B2069" s="3" t="s">
        <v>3697</v>
      </c>
      <c r="C2069" s="3" t="s">
        <v>7810</v>
      </c>
      <c r="D2069" s="6">
        <v>500</v>
      </c>
      <c r="E2069" s="8">
        <v>606</v>
      </c>
      <c r="F2069" t="s">
        <v>8218</v>
      </c>
      <c r="G2069" t="s">
        <v>8223</v>
      </c>
      <c r="H2069" t="s">
        <v>8245</v>
      </c>
      <c r="I2069">
        <v>1412092800</v>
      </c>
      <c r="J2069">
        <v>1409493800</v>
      </c>
      <c r="K2069" t="b">
        <v>0</v>
      </c>
      <c r="L2069">
        <v>18</v>
      </c>
      <c r="M2069" t="b">
        <v>1</v>
      </c>
      <c r="N2069" t="s">
        <v>8269</v>
      </c>
      <c r="O2069" s="10" t="s">
        <v>8333</v>
      </c>
      <c r="P2069" t="s">
        <v>8334</v>
      </c>
      <c r="Q2069" s="12">
        <f t="shared" si="35"/>
        <v>41882.585648148146</v>
      </c>
    </row>
    <row r="2070" spans="1:17" ht="48" x14ac:dyDescent="0.2">
      <c r="A2070">
        <v>4107</v>
      </c>
      <c r="B2070" s="3" t="s">
        <v>4103</v>
      </c>
      <c r="C2070" s="3" t="s">
        <v>8210</v>
      </c>
      <c r="D2070" s="6">
        <v>2000</v>
      </c>
      <c r="E2070" s="8">
        <v>41</v>
      </c>
      <c r="F2070" t="s">
        <v>8220</v>
      </c>
      <c r="G2070" t="s">
        <v>8223</v>
      </c>
      <c r="H2070" t="s">
        <v>8245</v>
      </c>
      <c r="I2070">
        <v>1411596001</v>
      </c>
      <c r="J2070">
        <v>1409608801</v>
      </c>
      <c r="K2070" t="b">
        <v>0</v>
      </c>
      <c r="L2070">
        <v>4</v>
      </c>
      <c r="M2070" t="b">
        <v>0</v>
      </c>
      <c r="N2070" t="s">
        <v>8269</v>
      </c>
      <c r="O2070" s="10" t="s">
        <v>8333</v>
      </c>
      <c r="P2070" t="s">
        <v>8334</v>
      </c>
      <c r="Q2070" s="12">
        <f t="shared" si="35"/>
        <v>41883.916678240741</v>
      </c>
    </row>
    <row r="2071" spans="1:17" ht="48" hidden="1" x14ac:dyDescent="0.2">
      <c r="A2071">
        <v>750</v>
      </c>
      <c r="B2071" s="3" t="s">
        <v>751</v>
      </c>
      <c r="C2071" s="3" t="s">
        <v>4860</v>
      </c>
      <c r="D2071" s="6">
        <v>4444</v>
      </c>
      <c r="E2071" s="8">
        <v>4559</v>
      </c>
      <c r="F2071" t="s">
        <v>8218</v>
      </c>
      <c r="G2071" t="s">
        <v>8223</v>
      </c>
      <c r="H2071" t="s">
        <v>8245</v>
      </c>
      <c r="I2071">
        <v>1361739872</v>
      </c>
      <c r="J2071">
        <v>1359147872</v>
      </c>
      <c r="K2071" t="b">
        <v>0</v>
      </c>
      <c r="L2071">
        <v>59</v>
      </c>
      <c r="M2071" t="b">
        <v>1</v>
      </c>
      <c r="N2071" t="s">
        <v>8272</v>
      </c>
      <c r="O2071" s="10" t="s">
        <v>8338</v>
      </c>
      <c r="P2071" t="s">
        <v>8339</v>
      </c>
      <c r="Q2071" s="12">
        <f t="shared" si="35"/>
        <v>41299.878148148149</v>
      </c>
    </row>
    <row r="2072" spans="1:17" ht="48" hidden="1" x14ac:dyDescent="0.2">
      <c r="A2072">
        <v>1398</v>
      </c>
      <c r="B2072" s="3" t="s">
        <v>1399</v>
      </c>
      <c r="C2072" s="3" t="s">
        <v>5508</v>
      </c>
      <c r="D2072" s="6">
        <v>4400</v>
      </c>
      <c r="E2072" s="8">
        <v>4826</v>
      </c>
      <c r="F2072" t="s">
        <v>8218</v>
      </c>
      <c r="G2072" t="s">
        <v>8223</v>
      </c>
      <c r="H2072" t="s">
        <v>8245</v>
      </c>
      <c r="I2072">
        <v>1467752334</v>
      </c>
      <c r="J2072">
        <v>1465160334</v>
      </c>
      <c r="K2072" t="b">
        <v>0</v>
      </c>
      <c r="L2072">
        <v>65</v>
      </c>
      <c r="M2072" t="b">
        <v>1</v>
      </c>
      <c r="N2072" t="s">
        <v>8274</v>
      </c>
      <c r="O2072" s="10" t="s">
        <v>8341</v>
      </c>
      <c r="P2072" t="s">
        <v>8342</v>
      </c>
      <c r="Q2072" s="12">
        <f t="shared" si="35"/>
        <v>42526.874236111107</v>
      </c>
    </row>
    <row r="2073" spans="1:17" ht="48" x14ac:dyDescent="0.2">
      <c r="A2073">
        <v>3426</v>
      </c>
      <c r="B2073" s="3" t="s">
        <v>3425</v>
      </c>
      <c r="C2073" s="3" t="s">
        <v>7536</v>
      </c>
      <c r="D2073" s="6">
        <v>3750</v>
      </c>
      <c r="E2073" s="8">
        <v>4055</v>
      </c>
      <c r="F2073" t="s">
        <v>8218</v>
      </c>
      <c r="G2073" t="s">
        <v>8223</v>
      </c>
      <c r="H2073" t="s">
        <v>8245</v>
      </c>
      <c r="I2073">
        <v>1411264800</v>
      </c>
      <c r="J2073">
        <v>1409620903</v>
      </c>
      <c r="K2073" t="b">
        <v>0</v>
      </c>
      <c r="L2073">
        <v>87</v>
      </c>
      <c r="M2073" t="b">
        <v>1</v>
      </c>
      <c r="N2073" t="s">
        <v>8269</v>
      </c>
      <c r="O2073" s="10" t="s">
        <v>8333</v>
      </c>
      <c r="P2073" t="s">
        <v>8334</v>
      </c>
      <c r="Q2073" s="12">
        <f t="shared" si="35"/>
        <v>41884.056747685187</v>
      </c>
    </row>
    <row r="2074" spans="1:17" ht="48" x14ac:dyDescent="0.2">
      <c r="A2074">
        <v>3532</v>
      </c>
      <c r="B2074" s="3" t="s">
        <v>3531</v>
      </c>
      <c r="C2074" s="3" t="s">
        <v>7642</v>
      </c>
      <c r="D2074" s="6">
        <v>960</v>
      </c>
      <c r="E2074" s="8">
        <v>1142</v>
      </c>
      <c r="F2074" t="s">
        <v>8218</v>
      </c>
      <c r="G2074" t="s">
        <v>8223</v>
      </c>
      <c r="H2074" t="s">
        <v>8245</v>
      </c>
      <c r="I2074">
        <v>1411012740</v>
      </c>
      <c r="J2074">
        <v>1409667827</v>
      </c>
      <c r="K2074" t="b">
        <v>0</v>
      </c>
      <c r="L2074">
        <v>27</v>
      </c>
      <c r="M2074" t="b">
        <v>1</v>
      </c>
      <c r="N2074" t="s">
        <v>8269</v>
      </c>
      <c r="O2074" s="10" t="s">
        <v>8333</v>
      </c>
      <c r="P2074" t="s">
        <v>8334</v>
      </c>
      <c r="Q2074" s="12">
        <f t="shared" si="35"/>
        <v>41884.599849537037</v>
      </c>
    </row>
    <row r="2075" spans="1:17" ht="48" hidden="1" x14ac:dyDescent="0.2">
      <c r="A2075">
        <v>2173</v>
      </c>
      <c r="B2075" s="3" t="s">
        <v>2174</v>
      </c>
      <c r="C2075" s="3" t="s">
        <v>6283</v>
      </c>
      <c r="D2075" s="6">
        <v>4200</v>
      </c>
      <c r="E2075" s="8">
        <v>5331</v>
      </c>
      <c r="F2075" t="s">
        <v>8218</v>
      </c>
      <c r="G2075" t="s">
        <v>8223</v>
      </c>
      <c r="H2075" t="s">
        <v>8245</v>
      </c>
      <c r="I2075">
        <v>1378785540</v>
      </c>
      <c r="J2075">
        <v>1376066243</v>
      </c>
      <c r="K2075" t="b">
        <v>0</v>
      </c>
      <c r="L2075">
        <v>90</v>
      </c>
      <c r="M2075" t="b">
        <v>1</v>
      </c>
      <c r="N2075" t="s">
        <v>8274</v>
      </c>
      <c r="O2075" s="10" t="s">
        <v>8341</v>
      </c>
      <c r="P2075" t="s">
        <v>8342</v>
      </c>
      <c r="Q2075" s="12">
        <f t="shared" si="35"/>
        <v>41495.692627314813</v>
      </c>
    </row>
    <row r="2076" spans="1:17" ht="48" x14ac:dyDescent="0.2">
      <c r="A2076">
        <v>3425</v>
      </c>
      <c r="B2076" s="3" t="s">
        <v>3424</v>
      </c>
      <c r="C2076" s="3" t="s">
        <v>7535</v>
      </c>
      <c r="D2076" s="6">
        <v>30000</v>
      </c>
      <c r="E2076" s="8">
        <v>30891.1</v>
      </c>
      <c r="F2076" t="s">
        <v>8218</v>
      </c>
      <c r="G2076" t="s">
        <v>8223</v>
      </c>
      <c r="H2076" t="s">
        <v>8245</v>
      </c>
      <c r="I2076">
        <v>1412434136</v>
      </c>
      <c r="J2076">
        <v>1409669336</v>
      </c>
      <c r="K2076" t="b">
        <v>0</v>
      </c>
      <c r="L2076">
        <v>104</v>
      </c>
      <c r="M2076" t="b">
        <v>1</v>
      </c>
      <c r="N2076" t="s">
        <v>8269</v>
      </c>
      <c r="O2076" s="10" t="s">
        <v>8333</v>
      </c>
      <c r="P2076" t="s">
        <v>8334</v>
      </c>
      <c r="Q2076" s="12">
        <f t="shared" si="35"/>
        <v>41884.617314814815</v>
      </c>
    </row>
    <row r="2077" spans="1:17" ht="48" x14ac:dyDescent="0.2">
      <c r="A2077">
        <v>3846</v>
      </c>
      <c r="B2077" s="3" t="s">
        <v>3843</v>
      </c>
      <c r="C2077" s="3" t="s">
        <v>7955</v>
      </c>
      <c r="D2077" s="6">
        <v>7000</v>
      </c>
      <c r="E2077" s="8">
        <v>189</v>
      </c>
      <c r="F2077" t="s">
        <v>8220</v>
      </c>
      <c r="G2077" t="s">
        <v>8223</v>
      </c>
      <c r="H2077" t="s">
        <v>8245</v>
      </c>
      <c r="I2077">
        <v>1412405940</v>
      </c>
      <c r="J2077">
        <v>1409721542</v>
      </c>
      <c r="K2077" t="b">
        <v>1</v>
      </c>
      <c r="L2077">
        <v>8</v>
      </c>
      <c r="M2077" t="b">
        <v>0</v>
      </c>
      <c r="N2077" t="s">
        <v>8269</v>
      </c>
      <c r="O2077" s="10" t="s">
        <v>8333</v>
      </c>
      <c r="P2077" t="s">
        <v>8334</v>
      </c>
      <c r="Q2077" s="12">
        <f t="shared" si="35"/>
        <v>41885.221550925926</v>
      </c>
    </row>
    <row r="2078" spans="1:17" ht="48" hidden="1" x14ac:dyDescent="0.2">
      <c r="A2078">
        <v>30</v>
      </c>
      <c r="B2078" s="3" t="s">
        <v>32</v>
      </c>
      <c r="C2078" s="3" t="s">
        <v>4141</v>
      </c>
      <c r="D2078" s="6">
        <v>4000</v>
      </c>
      <c r="E2078" s="8">
        <v>4051.99</v>
      </c>
      <c r="F2078" t="s">
        <v>8218</v>
      </c>
      <c r="G2078" t="s">
        <v>8223</v>
      </c>
      <c r="H2078" t="s">
        <v>8245</v>
      </c>
      <c r="I2078">
        <v>1408604515</v>
      </c>
      <c r="J2078">
        <v>1406012515</v>
      </c>
      <c r="K2078" t="b">
        <v>0</v>
      </c>
      <c r="L2078">
        <v>53</v>
      </c>
      <c r="M2078" t="b">
        <v>1</v>
      </c>
      <c r="N2078" t="s">
        <v>8263</v>
      </c>
      <c r="O2078" s="10" t="s">
        <v>8326</v>
      </c>
      <c r="P2078" t="s">
        <v>8327</v>
      </c>
      <c r="Q2078" s="12">
        <f t="shared" si="35"/>
        <v>41842.292997685188</v>
      </c>
    </row>
    <row r="2079" spans="1:17" ht="48" hidden="1" x14ac:dyDescent="0.2">
      <c r="A2079">
        <v>82</v>
      </c>
      <c r="B2079" s="3" t="s">
        <v>84</v>
      </c>
      <c r="C2079" s="3" t="s">
        <v>4193</v>
      </c>
      <c r="D2079" s="6">
        <v>4000</v>
      </c>
      <c r="E2079" s="8">
        <v>4000.5</v>
      </c>
      <c r="F2079" t="s">
        <v>8218</v>
      </c>
      <c r="G2079" t="s">
        <v>8223</v>
      </c>
      <c r="H2079" t="s">
        <v>8245</v>
      </c>
      <c r="I2079">
        <v>1318189261</v>
      </c>
      <c r="J2079">
        <v>1315597261</v>
      </c>
      <c r="K2079" t="b">
        <v>0</v>
      </c>
      <c r="L2079">
        <v>100</v>
      </c>
      <c r="M2079" t="b">
        <v>1</v>
      </c>
      <c r="N2079" t="s">
        <v>8264</v>
      </c>
      <c r="O2079" s="10" t="s">
        <v>8326</v>
      </c>
      <c r="P2079" t="s">
        <v>8328</v>
      </c>
      <c r="Q2079" s="12">
        <f t="shared" si="35"/>
        <v>40795.820150462961</v>
      </c>
    </row>
    <row r="2080" spans="1:17" ht="48" hidden="1" x14ac:dyDescent="0.2">
      <c r="A2080">
        <v>274</v>
      </c>
      <c r="B2080" s="3" t="s">
        <v>275</v>
      </c>
      <c r="C2080" s="3" t="s">
        <v>4384</v>
      </c>
      <c r="D2080" s="6">
        <v>4000</v>
      </c>
      <c r="E2080" s="8">
        <v>6240</v>
      </c>
      <c r="F2080" t="s">
        <v>8218</v>
      </c>
      <c r="G2080" t="s">
        <v>8223</v>
      </c>
      <c r="H2080" t="s">
        <v>8245</v>
      </c>
      <c r="I2080">
        <v>1333609140</v>
      </c>
      <c r="J2080">
        <v>1330638829</v>
      </c>
      <c r="K2080" t="b">
        <v>1</v>
      </c>
      <c r="L2080">
        <v>113</v>
      </c>
      <c r="M2080" t="b">
        <v>1</v>
      </c>
      <c r="N2080" t="s">
        <v>8267</v>
      </c>
      <c r="O2080" s="10" t="s">
        <v>8326</v>
      </c>
      <c r="P2080" t="s">
        <v>8331</v>
      </c>
      <c r="Q2080" s="12">
        <f t="shared" si="35"/>
        <v>40969.912372685183</v>
      </c>
    </row>
    <row r="2081" spans="1:17" ht="48" hidden="1" x14ac:dyDescent="0.2">
      <c r="A2081">
        <v>276</v>
      </c>
      <c r="B2081" s="3" t="s">
        <v>277</v>
      </c>
      <c r="C2081" s="3" t="s">
        <v>4386</v>
      </c>
      <c r="D2081" s="6">
        <v>4000</v>
      </c>
      <c r="E2081" s="8">
        <v>5904</v>
      </c>
      <c r="F2081" t="s">
        <v>8218</v>
      </c>
      <c r="G2081" t="s">
        <v>8223</v>
      </c>
      <c r="H2081" t="s">
        <v>8245</v>
      </c>
      <c r="I2081">
        <v>1335574674</v>
      </c>
      <c r="J2081">
        <v>1330394274</v>
      </c>
      <c r="K2081" t="b">
        <v>1</v>
      </c>
      <c r="L2081">
        <v>62</v>
      </c>
      <c r="M2081" t="b">
        <v>1</v>
      </c>
      <c r="N2081" t="s">
        <v>8267</v>
      </c>
      <c r="O2081" s="10" t="s">
        <v>8326</v>
      </c>
      <c r="P2081" t="s">
        <v>8331</v>
      </c>
      <c r="Q2081" s="12">
        <f t="shared" si="35"/>
        <v>40967.081874999996</v>
      </c>
    </row>
    <row r="2082" spans="1:17" ht="48" hidden="1" x14ac:dyDescent="0.2">
      <c r="A2082">
        <v>327</v>
      </c>
      <c r="B2082" s="3" t="s">
        <v>328</v>
      </c>
      <c r="C2082" s="3" t="s">
        <v>4437</v>
      </c>
      <c r="D2082" s="6">
        <v>4000</v>
      </c>
      <c r="E2082" s="8">
        <v>5456</v>
      </c>
      <c r="F2082" t="s">
        <v>8218</v>
      </c>
      <c r="G2082" t="s">
        <v>8223</v>
      </c>
      <c r="H2082" t="s">
        <v>8245</v>
      </c>
      <c r="I2082">
        <v>1427011200</v>
      </c>
      <c r="J2082">
        <v>1424669929</v>
      </c>
      <c r="K2082" t="b">
        <v>1</v>
      </c>
      <c r="L2082">
        <v>34</v>
      </c>
      <c r="M2082" t="b">
        <v>1</v>
      </c>
      <c r="N2082" t="s">
        <v>8267</v>
      </c>
      <c r="O2082" s="10" t="s">
        <v>8326</v>
      </c>
      <c r="P2082" t="s">
        <v>8331</v>
      </c>
      <c r="Q2082" s="12">
        <f t="shared" si="35"/>
        <v>42058.235289351855</v>
      </c>
    </row>
    <row r="2083" spans="1:17" ht="48" hidden="1" x14ac:dyDescent="0.2">
      <c r="A2083">
        <v>380</v>
      </c>
      <c r="B2083" s="3" t="s">
        <v>381</v>
      </c>
      <c r="C2083" s="3" t="s">
        <v>4490</v>
      </c>
      <c r="D2083" s="6">
        <v>4000</v>
      </c>
      <c r="E2083" s="8">
        <v>5660</v>
      </c>
      <c r="F2083" t="s">
        <v>8218</v>
      </c>
      <c r="G2083" t="s">
        <v>8223</v>
      </c>
      <c r="H2083" t="s">
        <v>8245</v>
      </c>
      <c r="I2083">
        <v>1453569392</v>
      </c>
      <c r="J2083">
        <v>1451409392</v>
      </c>
      <c r="K2083" t="b">
        <v>0</v>
      </c>
      <c r="L2083">
        <v>49</v>
      </c>
      <c r="M2083" t="b">
        <v>1</v>
      </c>
      <c r="N2083" t="s">
        <v>8267</v>
      </c>
      <c r="O2083" s="10" t="s">
        <v>8326</v>
      </c>
      <c r="P2083" t="s">
        <v>8331</v>
      </c>
      <c r="Q2083" s="12">
        <f t="shared" si="35"/>
        <v>42367.719814814816</v>
      </c>
    </row>
    <row r="2084" spans="1:17" ht="48" hidden="1" x14ac:dyDescent="0.2">
      <c r="A2084">
        <v>729</v>
      </c>
      <c r="B2084" s="3" t="s">
        <v>730</v>
      </c>
      <c r="C2084" s="3" t="s">
        <v>4839</v>
      </c>
      <c r="D2084" s="6">
        <v>4000</v>
      </c>
      <c r="E2084" s="8">
        <v>5226</v>
      </c>
      <c r="F2084" t="s">
        <v>8218</v>
      </c>
      <c r="G2084" t="s">
        <v>8223</v>
      </c>
      <c r="H2084" t="s">
        <v>8245</v>
      </c>
      <c r="I2084">
        <v>1348028861</v>
      </c>
      <c r="J2084">
        <v>1342844861</v>
      </c>
      <c r="K2084" t="b">
        <v>0</v>
      </c>
      <c r="L2084">
        <v>120</v>
      </c>
      <c r="M2084" t="b">
        <v>1</v>
      </c>
      <c r="N2084" t="s">
        <v>8272</v>
      </c>
      <c r="O2084" s="10" t="s">
        <v>8338</v>
      </c>
      <c r="P2084" t="s">
        <v>8339</v>
      </c>
      <c r="Q2084" s="12">
        <f t="shared" si="35"/>
        <v>41111.185891203706</v>
      </c>
    </row>
    <row r="2085" spans="1:17" ht="32" hidden="1" x14ac:dyDescent="0.2">
      <c r="A2085">
        <v>807</v>
      </c>
      <c r="B2085" s="3" t="s">
        <v>808</v>
      </c>
      <c r="C2085" s="3" t="s">
        <v>4917</v>
      </c>
      <c r="D2085" s="6">
        <v>4000</v>
      </c>
      <c r="E2085" s="8">
        <v>4205</v>
      </c>
      <c r="F2085" t="s">
        <v>8218</v>
      </c>
      <c r="G2085" t="s">
        <v>8223</v>
      </c>
      <c r="H2085" t="s">
        <v>8245</v>
      </c>
      <c r="I2085">
        <v>1488333600</v>
      </c>
      <c r="J2085">
        <v>1485270311</v>
      </c>
      <c r="K2085" t="b">
        <v>0</v>
      </c>
      <c r="L2085">
        <v>57</v>
      </c>
      <c r="M2085" t="b">
        <v>1</v>
      </c>
      <c r="N2085" t="s">
        <v>8274</v>
      </c>
      <c r="O2085" s="10" t="s">
        <v>8341</v>
      </c>
      <c r="P2085" t="s">
        <v>8342</v>
      </c>
      <c r="Q2085" s="12">
        <f t="shared" si="35"/>
        <v>42759.628599537042</v>
      </c>
    </row>
    <row r="2086" spans="1:17" ht="32" hidden="1" x14ac:dyDescent="0.2">
      <c r="A2086">
        <v>809</v>
      </c>
      <c r="B2086" s="3" t="s">
        <v>810</v>
      </c>
      <c r="C2086" s="3" t="s">
        <v>4919</v>
      </c>
      <c r="D2086" s="6">
        <v>4000</v>
      </c>
      <c r="E2086" s="8">
        <v>4151</v>
      </c>
      <c r="F2086" t="s">
        <v>8218</v>
      </c>
      <c r="G2086" t="s">
        <v>8223</v>
      </c>
      <c r="H2086" t="s">
        <v>8245</v>
      </c>
      <c r="I2086">
        <v>1390161630</v>
      </c>
      <c r="J2086">
        <v>1387569630</v>
      </c>
      <c r="K2086" t="b">
        <v>0</v>
      </c>
      <c r="L2086">
        <v>52</v>
      </c>
      <c r="M2086" t="b">
        <v>1</v>
      </c>
      <c r="N2086" t="s">
        <v>8274</v>
      </c>
      <c r="O2086" s="10" t="s">
        <v>8341</v>
      </c>
      <c r="P2086" t="s">
        <v>8342</v>
      </c>
      <c r="Q2086" s="12">
        <f t="shared" si="35"/>
        <v>41628.833680555559</v>
      </c>
    </row>
    <row r="2087" spans="1:17" ht="32" hidden="1" x14ac:dyDescent="0.2">
      <c r="A2087">
        <v>815</v>
      </c>
      <c r="B2087" s="3" t="s">
        <v>816</v>
      </c>
      <c r="C2087" s="3" t="s">
        <v>4925</v>
      </c>
      <c r="D2087" s="6">
        <v>4000</v>
      </c>
      <c r="E2087" s="8">
        <v>4280</v>
      </c>
      <c r="F2087" t="s">
        <v>8218</v>
      </c>
      <c r="G2087" t="s">
        <v>8223</v>
      </c>
      <c r="H2087" t="s">
        <v>8245</v>
      </c>
      <c r="I2087">
        <v>1414879303</v>
      </c>
      <c r="J2087">
        <v>1412287303</v>
      </c>
      <c r="K2087" t="b">
        <v>0</v>
      </c>
      <c r="L2087">
        <v>43</v>
      </c>
      <c r="M2087" t="b">
        <v>1</v>
      </c>
      <c r="N2087" t="s">
        <v>8274</v>
      </c>
      <c r="O2087" s="10" t="s">
        <v>8341</v>
      </c>
      <c r="P2087" t="s">
        <v>8342</v>
      </c>
      <c r="Q2087" s="12">
        <f t="shared" si="35"/>
        <v>41914.917858796296</v>
      </c>
    </row>
    <row r="2088" spans="1:17" ht="64" hidden="1" x14ac:dyDescent="0.2">
      <c r="A2088">
        <v>849</v>
      </c>
      <c r="B2088" s="3" t="s">
        <v>850</v>
      </c>
      <c r="C2088" s="3" t="s">
        <v>4959</v>
      </c>
      <c r="D2088" s="6">
        <v>4000</v>
      </c>
      <c r="E2088" s="8">
        <v>4796</v>
      </c>
      <c r="F2088" t="s">
        <v>8218</v>
      </c>
      <c r="G2088" t="s">
        <v>8223</v>
      </c>
      <c r="H2088" t="s">
        <v>8245</v>
      </c>
      <c r="I2088">
        <v>1426473264</v>
      </c>
      <c r="J2088">
        <v>1424057664</v>
      </c>
      <c r="K2088" t="b">
        <v>0</v>
      </c>
      <c r="L2088">
        <v>115</v>
      </c>
      <c r="M2088" t="b">
        <v>1</v>
      </c>
      <c r="N2088" t="s">
        <v>8275</v>
      </c>
      <c r="O2088" s="10" t="s">
        <v>8341</v>
      </c>
      <c r="P2088" t="s">
        <v>8343</v>
      </c>
      <c r="Q2088" s="12">
        <f t="shared" si="35"/>
        <v>42051.148888888885</v>
      </c>
    </row>
    <row r="2089" spans="1:17" ht="48" hidden="1" x14ac:dyDescent="0.2">
      <c r="A2089">
        <v>850</v>
      </c>
      <c r="B2089" s="3" t="s">
        <v>851</v>
      </c>
      <c r="C2089" s="3" t="s">
        <v>4960</v>
      </c>
      <c r="D2089" s="6">
        <v>4000</v>
      </c>
      <c r="E2089" s="8">
        <v>6207</v>
      </c>
      <c r="F2089" t="s">
        <v>8218</v>
      </c>
      <c r="G2089" t="s">
        <v>8223</v>
      </c>
      <c r="H2089" t="s">
        <v>8245</v>
      </c>
      <c r="I2089">
        <v>1461560340</v>
      </c>
      <c r="J2089">
        <v>1458762717</v>
      </c>
      <c r="K2089" t="b">
        <v>0</v>
      </c>
      <c r="L2089">
        <v>133</v>
      </c>
      <c r="M2089" t="b">
        <v>1</v>
      </c>
      <c r="N2089" t="s">
        <v>8275</v>
      </c>
      <c r="O2089" s="10" t="s">
        <v>8341</v>
      </c>
      <c r="P2089" t="s">
        <v>8343</v>
      </c>
      <c r="Q2089" s="12">
        <f t="shared" si="35"/>
        <v>42452.827743055561</v>
      </c>
    </row>
    <row r="2090" spans="1:17" ht="32" hidden="1" x14ac:dyDescent="0.2">
      <c r="A2090">
        <v>859</v>
      </c>
      <c r="B2090" s="3" t="s">
        <v>860</v>
      </c>
      <c r="C2090" s="3" t="s">
        <v>4969</v>
      </c>
      <c r="D2090" s="6">
        <v>4000</v>
      </c>
      <c r="E2090" s="8">
        <v>4187</v>
      </c>
      <c r="F2090" t="s">
        <v>8218</v>
      </c>
      <c r="G2090" t="s">
        <v>8223</v>
      </c>
      <c r="H2090" t="s">
        <v>8245</v>
      </c>
      <c r="I2090">
        <v>1433376000</v>
      </c>
      <c r="J2090">
        <v>1430768468</v>
      </c>
      <c r="K2090" t="b">
        <v>0</v>
      </c>
      <c r="L2090">
        <v>98</v>
      </c>
      <c r="M2090" t="b">
        <v>1</v>
      </c>
      <c r="N2090" t="s">
        <v>8275</v>
      </c>
      <c r="O2090" s="10" t="s">
        <v>8341</v>
      </c>
      <c r="P2090" t="s">
        <v>8343</v>
      </c>
      <c r="Q2090" s="12">
        <f t="shared" si="35"/>
        <v>42128.820231481484</v>
      </c>
    </row>
    <row r="2091" spans="1:17" ht="32" hidden="1" x14ac:dyDescent="0.2">
      <c r="A2091">
        <v>1222</v>
      </c>
      <c r="B2091" s="3" t="s">
        <v>1223</v>
      </c>
      <c r="C2091" s="3" t="s">
        <v>5332</v>
      </c>
      <c r="D2091" s="6">
        <v>4000</v>
      </c>
      <c r="E2091" s="8">
        <v>11215</v>
      </c>
      <c r="F2091" t="s">
        <v>8218</v>
      </c>
      <c r="G2091" t="s">
        <v>8228</v>
      </c>
      <c r="H2091" t="s">
        <v>8250</v>
      </c>
      <c r="I2091">
        <v>1459483200</v>
      </c>
      <c r="J2091">
        <v>1456852647</v>
      </c>
      <c r="K2091" t="b">
        <v>0</v>
      </c>
      <c r="L2091">
        <v>138</v>
      </c>
      <c r="M2091" t="b">
        <v>1</v>
      </c>
      <c r="N2091" t="s">
        <v>8283</v>
      </c>
      <c r="O2091" s="10" t="s">
        <v>8354</v>
      </c>
      <c r="P2091" t="s">
        <v>8355</v>
      </c>
      <c r="Q2091" s="12">
        <f t="shared" si="35"/>
        <v>42430.720451388886</v>
      </c>
    </row>
    <row r="2092" spans="1:17" ht="32" hidden="1" x14ac:dyDescent="0.2">
      <c r="A2092">
        <v>1273</v>
      </c>
      <c r="B2092" s="3" t="s">
        <v>1274</v>
      </c>
      <c r="C2092" s="3" t="s">
        <v>5383</v>
      </c>
      <c r="D2092" s="6">
        <v>4000</v>
      </c>
      <c r="E2092" s="8">
        <v>4140</v>
      </c>
      <c r="F2092" t="s">
        <v>8218</v>
      </c>
      <c r="G2092" t="s">
        <v>8228</v>
      </c>
      <c r="H2092" t="s">
        <v>8250</v>
      </c>
      <c r="I2092">
        <v>1409506291</v>
      </c>
      <c r="J2092">
        <v>1406914291</v>
      </c>
      <c r="K2092" t="b">
        <v>1</v>
      </c>
      <c r="L2092">
        <v>54</v>
      </c>
      <c r="M2092" t="b">
        <v>1</v>
      </c>
      <c r="N2092" t="s">
        <v>8274</v>
      </c>
      <c r="O2092" s="10" t="s">
        <v>8341</v>
      </c>
      <c r="P2092" t="s">
        <v>8342</v>
      </c>
      <c r="Q2092" s="12">
        <f t="shared" si="35"/>
        <v>41852.730219907404</v>
      </c>
    </row>
    <row r="2093" spans="1:17" ht="48" hidden="1" x14ac:dyDescent="0.2">
      <c r="A2093">
        <v>1375</v>
      </c>
      <c r="B2093" s="3" t="s">
        <v>1376</v>
      </c>
      <c r="C2093" s="3" t="s">
        <v>5485</v>
      </c>
      <c r="D2093" s="6">
        <v>4000</v>
      </c>
      <c r="E2093" s="8">
        <v>6853</v>
      </c>
      <c r="F2093" t="s">
        <v>8218</v>
      </c>
      <c r="G2093" t="s">
        <v>8229</v>
      </c>
      <c r="H2093" t="s">
        <v>8248</v>
      </c>
      <c r="I2093">
        <v>1484444119</v>
      </c>
      <c r="J2093">
        <v>1481852119</v>
      </c>
      <c r="K2093" t="b">
        <v>0</v>
      </c>
      <c r="L2093">
        <v>109</v>
      </c>
      <c r="M2093" t="b">
        <v>1</v>
      </c>
      <c r="N2093" t="s">
        <v>8274</v>
      </c>
      <c r="O2093" s="10" t="s">
        <v>8341</v>
      </c>
      <c r="P2093" t="s">
        <v>8342</v>
      </c>
      <c r="Q2093" s="12">
        <f t="shared" si="35"/>
        <v>42720.066192129627</v>
      </c>
    </row>
    <row r="2094" spans="1:17" ht="48" hidden="1" x14ac:dyDescent="0.2">
      <c r="A2094">
        <v>1387</v>
      </c>
      <c r="B2094" s="3" t="s">
        <v>1388</v>
      </c>
      <c r="C2094" s="3" t="s">
        <v>5497</v>
      </c>
      <c r="D2094" s="6">
        <v>4000</v>
      </c>
      <c r="E2094" s="8">
        <v>5465</v>
      </c>
      <c r="F2094" t="s">
        <v>8218</v>
      </c>
      <c r="G2094" t="s">
        <v>8223</v>
      </c>
      <c r="H2094" t="s">
        <v>8245</v>
      </c>
      <c r="I2094">
        <v>1433305800</v>
      </c>
      <c r="J2094">
        <v>1430604395</v>
      </c>
      <c r="K2094" t="b">
        <v>0</v>
      </c>
      <c r="L2094">
        <v>78</v>
      </c>
      <c r="M2094" t="b">
        <v>1</v>
      </c>
      <c r="N2094" t="s">
        <v>8274</v>
      </c>
      <c r="O2094" s="10" t="s">
        <v>8341</v>
      </c>
      <c r="P2094" t="s">
        <v>8342</v>
      </c>
      <c r="Q2094" s="12">
        <f t="shared" si="35"/>
        <v>42126.92123842593</v>
      </c>
    </row>
    <row r="2095" spans="1:17" ht="48" hidden="1" x14ac:dyDescent="0.2">
      <c r="A2095">
        <v>1403</v>
      </c>
      <c r="B2095" s="3" t="s">
        <v>1404</v>
      </c>
      <c r="C2095" s="3" t="s">
        <v>5513</v>
      </c>
      <c r="D2095" s="6">
        <v>4000</v>
      </c>
      <c r="E2095" s="8">
        <v>4103</v>
      </c>
      <c r="F2095" t="s">
        <v>8218</v>
      </c>
      <c r="G2095" t="s">
        <v>8223</v>
      </c>
      <c r="H2095" t="s">
        <v>8245</v>
      </c>
      <c r="I2095">
        <v>1374802235</v>
      </c>
      <c r="J2095">
        <v>1372210235</v>
      </c>
      <c r="K2095" t="b">
        <v>0</v>
      </c>
      <c r="L2095">
        <v>66</v>
      </c>
      <c r="M2095" t="b">
        <v>1</v>
      </c>
      <c r="N2095" t="s">
        <v>8274</v>
      </c>
      <c r="O2095" s="10" t="s">
        <v>8341</v>
      </c>
      <c r="P2095" t="s">
        <v>8342</v>
      </c>
      <c r="Q2095" s="12">
        <f t="shared" si="35"/>
        <v>41451.062905092593</v>
      </c>
    </row>
    <row r="2096" spans="1:17" ht="32" hidden="1" x14ac:dyDescent="0.2">
      <c r="A2096">
        <v>1462</v>
      </c>
      <c r="B2096" s="3" t="s">
        <v>1463</v>
      </c>
      <c r="C2096" s="3" t="s">
        <v>5572</v>
      </c>
      <c r="D2096" s="6">
        <v>4000</v>
      </c>
      <c r="E2096" s="8">
        <v>4340.7</v>
      </c>
      <c r="F2096" t="s">
        <v>8218</v>
      </c>
      <c r="G2096" t="s">
        <v>8223</v>
      </c>
      <c r="H2096" t="s">
        <v>8245</v>
      </c>
      <c r="I2096">
        <v>1365609271</v>
      </c>
      <c r="J2096">
        <v>1363017271</v>
      </c>
      <c r="K2096" t="b">
        <v>1</v>
      </c>
      <c r="L2096">
        <v>150</v>
      </c>
      <c r="M2096" t="b">
        <v>1</v>
      </c>
      <c r="N2096" t="s">
        <v>8286</v>
      </c>
      <c r="O2096" s="10" t="s">
        <v>8338</v>
      </c>
      <c r="P2096" t="s">
        <v>8358</v>
      </c>
      <c r="Q2096" s="12">
        <f t="shared" si="35"/>
        <v>41344.662858796299</v>
      </c>
    </row>
    <row r="2097" spans="1:17" ht="48" hidden="1" x14ac:dyDescent="0.2">
      <c r="A2097">
        <v>1535</v>
      </c>
      <c r="B2097" s="3" t="s">
        <v>1536</v>
      </c>
      <c r="C2097" s="3" t="s">
        <v>5645</v>
      </c>
      <c r="D2097" s="6">
        <v>4000</v>
      </c>
      <c r="E2097" s="8">
        <v>5297</v>
      </c>
      <c r="F2097" t="s">
        <v>8218</v>
      </c>
      <c r="G2097" t="s">
        <v>8223</v>
      </c>
      <c r="H2097" t="s">
        <v>8245</v>
      </c>
      <c r="I2097">
        <v>1464040800</v>
      </c>
      <c r="J2097">
        <v>1461527631</v>
      </c>
      <c r="K2097" t="b">
        <v>1</v>
      </c>
      <c r="L2097">
        <v>110</v>
      </c>
      <c r="M2097" t="b">
        <v>1</v>
      </c>
      <c r="N2097" t="s">
        <v>8283</v>
      </c>
      <c r="O2097" s="10" t="s">
        <v>8354</v>
      </c>
      <c r="P2097" t="s">
        <v>8355</v>
      </c>
      <c r="Q2097" s="12">
        <f t="shared" si="35"/>
        <v>42484.829062500001</v>
      </c>
    </row>
    <row r="2098" spans="1:17" ht="32" hidden="1" x14ac:dyDescent="0.2">
      <c r="A2098">
        <v>1628</v>
      </c>
      <c r="B2098" s="3" t="s">
        <v>1629</v>
      </c>
      <c r="C2098" s="3" t="s">
        <v>5738</v>
      </c>
      <c r="D2098" s="6">
        <v>4000</v>
      </c>
      <c r="E2098" s="8">
        <v>4037</v>
      </c>
      <c r="F2098" t="s">
        <v>8218</v>
      </c>
      <c r="G2098" t="s">
        <v>8223</v>
      </c>
      <c r="H2098" t="s">
        <v>8245</v>
      </c>
      <c r="I2098">
        <v>1403026882</v>
      </c>
      <c r="J2098">
        <v>1400175682</v>
      </c>
      <c r="K2098" t="b">
        <v>0</v>
      </c>
      <c r="L2098">
        <v>88</v>
      </c>
      <c r="M2098" t="b">
        <v>1</v>
      </c>
      <c r="N2098" t="s">
        <v>8274</v>
      </c>
      <c r="O2098" s="10" t="s">
        <v>8341</v>
      </c>
      <c r="P2098" t="s">
        <v>8342</v>
      </c>
      <c r="Q2098" s="12">
        <f t="shared" si="35"/>
        <v>41774.737060185187</v>
      </c>
    </row>
    <row r="2099" spans="1:17" ht="48" hidden="1" x14ac:dyDescent="0.2">
      <c r="A2099">
        <v>1630</v>
      </c>
      <c r="B2099" s="3" t="s">
        <v>1631</v>
      </c>
      <c r="C2099" s="3" t="s">
        <v>5740</v>
      </c>
      <c r="D2099" s="6">
        <v>4000</v>
      </c>
      <c r="E2099" s="8">
        <v>10610</v>
      </c>
      <c r="F2099" t="s">
        <v>8218</v>
      </c>
      <c r="G2099" t="s">
        <v>8223</v>
      </c>
      <c r="H2099" t="s">
        <v>8245</v>
      </c>
      <c r="I2099">
        <v>1330671540</v>
      </c>
      <c r="J2099">
        <v>1328040375</v>
      </c>
      <c r="K2099" t="b">
        <v>0</v>
      </c>
      <c r="L2099">
        <v>126</v>
      </c>
      <c r="M2099" t="b">
        <v>1</v>
      </c>
      <c r="N2099" t="s">
        <v>8274</v>
      </c>
      <c r="O2099" s="10" t="s">
        <v>8341</v>
      </c>
      <c r="P2099" t="s">
        <v>8342</v>
      </c>
      <c r="Q2099" s="12">
        <f t="shared" ref="Q2099:Q2122" si="36">(((J2099/60)/60)/24)+DATE(1970,1,1)</f>
        <v>40939.837673611109</v>
      </c>
    </row>
    <row r="2100" spans="1:17" ht="48" hidden="1" x14ac:dyDescent="0.2">
      <c r="A2100">
        <v>1632</v>
      </c>
      <c r="B2100" s="3" t="s">
        <v>1633</v>
      </c>
      <c r="C2100" s="3" t="s">
        <v>5742</v>
      </c>
      <c r="D2100" s="6">
        <v>4000</v>
      </c>
      <c r="E2100" s="8">
        <v>4065</v>
      </c>
      <c r="F2100" t="s">
        <v>8218</v>
      </c>
      <c r="G2100" t="s">
        <v>8223</v>
      </c>
      <c r="H2100" t="s">
        <v>8245</v>
      </c>
      <c r="I2100">
        <v>1316851854</v>
      </c>
      <c r="J2100">
        <v>1311667854</v>
      </c>
      <c r="K2100" t="b">
        <v>0</v>
      </c>
      <c r="L2100">
        <v>47</v>
      </c>
      <c r="M2100" t="b">
        <v>1</v>
      </c>
      <c r="N2100" t="s">
        <v>8274</v>
      </c>
      <c r="O2100" s="10" t="s">
        <v>8341</v>
      </c>
      <c r="P2100" t="s">
        <v>8342</v>
      </c>
      <c r="Q2100" s="12">
        <f t="shared" si="36"/>
        <v>40750.340902777774</v>
      </c>
    </row>
    <row r="2101" spans="1:17" ht="32" hidden="1" x14ac:dyDescent="0.2">
      <c r="A2101">
        <v>1976</v>
      </c>
      <c r="B2101" s="3" t="s">
        <v>1977</v>
      </c>
      <c r="C2101" s="3" t="s">
        <v>6086</v>
      </c>
      <c r="D2101" s="6">
        <v>4000</v>
      </c>
      <c r="E2101" s="8">
        <v>13864</v>
      </c>
      <c r="F2101" t="s">
        <v>8218</v>
      </c>
      <c r="G2101" t="s">
        <v>8224</v>
      </c>
      <c r="H2101" t="s">
        <v>8246</v>
      </c>
      <c r="I2101">
        <v>1373751325</v>
      </c>
      <c r="J2101">
        <v>1371159325</v>
      </c>
      <c r="K2101" t="b">
        <v>1</v>
      </c>
      <c r="L2101">
        <v>473</v>
      </c>
      <c r="M2101" t="b">
        <v>1</v>
      </c>
      <c r="N2101" t="s">
        <v>8293</v>
      </c>
      <c r="O2101" s="10" t="s">
        <v>8335</v>
      </c>
      <c r="P2101" t="s">
        <v>8365</v>
      </c>
      <c r="Q2101" s="12">
        <f t="shared" si="36"/>
        <v>41438.899594907409</v>
      </c>
    </row>
    <row r="2102" spans="1:17" ht="48" hidden="1" x14ac:dyDescent="0.2">
      <c r="A2102">
        <v>2024</v>
      </c>
      <c r="B2102" s="3" t="s">
        <v>2025</v>
      </c>
      <c r="C2102" s="3" t="s">
        <v>6134</v>
      </c>
      <c r="D2102" s="6">
        <v>4000</v>
      </c>
      <c r="E2102" s="8">
        <v>23414</v>
      </c>
      <c r="F2102" t="s">
        <v>8218</v>
      </c>
      <c r="G2102" t="s">
        <v>8223</v>
      </c>
      <c r="H2102" t="s">
        <v>8245</v>
      </c>
      <c r="I2102">
        <v>1344826800</v>
      </c>
      <c r="J2102">
        <v>1341875544</v>
      </c>
      <c r="K2102" t="b">
        <v>1</v>
      </c>
      <c r="L2102">
        <v>105</v>
      </c>
      <c r="M2102" t="b">
        <v>1</v>
      </c>
      <c r="N2102" t="s">
        <v>8293</v>
      </c>
      <c r="O2102" s="10" t="s">
        <v>8335</v>
      </c>
      <c r="P2102" t="s">
        <v>8365</v>
      </c>
      <c r="Q2102" s="12">
        <f t="shared" si="36"/>
        <v>41099.966944444444</v>
      </c>
    </row>
    <row r="2103" spans="1:17" ht="32" hidden="1" x14ac:dyDescent="0.2">
      <c r="A2103">
        <v>2063</v>
      </c>
      <c r="B2103" s="3" t="s">
        <v>2064</v>
      </c>
      <c r="C2103" s="3" t="s">
        <v>6173</v>
      </c>
      <c r="D2103" s="6">
        <v>4000</v>
      </c>
      <c r="E2103" s="8">
        <v>5922</v>
      </c>
      <c r="F2103" t="s">
        <v>8218</v>
      </c>
      <c r="G2103" t="s">
        <v>8235</v>
      </c>
      <c r="H2103" t="s">
        <v>8248</v>
      </c>
      <c r="I2103">
        <v>1463333701</v>
      </c>
      <c r="J2103">
        <v>1460482501</v>
      </c>
      <c r="K2103" t="b">
        <v>0</v>
      </c>
      <c r="L2103">
        <v>49</v>
      </c>
      <c r="M2103" t="b">
        <v>1</v>
      </c>
      <c r="N2103" t="s">
        <v>8293</v>
      </c>
      <c r="O2103" s="10" t="s">
        <v>8335</v>
      </c>
      <c r="P2103" t="s">
        <v>8365</v>
      </c>
      <c r="Q2103" s="12">
        <f t="shared" si="36"/>
        <v>42472.73265046296</v>
      </c>
    </row>
    <row r="2104" spans="1:17" ht="48" hidden="1" x14ac:dyDescent="0.2">
      <c r="A2104">
        <v>2086</v>
      </c>
      <c r="B2104" s="3" t="s">
        <v>2087</v>
      </c>
      <c r="C2104" s="3" t="s">
        <v>6196</v>
      </c>
      <c r="D2104" s="6">
        <v>4000</v>
      </c>
      <c r="E2104" s="8">
        <v>4028</v>
      </c>
      <c r="F2104" t="s">
        <v>8218</v>
      </c>
      <c r="G2104" t="s">
        <v>8223</v>
      </c>
      <c r="H2104" t="s">
        <v>8245</v>
      </c>
      <c r="I2104">
        <v>1323838740</v>
      </c>
      <c r="J2104">
        <v>1321200332</v>
      </c>
      <c r="K2104" t="b">
        <v>0</v>
      </c>
      <c r="L2104">
        <v>35</v>
      </c>
      <c r="M2104" t="b">
        <v>1</v>
      </c>
      <c r="N2104" t="s">
        <v>8277</v>
      </c>
      <c r="O2104" s="10" t="s">
        <v>8341</v>
      </c>
      <c r="P2104" t="s">
        <v>8345</v>
      </c>
      <c r="Q2104" s="12">
        <f t="shared" si="36"/>
        <v>40860.67050925926</v>
      </c>
    </row>
    <row r="2105" spans="1:17" ht="32" hidden="1" x14ac:dyDescent="0.2">
      <c r="A2105">
        <v>2109</v>
      </c>
      <c r="B2105" s="3" t="s">
        <v>2110</v>
      </c>
      <c r="C2105" s="3" t="s">
        <v>6219</v>
      </c>
      <c r="D2105" s="6">
        <v>4000</v>
      </c>
      <c r="E2105" s="8">
        <v>4261</v>
      </c>
      <c r="F2105" t="s">
        <v>8218</v>
      </c>
      <c r="G2105" t="s">
        <v>8223</v>
      </c>
      <c r="H2105" t="s">
        <v>8245</v>
      </c>
      <c r="I2105">
        <v>1436115617</v>
      </c>
      <c r="J2105">
        <v>1433523617</v>
      </c>
      <c r="K2105" t="b">
        <v>0</v>
      </c>
      <c r="L2105">
        <v>40</v>
      </c>
      <c r="M2105" t="b">
        <v>1</v>
      </c>
      <c r="N2105" t="s">
        <v>8277</v>
      </c>
      <c r="O2105" s="10" t="s">
        <v>8341</v>
      </c>
      <c r="P2105" t="s">
        <v>8345</v>
      </c>
      <c r="Q2105" s="12">
        <f t="shared" si="36"/>
        <v>42160.708530092597</v>
      </c>
    </row>
    <row r="2106" spans="1:17" ht="48" hidden="1" x14ac:dyDescent="0.2">
      <c r="A2106">
        <v>2171</v>
      </c>
      <c r="B2106" s="3" t="s">
        <v>2172</v>
      </c>
      <c r="C2106" s="3" t="s">
        <v>6281</v>
      </c>
      <c r="D2106" s="6">
        <v>4000</v>
      </c>
      <c r="E2106" s="8">
        <v>4243</v>
      </c>
      <c r="F2106" t="s">
        <v>8218</v>
      </c>
      <c r="G2106" t="s">
        <v>8223</v>
      </c>
      <c r="H2106" t="s">
        <v>8245</v>
      </c>
      <c r="I2106">
        <v>1434949200</v>
      </c>
      <c r="J2106">
        <v>1431903495</v>
      </c>
      <c r="K2106" t="b">
        <v>0</v>
      </c>
      <c r="L2106">
        <v>47</v>
      </c>
      <c r="M2106" t="b">
        <v>1</v>
      </c>
      <c r="N2106" t="s">
        <v>8274</v>
      </c>
      <c r="O2106" s="10" t="s">
        <v>8341</v>
      </c>
      <c r="P2106" t="s">
        <v>8342</v>
      </c>
      <c r="Q2106" s="12">
        <f t="shared" si="36"/>
        <v>42141.95711805555</v>
      </c>
    </row>
    <row r="2107" spans="1:17" ht="48" hidden="1" x14ac:dyDescent="0.2">
      <c r="A2107">
        <v>2174</v>
      </c>
      <c r="B2107" s="3" t="s">
        <v>2175</v>
      </c>
      <c r="C2107" s="3" t="s">
        <v>6284</v>
      </c>
      <c r="D2107" s="6">
        <v>4000</v>
      </c>
      <c r="E2107" s="8">
        <v>4119</v>
      </c>
      <c r="F2107" t="s">
        <v>8218</v>
      </c>
      <c r="G2107" t="s">
        <v>8224</v>
      </c>
      <c r="H2107" t="s">
        <v>8246</v>
      </c>
      <c r="I2107">
        <v>1462453307</v>
      </c>
      <c r="J2107">
        <v>1459861307</v>
      </c>
      <c r="K2107" t="b">
        <v>0</v>
      </c>
      <c r="L2107">
        <v>63</v>
      </c>
      <c r="M2107" t="b">
        <v>1</v>
      </c>
      <c r="N2107" t="s">
        <v>8274</v>
      </c>
      <c r="O2107" s="10" t="s">
        <v>8341</v>
      </c>
      <c r="P2107" t="s">
        <v>8342</v>
      </c>
      <c r="Q2107" s="12">
        <f t="shared" si="36"/>
        <v>42465.542905092589</v>
      </c>
    </row>
    <row r="2108" spans="1:17" ht="32" hidden="1" x14ac:dyDescent="0.2">
      <c r="A2108">
        <v>2202</v>
      </c>
      <c r="B2108" s="3" t="s">
        <v>2203</v>
      </c>
      <c r="C2108" s="3" t="s">
        <v>6312</v>
      </c>
      <c r="D2108" s="6">
        <v>4000</v>
      </c>
      <c r="E2108" s="8">
        <v>28167.25</v>
      </c>
      <c r="F2108" t="s">
        <v>8218</v>
      </c>
      <c r="G2108" t="s">
        <v>8223</v>
      </c>
      <c r="H2108" t="s">
        <v>8245</v>
      </c>
      <c r="I2108">
        <v>1351801368</v>
      </c>
      <c r="J2108">
        <v>1349209368</v>
      </c>
      <c r="K2108" t="b">
        <v>0</v>
      </c>
      <c r="L2108">
        <v>721</v>
      </c>
      <c r="M2108" t="b">
        <v>1</v>
      </c>
      <c r="N2108" t="s">
        <v>8278</v>
      </c>
      <c r="O2108" s="10" t="s">
        <v>8341</v>
      </c>
      <c r="P2108" t="s">
        <v>8346</v>
      </c>
      <c r="Q2108" s="12">
        <f t="shared" si="36"/>
        <v>41184.849166666667</v>
      </c>
    </row>
    <row r="2109" spans="1:17" ht="48" hidden="1" x14ac:dyDescent="0.2">
      <c r="A2109">
        <v>2210</v>
      </c>
      <c r="B2109" s="3" t="s">
        <v>2211</v>
      </c>
      <c r="C2109" s="3" t="s">
        <v>6320</v>
      </c>
      <c r="D2109" s="6">
        <v>4000</v>
      </c>
      <c r="E2109" s="8">
        <v>4457</v>
      </c>
      <c r="F2109" t="s">
        <v>8218</v>
      </c>
      <c r="G2109" t="s">
        <v>8223</v>
      </c>
      <c r="H2109" t="s">
        <v>8245</v>
      </c>
      <c r="I2109">
        <v>1334424960</v>
      </c>
      <c r="J2109">
        <v>1329442510</v>
      </c>
      <c r="K2109" t="b">
        <v>0</v>
      </c>
      <c r="L2109">
        <v>72</v>
      </c>
      <c r="M2109" t="b">
        <v>1</v>
      </c>
      <c r="N2109" t="s">
        <v>8278</v>
      </c>
      <c r="O2109" s="10" t="s">
        <v>8341</v>
      </c>
      <c r="P2109" t="s">
        <v>8346</v>
      </c>
      <c r="Q2109" s="12">
        <f t="shared" si="36"/>
        <v>40956.066087962965</v>
      </c>
    </row>
    <row r="2110" spans="1:17" ht="32" hidden="1" x14ac:dyDescent="0.2">
      <c r="A2110">
        <v>2238</v>
      </c>
      <c r="B2110" s="3" t="s">
        <v>2239</v>
      </c>
      <c r="C2110" s="3" t="s">
        <v>6348</v>
      </c>
      <c r="D2110" s="6">
        <v>4000</v>
      </c>
      <c r="E2110" s="8">
        <v>5496</v>
      </c>
      <c r="F2110" t="s">
        <v>8218</v>
      </c>
      <c r="G2110" t="s">
        <v>8235</v>
      </c>
      <c r="H2110" t="s">
        <v>8248</v>
      </c>
      <c r="I2110">
        <v>1489157716</v>
      </c>
      <c r="J2110">
        <v>1486565716</v>
      </c>
      <c r="K2110" t="b">
        <v>0</v>
      </c>
      <c r="L2110">
        <v>79</v>
      </c>
      <c r="M2110" t="b">
        <v>1</v>
      </c>
      <c r="N2110" t="s">
        <v>8295</v>
      </c>
      <c r="O2110" s="10" t="s">
        <v>8349</v>
      </c>
      <c r="P2110" t="s">
        <v>8367</v>
      </c>
      <c r="Q2110" s="12">
        <f t="shared" si="36"/>
        <v>42774.621712962966</v>
      </c>
    </row>
    <row r="2111" spans="1:17" ht="48" hidden="1" x14ac:dyDescent="0.2">
      <c r="A2111">
        <v>2245</v>
      </c>
      <c r="B2111" s="3" t="s">
        <v>2246</v>
      </c>
      <c r="C2111" s="3" t="s">
        <v>6355</v>
      </c>
      <c r="D2111" s="6">
        <v>4000</v>
      </c>
      <c r="E2111" s="8">
        <v>105881</v>
      </c>
      <c r="F2111" t="s">
        <v>8218</v>
      </c>
      <c r="G2111" t="s">
        <v>8223</v>
      </c>
      <c r="H2111" t="s">
        <v>8245</v>
      </c>
      <c r="I2111">
        <v>1393005600</v>
      </c>
      <c r="J2111">
        <v>1390323617</v>
      </c>
      <c r="K2111" t="b">
        <v>0</v>
      </c>
      <c r="L2111">
        <v>1980</v>
      </c>
      <c r="M2111" t="b">
        <v>1</v>
      </c>
      <c r="N2111" t="s">
        <v>8295</v>
      </c>
      <c r="O2111" s="10" t="s">
        <v>8349</v>
      </c>
      <c r="P2111" t="s">
        <v>8367</v>
      </c>
      <c r="Q2111" s="12">
        <f t="shared" si="36"/>
        <v>41660.708530092597</v>
      </c>
    </row>
    <row r="2112" spans="1:17" ht="48" hidden="1" x14ac:dyDescent="0.2">
      <c r="A2112">
        <v>2334</v>
      </c>
      <c r="B2112" s="3" t="s">
        <v>2335</v>
      </c>
      <c r="C2112" s="3" t="s">
        <v>6444</v>
      </c>
      <c r="D2112" s="6">
        <v>4000</v>
      </c>
      <c r="E2112" s="8">
        <v>4078</v>
      </c>
      <c r="F2112" t="s">
        <v>8218</v>
      </c>
      <c r="G2112" t="s">
        <v>8223</v>
      </c>
      <c r="H2112" t="s">
        <v>8245</v>
      </c>
      <c r="I2112">
        <v>1415208840</v>
      </c>
      <c r="J2112">
        <v>1412611498</v>
      </c>
      <c r="K2112" t="b">
        <v>1</v>
      </c>
      <c r="L2112">
        <v>67</v>
      </c>
      <c r="M2112" t="b">
        <v>1</v>
      </c>
      <c r="N2112" t="s">
        <v>8296</v>
      </c>
      <c r="O2112" s="10" t="s">
        <v>8352</v>
      </c>
      <c r="P2112" t="s">
        <v>8368</v>
      </c>
      <c r="Q2112" s="12">
        <f t="shared" si="36"/>
        <v>41918.670115740737</v>
      </c>
    </row>
    <row r="2113" spans="1:17" ht="48" hidden="1" x14ac:dyDescent="0.2">
      <c r="A2113">
        <v>2481</v>
      </c>
      <c r="B2113" s="3" t="s">
        <v>2481</v>
      </c>
      <c r="C2113" s="3" t="s">
        <v>6591</v>
      </c>
      <c r="D2113" s="6">
        <v>4000</v>
      </c>
      <c r="E2113" s="8">
        <v>4516.4399999999996</v>
      </c>
      <c r="F2113" t="s">
        <v>8218</v>
      </c>
      <c r="G2113" t="s">
        <v>8223</v>
      </c>
      <c r="H2113" t="s">
        <v>8245</v>
      </c>
      <c r="I2113">
        <v>1335799808</v>
      </c>
      <c r="J2113">
        <v>1333207808</v>
      </c>
      <c r="K2113" t="b">
        <v>0</v>
      </c>
      <c r="L2113">
        <v>95</v>
      </c>
      <c r="M2113" t="b">
        <v>1</v>
      </c>
      <c r="N2113" t="s">
        <v>8277</v>
      </c>
      <c r="O2113" s="10" t="s">
        <v>8341</v>
      </c>
      <c r="P2113" t="s">
        <v>8345</v>
      </c>
      <c r="Q2113" s="12">
        <f t="shared" si="36"/>
        <v>40999.645925925928</v>
      </c>
    </row>
    <row r="2114" spans="1:17" ht="48" hidden="1" x14ac:dyDescent="0.2">
      <c r="A2114">
        <v>2497</v>
      </c>
      <c r="B2114" s="3" t="s">
        <v>2497</v>
      </c>
      <c r="C2114" s="3" t="s">
        <v>6607</v>
      </c>
      <c r="D2114" s="6">
        <v>4000</v>
      </c>
      <c r="E2114" s="8">
        <v>4510.8599999999997</v>
      </c>
      <c r="F2114" t="s">
        <v>8218</v>
      </c>
      <c r="G2114" t="s">
        <v>8223</v>
      </c>
      <c r="H2114" t="s">
        <v>8245</v>
      </c>
      <c r="I2114">
        <v>1312578338</v>
      </c>
      <c r="J2114">
        <v>1309986338</v>
      </c>
      <c r="K2114" t="b">
        <v>0</v>
      </c>
      <c r="L2114">
        <v>56</v>
      </c>
      <c r="M2114" t="b">
        <v>1</v>
      </c>
      <c r="N2114" t="s">
        <v>8277</v>
      </c>
      <c r="O2114" s="10" t="s">
        <v>8341</v>
      </c>
      <c r="P2114" t="s">
        <v>8345</v>
      </c>
      <c r="Q2114" s="12">
        <f t="shared" si="36"/>
        <v>40730.878912037035</v>
      </c>
    </row>
    <row r="2115" spans="1:17" ht="48" hidden="1" x14ac:dyDescent="0.2">
      <c r="A2115">
        <v>2499</v>
      </c>
      <c r="B2115" s="3" t="s">
        <v>2499</v>
      </c>
      <c r="C2115" s="3" t="s">
        <v>6609</v>
      </c>
      <c r="D2115" s="6">
        <v>4000</v>
      </c>
      <c r="E2115" s="8">
        <v>8105</v>
      </c>
      <c r="F2115" t="s">
        <v>8218</v>
      </c>
      <c r="G2115" t="s">
        <v>8223</v>
      </c>
      <c r="H2115" t="s">
        <v>8245</v>
      </c>
      <c r="I2115">
        <v>1356976800</v>
      </c>
      <c r="J2115">
        <v>1352820837</v>
      </c>
      <c r="K2115" t="b">
        <v>0</v>
      </c>
      <c r="L2115">
        <v>170</v>
      </c>
      <c r="M2115" t="b">
        <v>1</v>
      </c>
      <c r="N2115" t="s">
        <v>8277</v>
      </c>
      <c r="O2115" s="10" t="s">
        <v>8341</v>
      </c>
      <c r="P2115" t="s">
        <v>8345</v>
      </c>
      <c r="Q2115" s="12">
        <f t="shared" si="36"/>
        <v>41226.648576388885</v>
      </c>
    </row>
    <row r="2116" spans="1:17" ht="48" hidden="1" x14ac:dyDescent="0.2">
      <c r="A2116">
        <v>2526</v>
      </c>
      <c r="B2116" s="3" t="s">
        <v>2526</v>
      </c>
      <c r="C2116" s="3" t="s">
        <v>6636</v>
      </c>
      <c r="D2116" s="6">
        <v>4000</v>
      </c>
      <c r="E2116" s="8">
        <v>4518</v>
      </c>
      <c r="F2116" t="s">
        <v>8218</v>
      </c>
      <c r="G2116" t="s">
        <v>8223</v>
      </c>
      <c r="H2116" t="s">
        <v>8245</v>
      </c>
      <c r="I2116">
        <v>1418014740</v>
      </c>
      <c r="J2116">
        <v>1415585474</v>
      </c>
      <c r="K2116" t="b">
        <v>0</v>
      </c>
      <c r="L2116">
        <v>33</v>
      </c>
      <c r="M2116" t="b">
        <v>1</v>
      </c>
      <c r="N2116" t="s">
        <v>8298</v>
      </c>
      <c r="O2116" s="10" t="s">
        <v>8341</v>
      </c>
      <c r="P2116" t="s">
        <v>8370</v>
      </c>
      <c r="Q2116" s="12">
        <f t="shared" si="36"/>
        <v>41953.091134259259</v>
      </c>
    </row>
    <row r="2117" spans="1:17" ht="48" hidden="1" x14ac:dyDescent="0.2">
      <c r="A2117">
        <v>2527</v>
      </c>
      <c r="B2117" s="3" t="s">
        <v>2527</v>
      </c>
      <c r="C2117" s="3" t="s">
        <v>6637</v>
      </c>
      <c r="D2117" s="6">
        <v>4000</v>
      </c>
      <c r="E2117" s="8">
        <v>4085</v>
      </c>
      <c r="F2117" t="s">
        <v>8218</v>
      </c>
      <c r="G2117" t="s">
        <v>8223</v>
      </c>
      <c r="H2117" t="s">
        <v>8245</v>
      </c>
      <c r="I2117">
        <v>1382068740</v>
      </c>
      <c r="J2117">
        <v>1380477691</v>
      </c>
      <c r="K2117" t="b">
        <v>0</v>
      </c>
      <c r="L2117">
        <v>71</v>
      </c>
      <c r="M2117" t="b">
        <v>1</v>
      </c>
      <c r="N2117" t="s">
        <v>8298</v>
      </c>
      <c r="O2117" s="10" t="s">
        <v>8341</v>
      </c>
      <c r="P2117" t="s">
        <v>8370</v>
      </c>
      <c r="Q2117" s="12">
        <f t="shared" si="36"/>
        <v>41546.75105324074</v>
      </c>
    </row>
    <row r="2118" spans="1:17" ht="48" hidden="1" x14ac:dyDescent="0.2">
      <c r="A2118">
        <v>2528</v>
      </c>
      <c r="B2118" s="3" t="s">
        <v>2528</v>
      </c>
      <c r="C2118" s="3" t="s">
        <v>6638</v>
      </c>
      <c r="D2118" s="6">
        <v>4000</v>
      </c>
      <c r="E2118" s="8">
        <v>4289.99</v>
      </c>
      <c r="F2118" t="s">
        <v>8218</v>
      </c>
      <c r="G2118" t="s">
        <v>8224</v>
      </c>
      <c r="H2118" t="s">
        <v>8246</v>
      </c>
      <c r="I2118">
        <v>1440068400</v>
      </c>
      <c r="J2118">
        <v>1438459303</v>
      </c>
      <c r="K2118" t="b">
        <v>0</v>
      </c>
      <c r="L2118">
        <v>81</v>
      </c>
      <c r="M2118" t="b">
        <v>1</v>
      </c>
      <c r="N2118" t="s">
        <v>8298</v>
      </c>
      <c r="O2118" s="10" t="s">
        <v>8341</v>
      </c>
      <c r="P2118" t="s">
        <v>8370</v>
      </c>
      <c r="Q2118" s="12">
        <f t="shared" si="36"/>
        <v>42217.834525462968</v>
      </c>
    </row>
    <row r="2119" spans="1:17" ht="48" hidden="1" x14ac:dyDescent="0.2">
      <c r="A2119">
        <v>2532</v>
      </c>
      <c r="B2119" s="3" t="s">
        <v>2532</v>
      </c>
      <c r="C2119" s="3" t="s">
        <v>6642</v>
      </c>
      <c r="D2119" s="6">
        <v>4000</v>
      </c>
      <c r="E2119" s="8">
        <v>5045</v>
      </c>
      <c r="F2119" t="s">
        <v>8218</v>
      </c>
      <c r="G2119" t="s">
        <v>8223</v>
      </c>
      <c r="H2119" t="s">
        <v>8245</v>
      </c>
      <c r="I2119">
        <v>1345148566</v>
      </c>
      <c r="J2119">
        <v>1342556566</v>
      </c>
      <c r="K2119" t="b">
        <v>0</v>
      </c>
      <c r="L2119">
        <v>60</v>
      </c>
      <c r="M2119" t="b">
        <v>1</v>
      </c>
      <c r="N2119" t="s">
        <v>8298</v>
      </c>
      <c r="O2119" s="10" t="s">
        <v>8341</v>
      </c>
      <c r="P2119" t="s">
        <v>8370</v>
      </c>
      <c r="Q2119" s="12">
        <f t="shared" si="36"/>
        <v>41107.849143518521</v>
      </c>
    </row>
    <row r="2120" spans="1:17" ht="48" x14ac:dyDescent="0.2">
      <c r="A2120">
        <v>2994</v>
      </c>
      <c r="B2120" s="3" t="s">
        <v>2994</v>
      </c>
      <c r="C2120" s="3" t="s">
        <v>7104</v>
      </c>
      <c r="D2120" s="6">
        <v>300</v>
      </c>
      <c r="E2120" s="8">
        <v>1373.24</v>
      </c>
      <c r="F2120" t="s">
        <v>8218</v>
      </c>
      <c r="G2120" t="s">
        <v>8224</v>
      </c>
      <c r="H2120" t="s">
        <v>8246</v>
      </c>
      <c r="I2120">
        <v>1412335772</v>
      </c>
      <c r="J2120">
        <v>1409743772</v>
      </c>
      <c r="K2120" t="b">
        <v>0</v>
      </c>
      <c r="L2120">
        <v>59</v>
      </c>
      <c r="M2120" t="b">
        <v>1</v>
      </c>
      <c r="N2120" t="s">
        <v>8301</v>
      </c>
      <c r="O2120" s="10" t="s">
        <v>8333</v>
      </c>
      <c r="P2120" t="s">
        <v>8373</v>
      </c>
      <c r="Q2120" s="12">
        <f t="shared" si="36"/>
        <v>41885.478842592594</v>
      </c>
    </row>
    <row r="2121" spans="1:17" ht="32" x14ac:dyDescent="0.2">
      <c r="A2121">
        <v>3111</v>
      </c>
      <c r="B2121" s="3" t="s">
        <v>3111</v>
      </c>
      <c r="C2121" s="3" t="s">
        <v>7221</v>
      </c>
      <c r="D2121" s="6">
        <v>20000</v>
      </c>
      <c r="E2121" s="8">
        <v>5328</v>
      </c>
      <c r="F2121" t="s">
        <v>8220</v>
      </c>
      <c r="G2121" t="s">
        <v>8223</v>
      </c>
      <c r="H2121" t="s">
        <v>8245</v>
      </c>
      <c r="I2121">
        <v>1412432220</v>
      </c>
      <c r="J2121">
        <v>1409753820</v>
      </c>
      <c r="K2121" t="b">
        <v>0</v>
      </c>
      <c r="L2121">
        <v>76</v>
      </c>
      <c r="M2121" t="b">
        <v>0</v>
      </c>
      <c r="N2121" t="s">
        <v>8301</v>
      </c>
      <c r="O2121" s="10" t="s">
        <v>8333</v>
      </c>
      <c r="P2121" t="s">
        <v>8373</v>
      </c>
      <c r="Q2121" s="12">
        <f t="shared" si="36"/>
        <v>41885.595138888886</v>
      </c>
    </row>
    <row r="2122" spans="1:17" ht="48" x14ac:dyDescent="0.2">
      <c r="A2122">
        <v>3777</v>
      </c>
      <c r="B2122" s="3" t="s">
        <v>3774</v>
      </c>
      <c r="C2122" s="3" t="s">
        <v>7887</v>
      </c>
      <c r="D2122" s="6">
        <v>2000</v>
      </c>
      <c r="E2122" s="8">
        <v>2864</v>
      </c>
      <c r="F2122" t="s">
        <v>8218</v>
      </c>
      <c r="G2122" t="s">
        <v>8223</v>
      </c>
      <c r="H2122" t="s">
        <v>8245</v>
      </c>
      <c r="I2122">
        <v>1411790400</v>
      </c>
      <c r="J2122">
        <v>1409884821</v>
      </c>
      <c r="K2122" t="b">
        <v>0</v>
      </c>
      <c r="L2122">
        <v>59</v>
      </c>
      <c r="M2122" t="b">
        <v>1</v>
      </c>
      <c r="N2122" t="s">
        <v>8303</v>
      </c>
      <c r="O2122" s="10" t="s">
        <v>8333</v>
      </c>
      <c r="P2122" t="s">
        <v>8375</v>
      </c>
      <c r="Q2122" s="12">
        <f t="shared" si="36"/>
        <v>41887.111354166671</v>
      </c>
    </row>
    <row r="2123" spans="1:17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8349</v>
      </c>
      <c r="P2123" t="s">
        <v>8350</v>
      </c>
    </row>
    <row r="2124" spans="1:17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8349</v>
      </c>
      <c r="P2124" t="s">
        <v>8350</v>
      </c>
    </row>
    <row r="2125" spans="1:17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8349</v>
      </c>
      <c r="P2125" t="s">
        <v>8350</v>
      </c>
    </row>
    <row r="2126" spans="1:17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8349</v>
      </c>
      <c r="P2126" t="s">
        <v>8350</v>
      </c>
    </row>
    <row r="2127" spans="1:17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8349</v>
      </c>
      <c r="P2127" t="s">
        <v>8350</v>
      </c>
    </row>
    <row r="2128" spans="1:17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8349</v>
      </c>
      <c r="P2128" t="s">
        <v>8350</v>
      </c>
    </row>
    <row r="2129" spans="1:16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8349</v>
      </c>
      <c r="P2129" t="s">
        <v>8350</v>
      </c>
    </row>
    <row r="2130" spans="1:16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8349</v>
      </c>
      <c r="P2130" t="s">
        <v>8350</v>
      </c>
    </row>
    <row r="2131" spans="1:16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8349</v>
      </c>
      <c r="P2131" t="s">
        <v>8350</v>
      </c>
    </row>
    <row r="2132" spans="1:16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8349</v>
      </c>
      <c r="P2132" t="s">
        <v>8350</v>
      </c>
    </row>
    <row r="2133" spans="1:16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8349</v>
      </c>
      <c r="P2133" t="s">
        <v>8350</v>
      </c>
    </row>
    <row r="2134" spans="1:16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8349</v>
      </c>
      <c r="P2134" t="s">
        <v>8350</v>
      </c>
    </row>
    <row r="2135" spans="1:16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8349</v>
      </c>
      <c r="P2135" t="s">
        <v>8350</v>
      </c>
    </row>
    <row r="2136" spans="1:16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8349</v>
      </c>
      <c r="P2136" t="s">
        <v>8350</v>
      </c>
    </row>
    <row r="2137" spans="1:16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8349</v>
      </c>
      <c r="P2137" t="s">
        <v>8350</v>
      </c>
    </row>
    <row r="2138" spans="1:16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8349</v>
      </c>
      <c r="P2138" t="s">
        <v>8350</v>
      </c>
    </row>
    <row r="2139" spans="1:16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8349</v>
      </c>
      <c r="P2139" t="s">
        <v>8350</v>
      </c>
    </row>
    <row r="2140" spans="1:16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8349</v>
      </c>
      <c r="P2140" t="s">
        <v>8350</v>
      </c>
    </row>
    <row r="2141" spans="1:16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8349</v>
      </c>
      <c r="P2141" t="s">
        <v>8350</v>
      </c>
    </row>
    <row r="2142" spans="1:16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8349</v>
      </c>
      <c r="P2142" t="s">
        <v>8350</v>
      </c>
    </row>
    <row r="2143" spans="1:16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8349</v>
      </c>
      <c r="P2143" t="s">
        <v>8350</v>
      </c>
    </row>
    <row r="2144" spans="1:16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8349</v>
      </c>
      <c r="P2144" t="s">
        <v>8350</v>
      </c>
    </row>
    <row r="2145" spans="1:16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8349</v>
      </c>
      <c r="P2145" t="s">
        <v>8350</v>
      </c>
    </row>
    <row r="2146" spans="1:16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8349</v>
      </c>
      <c r="P2146" t="s">
        <v>8350</v>
      </c>
    </row>
    <row r="2147" spans="1:16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8349</v>
      </c>
      <c r="P2147" t="s">
        <v>8350</v>
      </c>
    </row>
    <row r="2148" spans="1:16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8349</v>
      </c>
      <c r="P2148" t="s">
        <v>8350</v>
      </c>
    </row>
    <row r="2149" spans="1:16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8349</v>
      </c>
      <c r="P2149" t="s">
        <v>8350</v>
      </c>
    </row>
    <row r="2150" spans="1:16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8349</v>
      </c>
      <c r="P2150" t="s">
        <v>8350</v>
      </c>
    </row>
    <row r="2151" spans="1:16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8349</v>
      </c>
      <c r="P2151" t="s">
        <v>8350</v>
      </c>
    </row>
    <row r="2152" spans="1:16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8349</v>
      </c>
      <c r="P2152" t="s">
        <v>8350</v>
      </c>
    </row>
    <row r="2153" spans="1:16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8349</v>
      </c>
      <c r="P2153" t="s">
        <v>8350</v>
      </c>
    </row>
    <row r="2154" spans="1:16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8349</v>
      </c>
      <c r="P2154" t="s">
        <v>8350</v>
      </c>
    </row>
    <row r="2155" spans="1:16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8349</v>
      </c>
      <c r="P2155" t="s">
        <v>8350</v>
      </c>
    </row>
    <row r="2156" spans="1:16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8349</v>
      </c>
      <c r="P2156" t="s">
        <v>8350</v>
      </c>
    </row>
    <row r="2157" spans="1:16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8349</v>
      </c>
      <c r="P2157" t="s">
        <v>8350</v>
      </c>
    </row>
    <row r="2158" spans="1:16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8349</v>
      </c>
      <c r="P2158" t="s">
        <v>8350</v>
      </c>
    </row>
    <row r="2159" spans="1:16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8349</v>
      </c>
      <c r="P2159" t="s">
        <v>8350</v>
      </c>
    </row>
    <row r="2160" spans="1:16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8349</v>
      </c>
      <c r="P2160" t="s">
        <v>8350</v>
      </c>
    </row>
    <row r="2161" spans="1:17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8349</v>
      </c>
      <c r="P2161" t="s">
        <v>8350</v>
      </c>
    </row>
    <row r="2162" spans="1:17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8349</v>
      </c>
      <c r="P2162" t="s">
        <v>8350</v>
      </c>
    </row>
    <row r="2163" spans="1:17" ht="32" x14ac:dyDescent="0.2">
      <c r="A2163">
        <v>3648</v>
      </c>
      <c r="B2163" s="3" t="s">
        <v>3646</v>
      </c>
      <c r="C2163" s="3" t="s">
        <v>7758</v>
      </c>
      <c r="D2163" s="6">
        <v>40000</v>
      </c>
      <c r="E2163" s="8">
        <v>40153</v>
      </c>
      <c r="F2163" t="s">
        <v>8218</v>
      </c>
      <c r="G2163" t="s">
        <v>8223</v>
      </c>
      <c r="H2163" t="s">
        <v>8245</v>
      </c>
      <c r="I2163">
        <v>1412492445</v>
      </c>
      <c r="J2163">
        <v>1409900445</v>
      </c>
      <c r="K2163" t="b">
        <v>0</v>
      </c>
      <c r="L2163">
        <v>73</v>
      </c>
      <c r="M2163" t="b">
        <v>1</v>
      </c>
      <c r="N2163" t="s">
        <v>8269</v>
      </c>
      <c r="O2163" s="10" t="s">
        <v>8333</v>
      </c>
      <c r="P2163" t="s">
        <v>8334</v>
      </c>
      <c r="Q2163" s="12">
        <f t="shared" ref="Q2163:Q2194" si="37">(((J2163/60)/60)/24)+DATE(1970,1,1)</f>
        <v>41887.292187500003</v>
      </c>
    </row>
    <row r="2164" spans="1:17" ht="48" x14ac:dyDescent="0.2">
      <c r="A2164">
        <v>3005</v>
      </c>
      <c r="B2164" s="3" t="s">
        <v>3005</v>
      </c>
      <c r="C2164" s="3" t="s">
        <v>7115</v>
      </c>
      <c r="D2164" s="6">
        <v>10600</v>
      </c>
      <c r="E2164" s="8">
        <v>12772.6</v>
      </c>
      <c r="F2164" t="s">
        <v>8218</v>
      </c>
      <c r="G2164" t="s">
        <v>8223</v>
      </c>
      <c r="H2164" t="s">
        <v>8245</v>
      </c>
      <c r="I2164">
        <v>1412611905</v>
      </c>
      <c r="J2164">
        <v>1410019905</v>
      </c>
      <c r="K2164" t="b">
        <v>0</v>
      </c>
      <c r="L2164">
        <v>118</v>
      </c>
      <c r="M2164" t="b">
        <v>1</v>
      </c>
      <c r="N2164" t="s">
        <v>8301</v>
      </c>
      <c r="O2164" s="10" t="s">
        <v>8333</v>
      </c>
      <c r="P2164" t="s">
        <v>8373</v>
      </c>
      <c r="Q2164" s="12">
        <f t="shared" si="37"/>
        <v>41888.674826388888</v>
      </c>
    </row>
    <row r="2165" spans="1:17" ht="48" x14ac:dyDescent="0.2">
      <c r="A2165">
        <v>3255</v>
      </c>
      <c r="B2165" s="3" t="s">
        <v>3255</v>
      </c>
      <c r="C2165" s="3" t="s">
        <v>7365</v>
      </c>
      <c r="D2165" s="6">
        <v>300</v>
      </c>
      <c r="E2165" s="8">
        <v>525</v>
      </c>
      <c r="F2165" t="s">
        <v>8218</v>
      </c>
      <c r="G2165" t="s">
        <v>8224</v>
      </c>
      <c r="H2165" t="s">
        <v>8246</v>
      </c>
      <c r="I2165">
        <v>1412706375</v>
      </c>
      <c r="J2165">
        <v>1410114375</v>
      </c>
      <c r="K2165" t="b">
        <v>1</v>
      </c>
      <c r="L2165">
        <v>18</v>
      </c>
      <c r="M2165" t="b">
        <v>1</v>
      </c>
      <c r="N2165" t="s">
        <v>8269</v>
      </c>
      <c r="O2165" s="10" t="s">
        <v>8333</v>
      </c>
      <c r="P2165" t="s">
        <v>8334</v>
      </c>
      <c r="Q2165" s="12">
        <f t="shared" si="37"/>
        <v>41889.768229166664</v>
      </c>
    </row>
    <row r="2166" spans="1:17" ht="48" x14ac:dyDescent="0.2">
      <c r="A2166">
        <v>4094</v>
      </c>
      <c r="B2166" s="3" t="s">
        <v>4090</v>
      </c>
      <c r="C2166" s="3" t="s">
        <v>8197</v>
      </c>
      <c r="D2166" s="6">
        <v>2000</v>
      </c>
      <c r="E2166" s="8">
        <v>730</v>
      </c>
      <c r="F2166" t="s">
        <v>8220</v>
      </c>
      <c r="G2166" t="s">
        <v>8223</v>
      </c>
      <c r="H2166" t="s">
        <v>8245</v>
      </c>
      <c r="I2166">
        <v>1413953940</v>
      </c>
      <c r="J2166">
        <v>1410141900</v>
      </c>
      <c r="K2166" t="b">
        <v>0</v>
      </c>
      <c r="L2166">
        <v>8</v>
      </c>
      <c r="M2166" t="b">
        <v>0</v>
      </c>
      <c r="N2166" t="s">
        <v>8269</v>
      </c>
      <c r="O2166" s="10" t="s">
        <v>8333</v>
      </c>
      <c r="P2166" t="s">
        <v>8334</v>
      </c>
      <c r="Q2166" s="12">
        <f t="shared" si="37"/>
        <v>41890.086805555555</v>
      </c>
    </row>
    <row r="2167" spans="1:17" ht="16" x14ac:dyDescent="0.2">
      <c r="A2167">
        <v>4004</v>
      </c>
      <c r="B2167" s="3" t="s">
        <v>4000</v>
      </c>
      <c r="C2167" s="3" t="s">
        <v>8109</v>
      </c>
      <c r="D2167" s="6">
        <v>500</v>
      </c>
      <c r="E2167" s="8">
        <v>1</v>
      </c>
      <c r="F2167" t="s">
        <v>8220</v>
      </c>
      <c r="G2167" t="s">
        <v>8223</v>
      </c>
      <c r="H2167" t="s">
        <v>8245</v>
      </c>
      <c r="I2167">
        <v>1412740457</v>
      </c>
      <c r="J2167">
        <v>1410148457</v>
      </c>
      <c r="K2167" t="b">
        <v>0</v>
      </c>
      <c r="L2167">
        <v>1</v>
      </c>
      <c r="M2167" t="b">
        <v>0</v>
      </c>
      <c r="N2167" t="s">
        <v>8269</v>
      </c>
      <c r="O2167" s="10" t="s">
        <v>8333</v>
      </c>
      <c r="P2167" t="s">
        <v>8334</v>
      </c>
      <c r="Q2167" s="12">
        <f t="shared" si="37"/>
        <v>41890.16269675926</v>
      </c>
    </row>
    <row r="2168" spans="1:17" ht="32" x14ac:dyDescent="0.2">
      <c r="A2168">
        <v>3148</v>
      </c>
      <c r="B2168" s="3" t="s">
        <v>3148</v>
      </c>
      <c r="C2168" s="3" t="s">
        <v>7258</v>
      </c>
      <c r="D2168" s="6">
        <v>1800</v>
      </c>
      <c r="E2168" s="8">
        <v>2361</v>
      </c>
      <c r="F2168" t="s">
        <v>8218</v>
      </c>
      <c r="G2168" t="s">
        <v>8223</v>
      </c>
      <c r="H2168" t="s">
        <v>8245</v>
      </c>
      <c r="I2168">
        <v>1412136000</v>
      </c>
      <c r="J2168">
        <v>1410278284</v>
      </c>
      <c r="K2168" t="b">
        <v>1</v>
      </c>
      <c r="L2168">
        <v>57</v>
      </c>
      <c r="M2168" t="b">
        <v>1</v>
      </c>
      <c r="N2168" t="s">
        <v>8269</v>
      </c>
      <c r="O2168" s="10" t="s">
        <v>8333</v>
      </c>
      <c r="P2168" t="s">
        <v>8334</v>
      </c>
      <c r="Q2168" s="12">
        <f t="shared" si="37"/>
        <v>41891.665324074071</v>
      </c>
    </row>
    <row r="2169" spans="1:17" ht="32" x14ac:dyDescent="0.2">
      <c r="A2169">
        <v>3692</v>
      </c>
      <c r="B2169" s="3" t="s">
        <v>3689</v>
      </c>
      <c r="C2169" s="3" t="s">
        <v>7802</v>
      </c>
      <c r="D2169" s="6">
        <v>1000</v>
      </c>
      <c r="E2169" s="8">
        <v>1260</v>
      </c>
      <c r="F2169" t="s">
        <v>8218</v>
      </c>
      <c r="G2169" t="s">
        <v>8223</v>
      </c>
      <c r="H2169" t="s">
        <v>8245</v>
      </c>
      <c r="I2169">
        <v>1411084800</v>
      </c>
      <c r="J2169">
        <v>1410304179</v>
      </c>
      <c r="K2169" t="b">
        <v>0</v>
      </c>
      <c r="L2169">
        <v>17</v>
      </c>
      <c r="M2169" t="b">
        <v>1</v>
      </c>
      <c r="N2169" t="s">
        <v>8269</v>
      </c>
      <c r="O2169" s="10" t="s">
        <v>8333</v>
      </c>
      <c r="P2169" t="s">
        <v>8334</v>
      </c>
      <c r="Q2169" s="12">
        <f t="shared" si="37"/>
        <v>41891.96503472222</v>
      </c>
    </row>
    <row r="2170" spans="1:17" ht="64" x14ac:dyDescent="0.2">
      <c r="A2170">
        <v>3241</v>
      </c>
      <c r="B2170" s="3" t="s">
        <v>3241</v>
      </c>
      <c r="C2170" s="3" t="s">
        <v>7351</v>
      </c>
      <c r="D2170" s="6">
        <v>8500</v>
      </c>
      <c r="E2170" s="8">
        <v>9801</v>
      </c>
      <c r="F2170" t="s">
        <v>8218</v>
      </c>
      <c r="G2170" t="s">
        <v>8223</v>
      </c>
      <c r="H2170" t="s">
        <v>8245</v>
      </c>
      <c r="I2170">
        <v>1413269940</v>
      </c>
      <c r="J2170">
        <v>1410421670</v>
      </c>
      <c r="K2170" t="b">
        <v>1</v>
      </c>
      <c r="L2170">
        <v>167</v>
      </c>
      <c r="M2170" t="b">
        <v>1</v>
      </c>
      <c r="N2170" t="s">
        <v>8269</v>
      </c>
      <c r="O2170" s="10" t="s">
        <v>8333</v>
      </c>
      <c r="P2170" t="s">
        <v>8334</v>
      </c>
      <c r="Q2170" s="12">
        <f t="shared" si="37"/>
        <v>41893.324884259258</v>
      </c>
    </row>
    <row r="2171" spans="1:17" ht="48" x14ac:dyDescent="0.2">
      <c r="A2171">
        <v>3518</v>
      </c>
      <c r="B2171" s="3" t="s">
        <v>3517</v>
      </c>
      <c r="C2171" s="3" t="s">
        <v>7628</v>
      </c>
      <c r="D2171" s="6">
        <v>1500</v>
      </c>
      <c r="E2171" s="8">
        <v>1650.69</v>
      </c>
      <c r="F2171" t="s">
        <v>8218</v>
      </c>
      <c r="G2171" t="s">
        <v>8223</v>
      </c>
      <c r="H2171" t="s">
        <v>8245</v>
      </c>
      <c r="I2171">
        <v>1412259660</v>
      </c>
      <c r="J2171">
        <v>1410461299</v>
      </c>
      <c r="K2171" t="b">
        <v>0</v>
      </c>
      <c r="L2171">
        <v>33</v>
      </c>
      <c r="M2171" t="b">
        <v>1</v>
      </c>
      <c r="N2171" t="s">
        <v>8269</v>
      </c>
      <c r="O2171" s="10" t="s">
        <v>8333</v>
      </c>
      <c r="P2171" t="s">
        <v>8334</v>
      </c>
      <c r="Q2171" s="12">
        <f t="shared" si="37"/>
        <v>41893.783553240741</v>
      </c>
    </row>
    <row r="2172" spans="1:17" ht="48" x14ac:dyDescent="0.2">
      <c r="A2172">
        <v>2983</v>
      </c>
      <c r="B2172" s="3" t="s">
        <v>2983</v>
      </c>
      <c r="C2172" s="3" t="s">
        <v>7093</v>
      </c>
      <c r="D2172" s="6">
        <v>116000</v>
      </c>
      <c r="E2172" s="8">
        <v>169985.91</v>
      </c>
      <c r="F2172" t="s">
        <v>8218</v>
      </c>
      <c r="G2172" t="s">
        <v>8223</v>
      </c>
      <c r="H2172" t="s">
        <v>8245</v>
      </c>
      <c r="I2172">
        <v>1415722236</v>
      </c>
      <c r="J2172">
        <v>1410534636</v>
      </c>
      <c r="K2172" t="b">
        <v>1</v>
      </c>
      <c r="L2172">
        <v>1095</v>
      </c>
      <c r="M2172" t="b">
        <v>1</v>
      </c>
      <c r="N2172" t="s">
        <v>8301</v>
      </c>
      <c r="O2172" s="10" t="s">
        <v>8333</v>
      </c>
      <c r="P2172" t="s">
        <v>8373</v>
      </c>
      <c r="Q2172" s="12">
        <f t="shared" si="37"/>
        <v>41894.632361111115</v>
      </c>
    </row>
    <row r="2173" spans="1:17" ht="48" x14ac:dyDescent="0.2">
      <c r="A2173">
        <v>3417</v>
      </c>
      <c r="B2173" s="3" t="s">
        <v>3416</v>
      </c>
      <c r="C2173" s="3" t="s">
        <v>7527</v>
      </c>
      <c r="D2173" s="6">
        <v>1700</v>
      </c>
      <c r="E2173" s="8">
        <v>1700.01</v>
      </c>
      <c r="F2173" t="s">
        <v>8218</v>
      </c>
      <c r="G2173" t="s">
        <v>8223</v>
      </c>
      <c r="H2173" t="s">
        <v>8245</v>
      </c>
      <c r="I2173">
        <v>1414284180</v>
      </c>
      <c r="J2173">
        <v>1410558948</v>
      </c>
      <c r="K2173" t="b">
        <v>0</v>
      </c>
      <c r="L2173">
        <v>45</v>
      </c>
      <c r="M2173" t="b">
        <v>1</v>
      </c>
      <c r="N2173" t="s">
        <v>8269</v>
      </c>
      <c r="O2173" s="10" t="s">
        <v>8333</v>
      </c>
      <c r="P2173" t="s">
        <v>8334</v>
      </c>
      <c r="Q2173" s="12">
        <f t="shared" si="37"/>
        <v>41894.91375</v>
      </c>
    </row>
    <row r="2174" spans="1:17" ht="48" x14ac:dyDescent="0.2">
      <c r="A2174">
        <v>3161</v>
      </c>
      <c r="B2174" s="3" t="s">
        <v>3161</v>
      </c>
      <c r="C2174" s="3" t="s">
        <v>7271</v>
      </c>
      <c r="D2174" s="6">
        <v>2000</v>
      </c>
      <c r="E2174" s="8">
        <v>2102</v>
      </c>
      <c r="F2174" t="s">
        <v>8218</v>
      </c>
      <c r="G2174" t="s">
        <v>8224</v>
      </c>
      <c r="H2174" t="s">
        <v>8246</v>
      </c>
      <c r="I2174">
        <v>1413377522</v>
      </c>
      <c r="J2174">
        <v>1410785522</v>
      </c>
      <c r="K2174" t="b">
        <v>1</v>
      </c>
      <c r="L2174">
        <v>74</v>
      </c>
      <c r="M2174" t="b">
        <v>1</v>
      </c>
      <c r="N2174" t="s">
        <v>8269</v>
      </c>
      <c r="O2174" s="10" t="s">
        <v>8333</v>
      </c>
      <c r="P2174" t="s">
        <v>8334</v>
      </c>
      <c r="Q2174" s="12">
        <f t="shared" si="37"/>
        <v>41897.536134259259</v>
      </c>
    </row>
    <row r="2175" spans="1:17" ht="48" x14ac:dyDescent="0.2">
      <c r="A2175">
        <v>3699</v>
      </c>
      <c r="B2175" s="3" t="s">
        <v>3696</v>
      </c>
      <c r="C2175" s="3" t="s">
        <v>7809</v>
      </c>
      <c r="D2175" s="6">
        <v>2500</v>
      </c>
      <c r="E2175" s="8">
        <v>2520</v>
      </c>
      <c r="F2175" t="s">
        <v>8218</v>
      </c>
      <c r="G2175" t="s">
        <v>8223</v>
      </c>
      <c r="H2175" t="s">
        <v>8245</v>
      </c>
      <c r="I2175">
        <v>1413383216</v>
      </c>
      <c r="J2175">
        <v>1410791216</v>
      </c>
      <c r="K2175" t="b">
        <v>0</v>
      </c>
      <c r="L2175">
        <v>40</v>
      </c>
      <c r="M2175" t="b">
        <v>1</v>
      </c>
      <c r="N2175" t="s">
        <v>8269</v>
      </c>
      <c r="O2175" s="10" t="s">
        <v>8333</v>
      </c>
      <c r="P2175" t="s">
        <v>8334</v>
      </c>
      <c r="Q2175" s="12">
        <f t="shared" si="37"/>
        <v>41897.602037037039</v>
      </c>
    </row>
    <row r="2176" spans="1:17" ht="48" x14ac:dyDescent="0.2">
      <c r="A2176">
        <v>3230</v>
      </c>
      <c r="B2176" s="3" t="s">
        <v>3230</v>
      </c>
      <c r="C2176" s="3" t="s">
        <v>7340</v>
      </c>
      <c r="D2176" s="6">
        <v>2600</v>
      </c>
      <c r="E2176" s="8">
        <v>2857</v>
      </c>
      <c r="F2176" t="s">
        <v>8218</v>
      </c>
      <c r="G2176" t="s">
        <v>8223</v>
      </c>
      <c r="H2176" t="s">
        <v>8245</v>
      </c>
      <c r="I2176">
        <v>1412135940</v>
      </c>
      <c r="J2176">
        <v>1410840126</v>
      </c>
      <c r="K2176" t="b">
        <v>1</v>
      </c>
      <c r="L2176">
        <v>37</v>
      </c>
      <c r="M2176" t="b">
        <v>1</v>
      </c>
      <c r="N2176" t="s">
        <v>8269</v>
      </c>
      <c r="O2176" s="10" t="s">
        <v>8333</v>
      </c>
      <c r="P2176" t="s">
        <v>8334</v>
      </c>
      <c r="Q2176" s="12">
        <f t="shared" si="37"/>
        <v>41898.168125000004</v>
      </c>
    </row>
    <row r="2177" spans="1:17" ht="48" x14ac:dyDescent="0.2">
      <c r="A2177">
        <v>2706</v>
      </c>
      <c r="B2177" s="3" t="s">
        <v>2706</v>
      </c>
      <c r="C2177" s="3" t="s">
        <v>6816</v>
      </c>
      <c r="D2177" s="6">
        <v>35000</v>
      </c>
      <c r="E2177" s="8">
        <v>39304</v>
      </c>
      <c r="F2177" t="s">
        <v>8218</v>
      </c>
      <c r="G2177" t="s">
        <v>8223</v>
      </c>
      <c r="H2177" t="s">
        <v>8245</v>
      </c>
      <c r="I2177">
        <v>1413442740</v>
      </c>
      <c r="J2177">
        <v>1410937483</v>
      </c>
      <c r="K2177" t="b">
        <v>1</v>
      </c>
      <c r="L2177">
        <v>263</v>
      </c>
      <c r="M2177" t="b">
        <v>1</v>
      </c>
      <c r="N2177" t="s">
        <v>8301</v>
      </c>
      <c r="O2177" s="10" t="s">
        <v>8333</v>
      </c>
      <c r="P2177" t="s">
        <v>8373</v>
      </c>
      <c r="Q2177" s="12">
        <f t="shared" si="37"/>
        <v>41899.294942129629</v>
      </c>
    </row>
    <row r="2178" spans="1:17" ht="48" x14ac:dyDescent="0.2">
      <c r="A2178">
        <v>3641</v>
      </c>
      <c r="B2178" s="3" t="s">
        <v>3639</v>
      </c>
      <c r="C2178" s="3" t="s">
        <v>7751</v>
      </c>
      <c r="D2178" s="6">
        <v>3000</v>
      </c>
      <c r="E2178" s="8">
        <v>0</v>
      </c>
      <c r="F2178" t="s">
        <v>8220</v>
      </c>
      <c r="G2178" t="s">
        <v>8223</v>
      </c>
      <c r="H2178" t="s">
        <v>8245</v>
      </c>
      <c r="I2178">
        <v>1412485200</v>
      </c>
      <c r="J2178">
        <v>1410966179</v>
      </c>
      <c r="K2178" t="b">
        <v>0</v>
      </c>
      <c r="L2178">
        <v>0</v>
      </c>
      <c r="M2178" t="b">
        <v>0</v>
      </c>
      <c r="N2178" t="s">
        <v>8303</v>
      </c>
      <c r="O2178" s="10" t="s">
        <v>8333</v>
      </c>
      <c r="P2178" t="s">
        <v>8375</v>
      </c>
      <c r="Q2178" s="12">
        <f t="shared" si="37"/>
        <v>41899.627071759263</v>
      </c>
    </row>
    <row r="2179" spans="1:17" ht="48" x14ac:dyDescent="0.2">
      <c r="A2179">
        <v>2801</v>
      </c>
      <c r="B2179" s="3" t="s">
        <v>2801</v>
      </c>
      <c r="C2179" s="3" t="s">
        <v>6911</v>
      </c>
      <c r="D2179" s="6">
        <v>500</v>
      </c>
      <c r="E2179" s="8">
        <v>666</v>
      </c>
      <c r="F2179" t="s">
        <v>8218</v>
      </c>
      <c r="G2179" t="s">
        <v>8225</v>
      </c>
      <c r="H2179" t="s">
        <v>8247</v>
      </c>
      <c r="I2179">
        <v>1412938800</v>
      </c>
      <c r="J2179">
        <v>1411019409</v>
      </c>
      <c r="K2179" t="b">
        <v>0</v>
      </c>
      <c r="L2179">
        <v>13</v>
      </c>
      <c r="M2179" t="b">
        <v>1</v>
      </c>
      <c r="N2179" t="s">
        <v>8269</v>
      </c>
      <c r="O2179" s="10" t="s">
        <v>8333</v>
      </c>
      <c r="P2179" t="s">
        <v>8334</v>
      </c>
      <c r="Q2179" s="12">
        <f t="shared" si="37"/>
        <v>41900.243159722224</v>
      </c>
    </row>
    <row r="2180" spans="1:17" ht="48" x14ac:dyDescent="0.2">
      <c r="A2180">
        <v>3337</v>
      </c>
      <c r="B2180" s="3" t="s">
        <v>3337</v>
      </c>
      <c r="C2180" s="3" t="s">
        <v>7447</v>
      </c>
      <c r="D2180" s="6">
        <v>2500</v>
      </c>
      <c r="E2180" s="8">
        <v>2755</v>
      </c>
      <c r="F2180" t="s">
        <v>8218</v>
      </c>
      <c r="G2180" t="s">
        <v>8224</v>
      </c>
      <c r="H2180" t="s">
        <v>8246</v>
      </c>
      <c r="I2180">
        <v>1412974800</v>
      </c>
      <c r="J2180">
        <v>1411109167</v>
      </c>
      <c r="K2180" t="b">
        <v>0</v>
      </c>
      <c r="L2180">
        <v>34</v>
      </c>
      <c r="M2180" t="b">
        <v>1</v>
      </c>
      <c r="N2180" t="s">
        <v>8269</v>
      </c>
      <c r="O2180" s="10" t="s">
        <v>8333</v>
      </c>
      <c r="P2180" t="s">
        <v>8334</v>
      </c>
      <c r="Q2180" s="12">
        <f t="shared" si="37"/>
        <v>41901.282025462962</v>
      </c>
    </row>
    <row r="2181" spans="1:17" ht="48" x14ac:dyDescent="0.2">
      <c r="A2181">
        <v>3590</v>
      </c>
      <c r="B2181" s="3" t="s">
        <v>3589</v>
      </c>
      <c r="C2181" s="3" t="s">
        <v>7700</v>
      </c>
      <c r="D2181" s="6">
        <v>5000</v>
      </c>
      <c r="E2181" s="8">
        <v>5003</v>
      </c>
      <c r="F2181" t="s">
        <v>8218</v>
      </c>
      <c r="G2181" t="s">
        <v>8224</v>
      </c>
      <c r="H2181" t="s">
        <v>8246</v>
      </c>
      <c r="I2181">
        <v>1413792034</v>
      </c>
      <c r="J2181">
        <v>1411200034</v>
      </c>
      <c r="K2181" t="b">
        <v>0</v>
      </c>
      <c r="L2181">
        <v>73</v>
      </c>
      <c r="M2181" t="b">
        <v>1</v>
      </c>
      <c r="N2181" t="s">
        <v>8269</v>
      </c>
      <c r="O2181" s="10" t="s">
        <v>8333</v>
      </c>
      <c r="P2181" t="s">
        <v>8334</v>
      </c>
      <c r="Q2181" s="12">
        <f t="shared" si="37"/>
        <v>41902.333726851852</v>
      </c>
    </row>
    <row r="2182" spans="1:17" ht="48" x14ac:dyDescent="0.2">
      <c r="A2182">
        <v>3100</v>
      </c>
      <c r="B2182" s="3" t="s">
        <v>3100</v>
      </c>
      <c r="C2182" s="3" t="s">
        <v>7210</v>
      </c>
      <c r="D2182" s="6">
        <v>12000</v>
      </c>
      <c r="E2182" s="8">
        <v>1827</v>
      </c>
      <c r="F2182" t="s">
        <v>8220</v>
      </c>
      <c r="G2182" t="s">
        <v>8223</v>
      </c>
      <c r="H2182" t="s">
        <v>8245</v>
      </c>
      <c r="I2182">
        <v>1413816975</v>
      </c>
      <c r="J2182">
        <v>1411224975</v>
      </c>
      <c r="K2182" t="b">
        <v>0</v>
      </c>
      <c r="L2182">
        <v>13</v>
      </c>
      <c r="M2182" t="b">
        <v>0</v>
      </c>
      <c r="N2182" t="s">
        <v>8301</v>
      </c>
      <c r="O2182" s="10" t="s">
        <v>8333</v>
      </c>
      <c r="P2182" t="s">
        <v>8373</v>
      </c>
      <c r="Q2182" s="12">
        <f t="shared" si="37"/>
        <v>41902.622395833336</v>
      </c>
    </row>
    <row r="2183" spans="1:17" ht="32" x14ac:dyDescent="0.2">
      <c r="A2183">
        <v>4035</v>
      </c>
      <c r="B2183" s="3" t="s">
        <v>4031</v>
      </c>
      <c r="C2183" s="3" t="s">
        <v>8140</v>
      </c>
      <c r="D2183" s="6">
        <v>10000</v>
      </c>
      <c r="E2183" s="8">
        <v>3685</v>
      </c>
      <c r="F2183" t="s">
        <v>8220</v>
      </c>
      <c r="G2183" t="s">
        <v>8223</v>
      </c>
      <c r="H2183" t="s">
        <v>8245</v>
      </c>
      <c r="I2183">
        <v>1413925887</v>
      </c>
      <c r="J2183">
        <v>1411333887</v>
      </c>
      <c r="K2183" t="b">
        <v>0</v>
      </c>
      <c r="L2183">
        <v>25</v>
      </c>
      <c r="M2183" t="b">
        <v>0</v>
      </c>
      <c r="N2183" t="s">
        <v>8269</v>
      </c>
      <c r="O2183" s="10" t="s">
        <v>8333</v>
      </c>
      <c r="P2183" t="s">
        <v>8334</v>
      </c>
      <c r="Q2183" s="12">
        <f t="shared" si="37"/>
        <v>41903.882951388885</v>
      </c>
    </row>
    <row r="2184" spans="1:17" ht="48" x14ac:dyDescent="0.2">
      <c r="A2184">
        <v>4046</v>
      </c>
      <c r="B2184" s="3" t="s">
        <v>4042</v>
      </c>
      <c r="C2184" s="3" t="s">
        <v>8150</v>
      </c>
      <c r="D2184" s="6">
        <v>5600</v>
      </c>
      <c r="E2184" s="8">
        <v>460</v>
      </c>
      <c r="F2184" t="s">
        <v>8220</v>
      </c>
      <c r="G2184" t="s">
        <v>8223</v>
      </c>
      <c r="H2184" t="s">
        <v>8245</v>
      </c>
      <c r="I2184">
        <v>1413992210</v>
      </c>
      <c r="J2184">
        <v>1411400210</v>
      </c>
      <c r="K2184" t="b">
        <v>0</v>
      </c>
      <c r="L2184">
        <v>12</v>
      </c>
      <c r="M2184" t="b">
        <v>0</v>
      </c>
      <c r="N2184" t="s">
        <v>8269</v>
      </c>
      <c r="O2184" s="10" t="s">
        <v>8333</v>
      </c>
      <c r="P2184" t="s">
        <v>8334</v>
      </c>
      <c r="Q2184" s="12">
        <f t="shared" si="37"/>
        <v>41904.650578703702</v>
      </c>
    </row>
    <row r="2185" spans="1:17" ht="48" x14ac:dyDescent="0.2">
      <c r="A2185">
        <v>4050</v>
      </c>
      <c r="B2185" s="3" t="s">
        <v>4046</v>
      </c>
      <c r="C2185" s="3" t="s">
        <v>8154</v>
      </c>
      <c r="D2185" s="6">
        <v>1500</v>
      </c>
      <c r="E2185" s="8">
        <v>1</v>
      </c>
      <c r="F2185" t="s">
        <v>8220</v>
      </c>
      <c r="G2185" t="s">
        <v>8223</v>
      </c>
      <c r="H2185" t="s">
        <v>8245</v>
      </c>
      <c r="I2185">
        <v>1414077391</v>
      </c>
      <c r="J2185">
        <v>1411485391</v>
      </c>
      <c r="K2185" t="b">
        <v>0</v>
      </c>
      <c r="L2185">
        <v>1</v>
      </c>
      <c r="M2185" t="b">
        <v>0</v>
      </c>
      <c r="N2185" t="s">
        <v>8269</v>
      </c>
      <c r="O2185" s="10" t="s">
        <v>8333</v>
      </c>
      <c r="P2185" t="s">
        <v>8334</v>
      </c>
      <c r="Q2185" s="12">
        <f t="shared" si="37"/>
        <v>41905.636469907404</v>
      </c>
    </row>
    <row r="2186" spans="1:17" ht="48" x14ac:dyDescent="0.2">
      <c r="A2186">
        <v>4076</v>
      </c>
      <c r="B2186" s="3" t="s">
        <v>4072</v>
      </c>
      <c r="C2186" s="3" t="s">
        <v>8179</v>
      </c>
      <c r="D2186" s="6">
        <v>700</v>
      </c>
      <c r="E2186" s="8">
        <v>0</v>
      </c>
      <c r="F2186" t="s">
        <v>8220</v>
      </c>
      <c r="G2186" t="s">
        <v>8223</v>
      </c>
      <c r="H2186" t="s">
        <v>8245</v>
      </c>
      <c r="I2186">
        <v>1413921060</v>
      </c>
      <c r="J2186">
        <v>1411499149</v>
      </c>
      <c r="K2186" t="b">
        <v>0</v>
      </c>
      <c r="L2186">
        <v>0</v>
      </c>
      <c r="M2186" t="b">
        <v>0</v>
      </c>
      <c r="N2186" t="s">
        <v>8269</v>
      </c>
      <c r="O2186" s="10" t="s">
        <v>8333</v>
      </c>
      <c r="P2186" t="s">
        <v>8334</v>
      </c>
      <c r="Q2186" s="12">
        <f t="shared" si="37"/>
        <v>41905.795706018522</v>
      </c>
    </row>
    <row r="2187" spans="1:17" ht="32" x14ac:dyDescent="0.2">
      <c r="A2187">
        <v>3907</v>
      </c>
      <c r="B2187" s="3" t="s">
        <v>3904</v>
      </c>
      <c r="C2187" s="3" t="s">
        <v>8015</v>
      </c>
      <c r="D2187" s="6">
        <v>1000</v>
      </c>
      <c r="E2187" s="8">
        <v>153</v>
      </c>
      <c r="F2187" t="s">
        <v>8220</v>
      </c>
      <c r="G2187" t="s">
        <v>8223</v>
      </c>
      <c r="H2187" t="s">
        <v>8245</v>
      </c>
      <c r="I2187">
        <v>1414354080</v>
      </c>
      <c r="J2187">
        <v>1411587606</v>
      </c>
      <c r="K2187" t="b">
        <v>0</v>
      </c>
      <c r="L2187">
        <v>4</v>
      </c>
      <c r="M2187" t="b">
        <v>0</v>
      </c>
      <c r="N2187" t="s">
        <v>8269</v>
      </c>
      <c r="O2187" s="10" t="s">
        <v>8333</v>
      </c>
      <c r="P2187" t="s">
        <v>8334</v>
      </c>
      <c r="Q2187" s="12">
        <f t="shared" si="37"/>
        <v>41906.819513888891</v>
      </c>
    </row>
    <row r="2188" spans="1:17" ht="48" x14ac:dyDescent="0.2">
      <c r="A2188">
        <v>3147</v>
      </c>
      <c r="B2188" s="3" t="s">
        <v>3147</v>
      </c>
      <c r="C2188" s="3" t="s">
        <v>7257</v>
      </c>
      <c r="D2188" s="6">
        <v>20000</v>
      </c>
      <c r="E2188" s="8">
        <v>23505</v>
      </c>
      <c r="F2188" t="s">
        <v>8218</v>
      </c>
      <c r="G2188" t="s">
        <v>8223</v>
      </c>
      <c r="H2188" t="s">
        <v>8245</v>
      </c>
      <c r="I2188">
        <v>1415319355</v>
      </c>
      <c r="J2188">
        <v>1411859755</v>
      </c>
      <c r="K2188" t="b">
        <v>1</v>
      </c>
      <c r="L2188">
        <v>213</v>
      </c>
      <c r="M2188" t="b">
        <v>1</v>
      </c>
      <c r="N2188" t="s">
        <v>8269</v>
      </c>
      <c r="O2188" s="10" t="s">
        <v>8333</v>
      </c>
      <c r="P2188" t="s">
        <v>8334</v>
      </c>
      <c r="Q2188" s="12">
        <f t="shared" si="37"/>
        <v>41909.969386574077</v>
      </c>
    </row>
    <row r="2189" spans="1:17" ht="48" x14ac:dyDescent="0.2">
      <c r="A2189">
        <v>2936</v>
      </c>
      <c r="B2189" s="3" t="s">
        <v>2936</v>
      </c>
      <c r="C2189" s="3" t="s">
        <v>7046</v>
      </c>
      <c r="D2189" s="6">
        <v>1000</v>
      </c>
      <c r="E2189" s="8">
        <v>1280</v>
      </c>
      <c r="F2189" t="s">
        <v>8218</v>
      </c>
      <c r="G2189" t="s">
        <v>8223</v>
      </c>
      <c r="H2189" t="s">
        <v>8245</v>
      </c>
      <c r="I2189">
        <v>1413176340</v>
      </c>
      <c r="J2189">
        <v>1412091423</v>
      </c>
      <c r="K2189" t="b">
        <v>0</v>
      </c>
      <c r="L2189">
        <v>34</v>
      </c>
      <c r="M2189" t="b">
        <v>1</v>
      </c>
      <c r="N2189" t="s">
        <v>8303</v>
      </c>
      <c r="O2189" s="10" t="s">
        <v>8333</v>
      </c>
      <c r="P2189" t="s">
        <v>8375</v>
      </c>
      <c r="Q2189" s="12">
        <f t="shared" si="37"/>
        <v>41912.650729166664</v>
      </c>
    </row>
    <row r="2190" spans="1:17" ht="48" hidden="1" x14ac:dyDescent="0.2">
      <c r="A2190">
        <v>5</v>
      </c>
      <c r="B2190" s="3" t="s">
        <v>7</v>
      </c>
      <c r="C2190" s="3" t="s">
        <v>4116</v>
      </c>
      <c r="D2190" s="6">
        <v>3999</v>
      </c>
      <c r="E2190" s="8">
        <v>4390</v>
      </c>
      <c r="F2190" t="s">
        <v>8218</v>
      </c>
      <c r="G2190" t="s">
        <v>8223</v>
      </c>
      <c r="H2190" t="s">
        <v>8245</v>
      </c>
      <c r="I2190">
        <v>1469770500</v>
      </c>
      <c r="J2190">
        <v>1468362207</v>
      </c>
      <c r="K2190" t="b">
        <v>0</v>
      </c>
      <c r="L2190">
        <v>47</v>
      </c>
      <c r="M2190" t="b">
        <v>1</v>
      </c>
      <c r="N2190" t="s">
        <v>8263</v>
      </c>
      <c r="O2190" s="10" t="s">
        <v>8326</v>
      </c>
      <c r="P2190" t="s">
        <v>8327</v>
      </c>
      <c r="Q2190" s="12">
        <f t="shared" si="37"/>
        <v>42563.932951388888</v>
      </c>
    </row>
    <row r="2191" spans="1:17" ht="32" hidden="1" x14ac:dyDescent="0.2">
      <c r="A2191">
        <v>2255</v>
      </c>
      <c r="B2191" s="3" t="s">
        <v>2256</v>
      </c>
      <c r="C2191" s="3" t="s">
        <v>6365</v>
      </c>
      <c r="D2191" s="6">
        <v>3950</v>
      </c>
      <c r="E2191" s="8">
        <v>11323</v>
      </c>
      <c r="F2191" t="s">
        <v>8218</v>
      </c>
      <c r="G2191" t="s">
        <v>8223</v>
      </c>
      <c r="H2191" t="s">
        <v>8245</v>
      </c>
      <c r="I2191">
        <v>1462661451</v>
      </c>
      <c r="J2191">
        <v>1460069451</v>
      </c>
      <c r="K2191" t="b">
        <v>0</v>
      </c>
      <c r="L2191">
        <v>271</v>
      </c>
      <c r="M2191" t="b">
        <v>1</v>
      </c>
      <c r="N2191" t="s">
        <v>8295</v>
      </c>
      <c r="O2191" s="10" t="s">
        <v>8349</v>
      </c>
      <c r="P2191" t="s">
        <v>8367</v>
      </c>
      <c r="Q2191" s="12">
        <f t="shared" si="37"/>
        <v>42467.951979166668</v>
      </c>
    </row>
    <row r="2192" spans="1:17" ht="48" x14ac:dyDescent="0.2">
      <c r="A2192">
        <v>3571</v>
      </c>
      <c r="B2192" s="3" t="s">
        <v>3570</v>
      </c>
      <c r="C2192" s="3" t="s">
        <v>7681</v>
      </c>
      <c r="D2192" s="6">
        <v>1500</v>
      </c>
      <c r="E2192" s="8">
        <v>1831</v>
      </c>
      <c r="F2192" t="s">
        <v>8218</v>
      </c>
      <c r="G2192" t="s">
        <v>8224</v>
      </c>
      <c r="H2192" t="s">
        <v>8246</v>
      </c>
      <c r="I2192">
        <v>1414701413</v>
      </c>
      <c r="J2192">
        <v>1412109413</v>
      </c>
      <c r="K2192" t="b">
        <v>0</v>
      </c>
      <c r="L2192">
        <v>25</v>
      </c>
      <c r="M2192" t="b">
        <v>1</v>
      </c>
      <c r="N2192" t="s">
        <v>8269</v>
      </c>
      <c r="O2192" s="10" t="s">
        <v>8333</v>
      </c>
      <c r="P2192" t="s">
        <v>8334</v>
      </c>
      <c r="Q2192" s="12">
        <f t="shared" si="37"/>
        <v>41912.858946759261</v>
      </c>
    </row>
    <row r="2193" spans="1:17" ht="48" x14ac:dyDescent="0.2">
      <c r="A2193">
        <v>3321</v>
      </c>
      <c r="B2193" s="3" t="s">
        <v>3321</v>
      </c>
      <c r="C2193" s="3" t="s">
        <v>7431</v>
      </c>
      <c r="D2193" s="6">
        <v>500</v>
      </c>
      <c r="E2193" s="8">
        <v>537</v>
      </c>
      <c r="F2193" t="s">
        <v>8218</v>
      </c>
      <c r="G2193" t="s">
        <v>8223</v>
      </c>
      <c r="H2193" t="s">
        <v>8245</v>
      </c>
      <c r="I2193">
        <v>1413431940</v>
      </c>
      <c r="J2193">
        <v>1412216665</v>
      </c>
      <c r="K2193" t="b">
        <v>0</v>
      </c>
      <c r="L2193">
        <v>15</v>
      </c>
      <c r="M2193" t="b">
        <v>1</v>
      </c>
      <c r="N2193" t="s">
        <v>8269</v>
      </c>
      <c r="O2193" s="10" t="s">
        <v>8333</v>
      </c>
      <c r="P2193" t="s">
        <v>8334</v>
      </c>
      <c r="Q2193" s="12">
        <f t="shared" si="37"/>
        <v>41914.100289351853</v>
      </c>
    </row>
    <row r="2194" spans="1:17" ht="48" hidden="1" x14ac:dyDescent="0.2">
      <c r="A2194">
        <v>1649</v>
      </c>
      <c r="B2194" s="3" t="s">
        <v>1650</v>
      </c>
      <c r="C2194" s="3" t="s">
        <v>5759</v>
      </c>
      <c r="D2194" s="6">
        <v>3800</v>
      </c>
      <c r="E2194" s="8">
        <v>3822.33</v>
      </c>
      <c r="F2194" t="s">
        <v>8218</v>
      </c>
      <c r="G2194" t="s">
        <v>8223</v>
      </c>
      <c r="H2194" t="s">
        <v>8245</v>
      </c>
      <c r="I2194">
        <v>1400862355</v>
      </c>
      <c r="J2194">
        <v>1396974355</v>
      </c>
      <c r="K2194" t="b">
        <v>0</v>
      </c>
      <c r="L2194">
        <v>81</v>
      </c>
      <c r="M2194" t="b">
        <v>1</v>
      </c>
      <c r="N2194" t="s">
        <v>8290</v>
      </c>
      <c r="O2194" s="10" t="s">
        <v>8341</v>
      </c>
      <c r="P2194" t="s">
        <v>8362</v>
      </c>
      <c r="Q2194" s="12">
        <f t="shared" si="37"/>
        <v>41737.684664351851</v>
      </c>
    </row>
    <row r="2195" spans="1:17" ht="48" x14ac:dyDescent="0.2">
      <c r="A2195">
        <v>3673</v>
      </c>
      <c r="B2195" s="3" t="s">
        <v>3670</v>
      </c>
      <c r="C2195" s="3" t="s">
        <v>7783</v>
      </c>
      <c r="D2195" s="6">
        <v>4000</v>
      </c>
      <c r="E2195" s="8">
        <v>4545</v>
      </c>
      <c r="F2195" t="s">
        <v>8218</v>
      </c>
      <c r="G2195" t="s">
        <v>8224</v>
      </c>
      <c r="H2195" t="s">
        <v>8246</v>
      </c>
      <c r="I2195">
        <v>1415191920</v>
      </c>
      <c r="J2195">
        <v>1412233497</v>
      </c>
      <c r="K2195" t="b">
        <v>0</v>
      </c>
      <c r="L2195">
        <v>114</v>
      </c>
      <c r="M2195" t="b">
        <v>1</v>
      </c>
      <c r="N2195" t="s">
        <v>8269</v>
      </c>
      <c r="O2195" s="10" t="s">
        <v>8333</v>
      </c>
      <c r="P2195" t="s">
        <v>8334</v>
      </c>
      <c r="Q2195" s="12">
        <f t="shared" ref="Q2195:Q2226" si="38">(((J2195/60)/60)/24)+DATE(1970,1,1)</f>
        <v>41914.295104166667</v>
      </c>
    </row>
    <row r="2196" spans="1:17" ht="48" hidden="1" x14ac:dyDescent="0.2">
      <c r="A2196">
        <v>1503</v>
      </c>
      <c r="B2196" s="3" t="s">
        <v>1504</v>
      </c>
      <c r="C2196" s="3" t="s">
        <v>5613</v>
      </c>
      <c r="D2196" s="6">
        <v>3750</v>
      </c>
      <c r="E2196" s="8">
        <v>4045.93</v>
      </c>
      <c r="F2196" t="s">
        <v>8218</v>
      </c>
      <c r="G2196" t="s">
        <v>8241</v>
      </c>
      <c r="H2196" t="s">
        <v>8248</v>
      </c>
      <c r="I2196">
        <v>1477210801</v>
      </c>
      <c r="J2196">
        <v>1472026801</v>
      </c>
      <c r="K2196" t="b">
        <v>1</v>
      </c>
      <c r="L2196">
        <v>71</v>
      </c>
      <c r="M2196" t="b">
        <v>1</v>
      </c>
      <c r="N2196" t="s">
        <v>8283</v>
      </c>
      <c r="O2196" s="10" t="s">
        <v>8354</v>
      </c>
      <c r="P2196" t="s">
        <v>8355</v>
      </c>
      <c r="Q2196" s="12">
        <f t="shared" si="38"/>
        <v>42606.347233796296</v>
      </c>
    </row>
    <row r="2197" spans="1:17" ht="16" x14ac:dyDescent="0.2">
      <c r="A2197">
        <v>3861</v>
      </c>
      <c r="B2197" s="3" t="s">
        <v>3858</v>
      </c>
      <c r="C2197" s="3" t="s">
        <v>7970</v>
      </c>
      <c r="D2197" s="6">
        <v>2000</v>
      </c>
      <c r="E2197" s="8">
        <v>100</v>
      </c>
      <c r="F2197" t="s">
        <v>8220</v>
      </c>
      <c r="G2197" t="s">
        <v>8223</v>
      </c>
      <c r="H2197" t="s">
        <v>8245</v>
      </c>
      <c r="I2197">
        <v>1415828820</v>
      </c>
      <c r="J2197">
        <v>1412258977</v>
      </c>
      <c r="K2197" t="b">
        <v>0</v>
      </c>
      <c r="L2197">
        <v>1</v>
      </c>
      <c r="M2197" t="b">
        <v>0</v>
      </c>
      <c r="N2197" t="s">
        <v>8269</v>
      </c>
      <c r="O2197" s="10" t="s">
        <v>8333</v>
      </c>
      <c r="P2197" t="s">
        <v>8334</v>
      </c>
      <c r="Q2197" s="12">
        <f t="shared" si="38"/>
        <v>41914.590011574073</v>
      </c>
    </row>
    <row r="2198" spans="1:17" ht="48" x14ac:dyDescent="0.2">
      <c r="A2198">
        <v>3939</v>
      </c>
      <c r="B2198" s="3" t="s">
        <v>3936</v>
      </c>
      <c r="C2198" s="3" t="s">
        <v>8047</v>
      </c>
      <c r="D2198" s="6">
        <v>5000</v>
      </c>
      <c r="E2198" s="8">
        <v>5</v>
      </c>
      <c r="F2198" t="s">
        <v>8220</v>
      </c>
      <c r="G2198" t="s">
        <v>8225</v>
      </c>
      <c r="H2198" t="s">
        <v>8247</v>
      </c>
      <c r="I2198">
        <v>1412656200</v>
      </c>
      <c r="J2198">
        <v>1412328979</v>
      </c>
      <c r="K2198" t="b">
        <v>0</v>
      </c>
      <c r="L2198">
        <v>1</v>
      </c>
      <c r="M2198" t="b">
        <v>0</v>
      </c>
      <c r="N2198" t="s">
        <v>8269</v>
      </c>
      <c r="O2198" s="10" t="s">
        <v>8333</v>
      </c>
      <c r="P2198" t="s">
        <v>8334</v>
      </c>
      <c r="Q2198" s="12">
        <f t="shared" si="38"/>
        <v>41915.400219907409</v>
      </c>
    </row>
    <row r="2199" spans="1:17" ht="32" hidden="1" x14ac:dyDescent="0.2">
      <c r="A2199">
        <v>1376</v>
      </c>
      <c r="B2199" s="3" t="s">
        <v>1377</v>
      </c>
      <c r="C2199" s="3" t="s">
        <v>5486</v>
      </c>
      <c r="D2199" s="6">
        <v>3700</v>
      </c>
      <c r="E2199" s="8">
        <v>9342</v>
      </c>
      <c r="F2199" t="s">
        <v>8218</v>
      </c>
      <c r="G2199" t="s">
        <v>8224</v>
      </c>
      <c r="H2199" t="s">
        <v>8246</v>
      </c>
      <c r="I2199">
        <v>1480784606</v>
      </c>
      <c r="J2199">
        <v>1478189006</v>
      </c>
      <c r="K2199" t="b">
        <v>0</v>
      </c>
      <c r="L2199">
        <v>168</v>
      </c>
      <c r="M2199" t="b">
        <v>1</v>
      </c>
      <c r="N2199" t="s">
        <v>8274</v>
      </c>
      <c r="O2199" s="10" t="s">
        <v>8341</v>
      </c>
      <c r="P2199" t="s">
        <v>8342</v>
      </c>
      <c r="Q2199" s="12">
        <f t="shared" si="38"/>
        <v>42677.669050925921</v>
      </c>
    </row>
    <row r="2200" spans="1:17" ht="48" hidden="1" x14ac:dyDescent="0.2">
      <c r="A2200">
        <v>2551</v>
      </c>
      <c r="B2200" s="3" t="s">
        <v>2551</v>
      </c>
      <c r="C2200" s="3" t="s">
        <v>6661</v>
      </c>
      <c r="D2200" s="6">
        <v>3675</v>
      </c>
      <c r="E2200" s="8">
        <v>3775.5</v>
      </c>
      <c r="F2200" t="s">
        <v>8218</v>
      </c>
      <c r="G2200" t="s">
        <v>8223</v>
      </c>
      <c r="H2200" t="s">
        <v>8245</v>
      </c>
      <c r="I2200">
        <v>1332362880</v>
      </c>
      <c r="J2200">
        <v>1329890585</v>
      </c>
      <c r="K2200" t="b">
        <v>0</v>
      </c>
      <c r="L2200">
        <v>56</v>
      </c>
      <c r="M2200" t="b">
        <v>1</v>
      </c>
      <c r="N2200" t="s">
        <v>8298</v>
      </c>
      <c r="O2200" s="10" t="s">
        <v>8341</v>
      </c>
      <c r="P2200" t="s">
        <v>8370</v>
      </c>
      <c r="Q2200" s="12">
        <f t="shared" si="38"/>
        <v>40961.252141203702</v>
      </c>
    </row>
    <row r="2201" spans="1:17" ht="48" hidden="1" x14ac:dyDescent="0.2">
      <c r="A2201">
        <v>736</v>
      </c>
      <c r="B2201" s="3" t="s">
        <v>737</v>
      </c>
      <c r="C2201" s="3" t="s">
        <v>4846</v>
      </c>
      <c r="D2201" s="6">
        <v>3600</v>
      </c>
      <c r="E2201" s="8">
        <v>11345</v>
      </c>
      <c r="F2201" t="s">
        <v>8218</v>
      </c>
      <c r="G2201" t="s">
        <v>8223</v>
      </c>
      <c r="H2201" t="s">
        <v>8245</v>
      </c>
      <c r="I2201">
        <v>1385009940</v>
      </c>
      <c r="J2201">
        <v>1383327440</v>
      </c>
      <c r="K2201" t="b">
        <v>0</v>
      </c>
      <c r="L2201">
        <v>108</v>
      </c>
      <c r="M2201" t="b">
        <v>1</v>
      </c>
      <c r="N2201" t="s">
        <v>8272</v>
      </c>
      <c r="O2201" s="10" t="s">
        <v>8338</v>
      </c>
      <c r="P2201" t="s">
        <v>8339</v>
      </c>
      <c r="Q2201" s="12">
        <f t="shared" si="38"/>
        <v>41579.734259259261</v>
      </c>
    </row>
    <row r="2202" spans="1:17" ht="16" hidden="1" x14ac:dyDescent="0.2">
      <c r="A2202">
        <v>8</v>
      </c>
      <c r="B2202" s="3" t="s">
        <v>10</v>
      </c>
      <c r="C2202" s="3" t="s">
        <v>4119</v>
      </c>
      <c r="D2202" s="6">
        <v>3500</v>
      </c>
      <c r="E2202" s="8">
        <v>3501.52</v>
      </c>
      <c r="F2202" t="s">
        <v>8218</v>
      </c>
      <c r="G2202" t="s">
        <v>8223</v>
      </c>
      <c r="H2202" t="s">
        <v>8245</v>
      </c>
      <c r="I2202">
        <v>1460754000</v>
      </c>
      <c r="J2202">
        <v>1460155212</v>
      </c>
      <c r="K2202" t="b">
        <v>0</v>
      </c>
      <c r="L2202">
        <v>12</v>
      </c>
      <c r="M2202" t="b">
        <v>1</v>
      </c>
      <c r="N2202" t="s">
        <v>8263</v>
      </c>
      <c r="O2202" s="10" t="s">
        <v>8326</v>
      </c>
      <c r="P2202" t="s">
        <v>8327</v>
      </c>
      <c r="Q2202" s="12">
        <f t="shared" si="38"/>
        <v>42468.94458333333</v>
      </c>
    </row>
    <row r="2203" spans="1:17" ht="32" hidden="1" x14ac:dyDescent="0.2">
      <c r="A2203">
        <v>13</v>
      </c>
      <c r="B2203" s="3" t="s">
        <v>15</v>
      </c>
      <c r="C2203" s="3" t="s">
        <v>4124</v>
      </c>
      <c r="D2203" s="6">
        <v>3500</v>
      </c>
      <c r="E2203" s="8">
        <v>5599</v>
      </c>
      <c r="F2203" t="s">
        <v>8218</v>
      </c>
      <c r="G2203" t="s">
        <v>8223</v>
      </c>
      <c r="H2203" t="s">
        <v>8245</v>
      </c>
      <c r="I2203">
        <v>1466713620</v>
      </c>
      <c r="J2203">
        <v>1463588109</v>
      </c>
      <c r="K2203" t="b">
        <v>0</v>
      </c>
      <c r="L2203">
        <v>51</v>
      </c>
      <c r="M2203" t="b">
        <v>1</v>
      </c>
      <c r="N2203" t="s">
        <v>8263</v>
      </c>
      <c r="O2203" s="10" t="s">
        <v>8326</v>
      </c>
      <c r="P2203" t="s">
        <v>8327</v>
      </c>
      <c r="Q2203" s="12">
        <f t="shared" si="38"/>
        <v>42508.677187499998</v>
      </c>
    </row>
    <row r="2204" spans="1:17" ht="48" hidden="1" x14ac:dyDescent="0.2">
      <c r="A2204">
        <v>75</v>
      </c>
      <c r="B2204" s="3" t="s">
        <v>77</v>
      </c>
      <c r="C2204" s="3" t="s">
        <v>4186</v>
      </c>
      <c r="D2204" s="6">
        <v>3500</v>
      </c>
      <c r="E2204" s="8">
        <v>4040</v>
      </c>
      <c r="F2204" t="s">
        <v>8218</v>
      </c>
      <c r="G2204" t="s">
        <v>8223</v>
      </c>
      <c r="H2204" t="s">
        <v>8245</v>
      </c>
      <c r="I2204">
        <v>1366693272</v>
      </c>
      <c r="J2204">
        <v>1364101272</v>
      </c>
      <c r="K2204" t="b">
        <v>0</v>
      </c>
      <c r="L2204">
        <v>47</v>
      </c>
      <c r="M2204" t="b">
        <v>1</v>
      </c>
      <c r="N2204" t="s">
        <v>8264</v>
      </c>
      <c r="O2204" s="10" t="s">
        <v>8326</v>
      </c>
      <c r="P2204" t="s">
        <v>8328</v>
      </c>
      <c r="Q2204" s="12">
        <f t="shared" si="38"/>
        <v>41357.209166666667</v>
      </c>
    </row>
    <row r="2205" spans="1:17" ht="48" hidden="1" x14ac:dyDescent="0.2">
      <c r="A2205">
        <v>88</v>
      </c>
      <c r="B2205" s="3" t="s">
        <v>90</v>
      </c>
      <c r="C2205" s="3" t="s">
        <v>4199</v>
      </c>
      <c r="D2205" s="6">
        <v>3500</v>
      </c>
      <c r="E2205" s="8">
        <v>3600</v>
      </c>
      <c r="F2205" t="s">
        <v>8218</v>
      </c>
      <c r="G2205" t="s">
        <v>8223</v>
      </c>
      <c r="H2205" t="s">
        <v>8245</v>
      </c>
      <c r="I2205">
        <v>1403452131</v>
      </c>
      <c r="J2205">
        <v>1401205731</v>
      </c>
      <c r="K2205" t="b">
        <v>0</v>
      </c>
      <c r="L2205">
        <v>60</v>
      </c>
      <c r="M2205" t="b">
        <v>1</v>
      </c>
      <c r="N2205" t="s">
        <v>8264</v>
      </c>
      <c r="O2205" s="10" t="s">
        <v>8326</v>
      </c>
      <c r="P2205" t="s">
        <v>8328</v>
      </c>
      <c r="Q2205" s="12">
        <f t="shared" si="38"/>
        <v>41786.65892361111</v>
      </c>
    </row>
    <row r="2206" spans="1:17" ht="48" hidden="1" x14ac:dyDescent="0.2">
      <c r="A2206">
        <v>101</v>
      </c>
      <c r="B2206" s="3" t="s">
        <v>103</v>
      </c>
      <c r="C2206" s="3" t="s">
        <v>4212</v>
      </c>
      <c r="D2206" s="6">
        <v>3500</v>
      </c>
      <c r="E2206" s="8">
        <v>3500</v>
      </c>
      <c r="F2206" t="s">
        <v>8218</v>
      </c>
      <c r="G2206" t="s">
        <v>8223</v>
      </c>
      <c r="H2206" t="s">
        <v>8245</v>
      </c>
      <c r="I2206">
        <v>1359052710</v>
      </c>
      <c r="J2206">
        <v>1356979110</v>
      </c>
      <c r="K2206" t="b">
        <v>0</v>
      </c>
      <c r="L2206">
        <v>35</v>
      </c>
      <c r="M2206" t="b">
        <v>1</v>
      </c>
      <c r="N2206" t="s">
        <v>8264</v>
      </c>
      <c r="O2206" s="10" t="s">
        <v>8326</v>
      </c>
      <c r="P2206" t="s">
        <v>8328</v>
      </c>
      <c r="Q2206" s="12">
        <f t="shared" si="38"/>
        <v>41274.776736111111</v>
      </c>
    </row>
    <row r="2207" spans="1:17" ht="48" hidden="1" x14ac:dyDescent="0.2">
      <c r="A2207">
        <v>111</v>
      </c>
      <c r="B2207" s="3" t="s">
        <v>113</v>
      </c>
      <c r="C2207" s="3" t="s">
        <v>4222</v>
      </c>
      <c r="D2207" s="6">
        <v>3500</v>
      </c>
      <c r="E2207" s="8">
        <v>5410</v>
      </c>
      <c r="F2207" t="s">
        <v>8218</v>
      </c>
      <c r="G2207" t="s">
        <v>8225</v>
      </c>
      <c r="H2207" t="s">
        <v>8247</v>
      </c>
      <c r="I2207">
        <v>1433059187</v>
      </c>
      <c r="J2207">
        <v>1430467187</v>
      </c>
      <c r="K2207" t="b">
        <v>0</v>
      </c>
      <c r="L2207">
        <v>53</v>
      </c>
      <c r="M2207" t="b">
        <v>1</v>
      </c>
      <c r="N2207" t="s">
        <v>8264</v>
      </c>
      <c r="O2207" s="10" t="s">
        <v>8326</v>
      </c>
      <c r="P2207" t="s">
        <v>8328</v>
      </c>
      <c r="Q2207" s="12">
        <f t="shared" si="38"/>
        <v>42125.333182870367</v>
      </c>
    </row>
    <row r="2208" spans="1:17" ht="48" hidden="1" x14ac:dyDescent="0.2">
      <c r="A2208">
        <v>116</v>
      </c>
      <c r="B2208" s="3" t="s">
        <v>118</v>
      </c>
      <c r="C2208" s="3" t="s">
        <v>4227</v>
      </c>
      <c r="D2208" s="6">
        <v>3500</v>
      </c>
      <c r="E2208" s="8">
        <v>3978</v>
      </c>
      <c r="F2208" t="s">
        <v>8218</v>
      </c>
      <c r="G2208" t="s">
        <v>8223</v>
      </c>
      <c r="H2208" t="s">
        <v>8245</v>
      </c>
      <c r="I2208">
        <v>1302260155</v>
      </c>
      <c r="J2208">
        <v>1298289355</v>
      </c>
      <c r="K2208" t="b">
        <v>0</v>
      </c>
      <c r="L2208">
        <v>57</v>
      </c>
      <c r="M2208" t="b">
        <v>1</v>
      </c>
      <c r="N2208" t="s">
        <v>8264</v>
      </c>
      <c r="O2208" s="10" t="s">
        <v>8326</v>
      </c>
      <c r="P2208" t="s">
        <v>8328</v>
      </c>
      <c r="Q2208" s="12">
        <f t="shared" si="38"/>
        <v>40595.497164351851</v>
      </c>
    </row>
    <row r="2209" spans="1:17" ht="48" hidden="1" x14ac:dyDescent="0.2">
      <c r="A2209">
        <v>244</v>
      </c>
      <c r="B2209" s="4">
        <v>39756</v>
      </c>
      <c r="C2209" s="3" t="s">
        <v>4354</v>
      </c>
      <c r="D2209" s="6">
        <v>3500</v>
      </c>
      <c r="E2209" s="8">
        <v>3981.5</v>
      </c>
      <c r="F2209" t="s">
        <v>8218</v>
      </c>
      <c r="G2209" t="s">
        <v>8223</v>
      </c>
      <c r="H2209" t="s">
        <v>8245</v>
      </c>
      <c r="I2209">
        <v>1268723160</v>
      </c>
      <c r="J2209">
        <v>1265269559</v>
      </c>
      <c r="K2209" t="b">
        <v>1</v>
      </c>
      <c r="L2209">
        <v>84</v>
      </c>
      <c r="M2209" t="b">
        <v>1</v>
      </c>
      <c r="N2209" t="s">
        <v>8267</v>
      </c>
      <c r="O2209" s="10" t="s">
        <v>8326</v>
      </c>
      <c r="P2209" t="s">
        <v>8331</v>
      </c>
      <c r="Q2209" s="12">
        <f t="shared" si="38"/>
        <v>40213.323599537034</v>
      </c>
    </row>
    <row r="2210" spans="1:17" ht="48" hidden="1" x14ac:dyDescent="0.2">
      <c r="A2210">
        <v>251</v>
      </c>
      <c r="B2210" s="3" t="s">
        <v>252</v>
      </c>
      <c r="C2210" s="3" t="s">
        <v>4361</v>
      </c>
      <c r="D2210" s="6">
        <v>3500</v>
      </c>
      <c r="E2210" s="8">
        <v>4395</v>
      </c>
      <c r="F2210" t="s">
        <v>8218</v>
      </c>
      <c r="G2210" t="s">
        <v>8223</v>
      </c>
      <c r="H2210" t="s">
        <v>8245</v>
      </c>
      <c r="I2210">
        <v>1337194800</v>
      </c>
      <c r="J2210">
        <v>1334429646</v>
      </c>
      <c r="K2210" t="b">
        <v>1</v>
      </c>
      <c r="L2210">
        <v>77</v>
      </c>
      <c r="M2210" t="b">
        <v>1</v>
      </c>
      <c r="N2210" t="s">
        <v>8267</v>
      </c>
      <c r="O2210" s="10" t="s">
        <v>8326</v>
      </c>
      <c r="P2210" t="s">
        <v>8331</v>
      </c>
      <c r="Q2210" s="12">
        <f t="shared" si="38"/>
        <v>41013.787569444445</v>
      </c>
    </row>
    <row r="2211" spans="1:17" ht="48" hidden="1" x14ac:dyDescent="0.2">
      <c r="A2211">
        <v>341</v>
      </c>
      <c r="B2211" s="3" t="s">
        <v>342</v>
      </c>
      <c r="C2211" s="3" t="s">
        <v>4451</v>
      </c>
      <c r="D2211" s="6">
        <v>3500</v>
      </c>
      <c r="E2211" s="8">
        <v>3735</v>
      </c>
      <c r="F2211" t="s">
        <v>8218</v>
      </c>
      <c r="G2211" t="s">
        <v>8223</v>
      </c>
      <c r="H2211" t="s">
        <v>8245</v>
      </c>
      <c r="I2211">
        <v>1412135940</v>
      </c>
      <c r="J2211">
        <v>1410555998</v>
      </c>
      <c r="K2211" t="b">
        <v>1</v>
      </c>
      <c r="L2211">
        <v>55</v>
      </c>
      <c r="M2211" t="b">
        <v>1</v>
      </c>
      <c r="N2211" t="s">
        <v>8267</v>
      </c>
      <c r="O2211" s="10" t="s">
        <v>8326</v>
      </c>
      <c r="P2211" t="s">
        <v>8331</v>
      </c>
      <c r="Q2211" s="12">
        <f t="shared" si="38"/>
        <v>41894.879606481481</v>
      </c>
    </row>
    <row r="2212" spans="1:17" ht="48" hidden="1" x14ac:dyDescent="0.2">
      <c r="A2212">
        <v>354</v>
      </c>
      <c r="B2212" s="3" t="s">
        <v>355</v>
      </c>
      <c r="C2212" s="3" t="s">
        <v>4464</v>
      </c>
      <c r="D2212" s="6">
        <v>3500</v>
      </c>
      <c r="E2212" s="8">
        <v>3638</v>
      </c>
      <c r="F2212" t="s">
        <v>8218</v>
      </c>
      <c r="G2212" t="s">
        <v>8223</v>
      </c>
      <c r="H2212" t="s">
        <v>8245</v>
      </c>
      <c r="I2212">
        <v>1460141521</v>
      </c>
      <c r="J2212">
        <v>1457553121</v>
      </c>
      <c r="K2212" t="b">
        <v>1</v>
      </c>
      <c r="L2212">
        <v>29</v>
      </c>
      <c r="M2212" t="b">
        <v>1</v>
      </c>
      <c r="N2212" t="s">
        <v>8267</v>
      </c>
      <c r="O2212" s="10" t="s">
        <v>8326</v>
      </c>
      <c r="P2212" t="s">
        <v>8331</v>
      </c>
      <c r="Q2212" s="12">
        <f t="shared" si="38"/>
        <v>42438.827789351853</v>
      </c>
    </row>
    <row r="2213" spans="1:17" ht="48" hidden="1" x14ac:dyDescent="0.2">
      <c r="A2213">
        <v>727</v>
      </c>
      <c r="B2213" s="3" t="s">
        <v>728</v>
      </c>
      <c r="C2213" s="3" t="s">
        <v>4837</v>
      </c>
      <c r="D2213" s="6">
        <v>3500</v>
      </c>
      <c r="E2213" s="8">
        <v>5443</v>
      </c>
      <c r="F2213" t="s">
        <v>8218</v>
      </c>
      <c r="G2213" t="s">
        <v>8223</v>
      </c>
      <c r="H2213" t="s">
        <v>8245</v>
      </c>
      <c r="I2213">
        <v>1358198400</v>
      </c>
      <c r="J2213">
        <v>1354580949</v>
      </c>
      <c r="K2213" t="b">
        <v>0</v>
      </c>
      <c r="L2213">
        <v>149</v>
      </c>
      <c r="M2213" t="b">
        <v>1</v>
      </c>
      <c r="N2213" t="s">
        <v>8272</v>
      </c>
      <c r="O2213" s="10" t="s">
        <v>8338</v>
      </c>
      <c r="P2213" t="s">
        <v>8339</v>
      </c>
      <c r="Q2213" s="12">
        <f t="shared" si="38"/>
        <v>41247.020243055551</v>
      </c>
    </row>
    <row r="2214" spans="1:17" ht="48" hidden="1" x14ac:dyDescent="0.2">
      <c r="A2214">
        <v>798</v>
      </c>
      <c r="B2214" s="3" t="s">
        <v>799</v>
      </c>
      <c r="C2214" s="3" t="s">
        <v>4908</v>
      </c>
      <c r="D2214" s="6">
        <v>3500</v>
      </c>
      <c r="E2214" s="8">
        <v>4021</v>
      </c>
      <c r="F2214" t="s">
        <v>8218</v>
      </c>
      <c r="G2214" t="s">
        <v>8223</v>
      </c>
      <c r="H2214" t="s">
        <v>8245</v>
      </c>
      <c r="I2214">
        <v>1412086187</v>
      </c>
      <c r="J2214">
        <v>1409494187</v>
      </c>
      <c r="K2214" t="b">
        <v>0</v>
      </c>
      <c r="L2214">
        <v>87</v>
      </c>
      <c r="M2214" t="b">
        <v>1</v>
      </c>
      <c r="N2214" t="s">
        <v>8274</v>
      </c>
      <c r="O2214" s="10" t="s">
        <v>8341</v>
      </c>
      <c r="P2214" t="s">
        <v>8342</v>
      </c>
      <c r="Q2214" s="12">
        <f t="shared" si="38"/>
        <v>41882.590127314819</v>
      </c>
    </row>
    <row r="2215" spans="1:17" ht="32" hidden="1" x14ac:dyDescent="0.2">
      <c r="A2215">
        <v>852</v>
      </c>
      <c r="B2215" s="3" t="s">
        <v>853</v>
      </c>
      <c r="C2215" s="3" t="s">
        <v>4962</v>
      </c>
      <c r="D2215" s="6">
        <v>3500</v>
      </c>
      <c r="E2215" s="8">
        <v>3674</v>
      </c>
      <c r="F2215" t="s">
        <v>8218</v>
      </c>
      <c r="G2215" t="s">
        <v>8223</v>
      </c>
      <c r="H2215" t="s">
        <v>8245</v>
      </c>
      <c r="I2215">
        <v>1477342800</v>
      </c>
      <c r="J2215">
        <v>1476386395</v>
      </c>
      <c r="K2215" t="b">
        <v>0</v>
      </c>
      <c r="L2215">
        <v>62</v>
      </c>
      <c r="M2215" t="b">
        <v>1</v>
      </c>
      <c r="N2215" t="s">
        <v>8275</v>
      </c>
      <c r="O2215" s="10" t="s">
        <v>8341</v>
      </c>
      <c r="P2215" t="s">
        <v>8343</v>
      </c>
      <c r="Q2215" s="12">
        <f t="shared" si="38"/>
        <v>42656.805497685185</v>
      </c>
    </row>
    <row r="2216" spans="1:17" ht="48" hidden="1" x14ac:dyDescent="0.2">
      <c r="A2216">
        <v>1198</v>
      </c>
      <c r="B2216" s="3" t="s">
        <v>1199</v>
      </c>
      <c r="C2216" s="3" t="s">
        <v>5308</v>
      </c>
      <c r="D2216" s="6">
        <v>3500</v>
      </c>
      <c r="E2216" s="8">
        <v>9121</v>
      </c>
      <c r="F2216" t="s">
        <v>8218</v>
      </c>
      <c r="G2216" t="s">
        <v>8223</v>
      </c>
      <c r="H2216" t="s">
        <v>8245</v>
      </c>
      <c r="I2216">
        <v>1451530800</v>
      </c>
      <c r="J2216">
        <v>1448463086</v>
      </c>
      <c r="K2216" t="b">
        <v>0</v>
      </c>
      <c r="L2216">
        <v>167</v>
      </c>
      <c r="M2216" t="b">
        <v>1</v>
      </c>
      <c r="N2216" t="s">
        <v>8283</v>
      </c>
      <c r="O2216" s="10" t="s">
        <v>8354</v>
      </c>
      <c r="P2216" t="s">
        <v>8355</v>
      </c>
      <c r="Q2216" s="12">
        <f t="shared" si="38"/>
        <v>42333.619050925925</v>
      </c>
    </row>
    <row r="2217" spans="1:17" ht="32" hidden="1" x14ac:dyDescent="0.2">
      <c r="A2217">
        <v>1247</v>
      </c>
      <c r="B2217" s="3" t="s">
        <v>1248</v>
      </c>
      <c r="C2217" s="3" t="s">
        <v>5357</v>
      </c>
      <c r="D2217" s="6">
        <v>3500</v>
      </c>
      <c r="E2217" s="8">
        <v>4275</v>
      </c>
      <c r="F2217" t="s">
        <v>8218</v>
      </c>
      <c r="G2217" t="s">
        <v>8223</v>
      </c>
      <c r="H2217" t="s">
        <v>8245</v>
      </c>
      <c r="I2217">
        <v>1367823655</v>
      </c>
      <c r="J2217">
        <v>1365231655</v>
      </c>
      <c r="K2217" t="b">
        <v>1</v>
      </c>
      <c r="L2217">
        <v>50</v>
      </c>
      <c r="M2217" t="b">
        <v>1</v>
      </c>
      <c r="N2217" t="s">
        <v>8274</v>
      </c>
      <c r="O2217" s="10" t="s">
        <v>8341</v>
      </c>
      <c r="P2217" t="s">
        <v>8342</v>
      </c>
      <c r="Q2217" s="12">
        <f t="shared" si="38"/>
        <v>41370.292303240742</v>
      </c>
    </row>
    <row r="2218" spans="1:17" ht="48" hidden="1" x14ac:dyDescent="0.2">
      <c r="A2218">
        <v>1252</v>
      </c>
      <c r="B2218" s="3" t="s">
        <v>1253</v>
      </c>
      <c r="C2218" s="3" t="s">
        <v>5362</v>
      </c>
      <c r="D2218" s="6">
        <v>3500</v>
      </c>
      <c r="E2218" s="8">
        <v>4818</v>
      </c>
      <c r="F2218" t="s">
        <v>8218</v>
      </c>
      <c r="G2218" t="s">
        <v>8223</v>
      </c>
      <c r="H2218" t="s">
        <v>8245</v>
      </c>
      <c r="I2218">
        <v>1382658169</v>
      </c>
      <c r="J2218">
        <v>1380238969</v>
      </c>
      <c r="K2218" t="b">
        <v>1</v>
      </c>
      <c r="L2218">
        <v>141</v>
      </c>
      <c r="M2218" t="b">
        <v>1</v>
      </c>
      <c r="N2218" t="s">
        <v>8274</v>
      </c>
      <c r="O2218" s="10" t="s">
        <v>8341</v>
      </c>
      <c r="P2218" t="s">
        <v>8342</v>
      </c>
      <c r="Q2218" s="12">
        <f t="shared" si="38"/>
        <v>41543.988067129627</v>
      </c>
    </row>
    <row r="2219" spans="1:17" ht="64" hidden="1" x14ac:dyDescent="0.2">
      <c r="A2219">
        <v>1265</v>
      </c>
      <c r="B2219" s="3" t="s">
        <v>1266</v>
      </c>
      <c r="C2219" s="3" t="s">
        <v>5375</v>
      </c>
      <c r="D2219" s="6">
        <v>3500</v>
      </c>
      <c r="E2219" s="8">
        <v>4170.17</v>
      </c>
      <c r="F2219" t="s">
        <v>8218</v>
      </c>
      <c r="G2219" t="s">
        <v>8223</v>
      </c>
      <c r="H2219" t="s">
        <v>8245</v>
      </c>
      <c r="I2219">
        <v>1291131815</v>
      </c>
      <c r="J2219">
        <v>1287071015</v>
      </c>
      <c r="K2219" t="b">
        <v>1</v>
      </c>
      <c r="L2219">
        <v>66</v>
      </c>
      <c r="M2219" t="b">
        <v>1</v>
      </c>
      <c r="N2219" t="s">
        <v>8274</v>
      </c>
      <c r="O2219" s="10" t="s">
        <v>8341</v>
      </c>
      <c r="P2219" t="s">
        <v>8342</v>
      </c>
      <c r="Q2219" s="12">
        <f t="shared" si="38"/>
        <v>40465.655266203699</v>
      </c>
    </row>
    <row r="2220" spans="1:17" ht="48" hidden="1" x14ac:dyDescent="0.2">
      <c r="A2220">
        <v>1384</v>
      </c>
      <c r="B2220" s="3" t="s">
        <v>1385</v>
      </c>
      <c r="C2220" s="3" t="s">
        <v>5494</v>
      </c>
      <c r="D2220" s="6">
        <v>3500</v>
      </c>
      <c r="E2220" s="8">
        <v>4343</v>
      </c>
      <c r="F2220" t="s">
        <v>8218</v>
      </c>
      <c r="G2220" t="s">
        <v>8223</v>
      </c>
      <c r="H2220" t="s">
        <v>8245</v>
      </c>
      <c r="I2220">
        <v>1436117922</v>
      </c>
      <c r="J2220">
        <v>1433525922</v>
      </c>
      <c r="K2220" t="b">
        <v>0</v>
      </c>
      <c r="L2220">
        <v>63</v>
      </c>
      <c r="M2220" t="b">
        <v>1</v>
      </c>
      <c r="N2220" t="s">
        <v>8274</v>
      </c>
      <c r="O2220" s="10" t="s">
        <v>8341</v>
      </c>
      <c r="P2220" t="s">
        <v>8342</v>
      </c>
      <c r="Q2220" s="12">
        <f t="shared" si="38"/>
        <v>42160.735208333332</v>
      </c>
    </row>
    <row r="2221" spans="1:17" ht="16" hidden="1" x14ac:dyDescent="0.2">
      <c r="A2221">
        <v>1395</v>
      </c>
      <c r="B2221" s="3" t="s">
        <v>1396</v>
      </c>
      <c r="C2221" s="3" t="s">
        <v>5505</v>
      </c>
      <c r="D2221" s="6">
        <v>3500</v>
      </c>
      <c r="E2221" s="8">
        <v>3916</v>
      </c>
      <c r="F2221" t="s">
        <v>8218</v>
      </c>
      <c r="G2221" t="s">
        <v>8223</v>
      </c>
      <c r="H2221" t="s">
        <v>8245</v>
      </c>
      <c r="I2221">
        <v>1484430481</v>
      </c>
      <c r="J2221">
        <v>1481838481</v>
      </c>
      <c r="K2221" t="b">
        <v>0</v>
      </c>
      <c r="L2221">
        <v>82</v>
      </c>
      <c r="M2221" t="b">
        <v>1</v>
      </c>
      <c r="N2221" t="s">
        <v>8274</v>
      </c>
      <c r="O2221" s="10" t="s">
        <v>8341</v>
      </c>
      <c r="P2221" t="s">
        <v>8342</v>
      </c>
      <c r="Q2221" s="12">
        <f t="shared" si="38"/>
        <v>42719.90834490741</v>
      </c>
    </row>
    <row r="2222" spans="1:17" ht="48" hidden="1" x14ac:dyDescent="0.2">
      <c r="A2222">
        <v>1512</v>
      </c>
      <c r="B2222" s="3" t="s">
        <v>1513</v>
      </c>
      <c r="C2222" s="3" t="s">
        <v>5622</v>
      </c>
      <c r="D2222" s="6">
        <v>3500</v>
      </c>
      <c r="E2222" s="8">
        <v>19557</v>
      </c>
      <c r="F2222" t="s">
        <v>8218</v>
      </c>
      <c r="G2222" t="s">
        <v>8223</v>
      </c>
      <c r="H2222" t="s">
        <v>8245</v>
      </c>
      <c r="I2222">
        <v>1486311939</v>
      </c>
      <c r="J2222">
        <v>1483719939</v>
      </c>
      <c r="K2222" t="b">
        <v>1</v>
      </c>
      <c r="L2222">
        <v>335</v>
      </c>
      <c r="M2222" t="b">
        <v>1</v>
      </c>
      <c r="N2222" t="s">
        <v>8283</v>
      </c>
      <c r="O2222" s="10" t="s">
        <v>8354</v>
      </c>
      <c r="P2222" t="s">
        <v>8355</v>
      </c>
      <c r="Q2222" s="12">
        <f t="shared" si="38"/>
        <v>42741.684479166666</v>
      </c>
    </row>
    <row r="2223" spans="1:17" ht="32" hidden="1" x14ac:dyDescent="0.2">
      <c r="A2223">
        <v>1527</v>
      </c>
      <c r="B2223" s="3" t="s">
        <v>1528</v>
      </c>
      <c r="C2223" s="3" t="s">
        <v>5637</v>
      </c>
      <c r="D2223" s="6">
        <v>3500</v>
      </c>
      <c r="E2223" s="8">
        <v>3865.55</v>
      </c>
      <c r="F2223" t="s">
        <v>8218</v>
      </c>
      <c r="G2223" t="s">
        <v>8223</v>
      </c>
      <c r="H2223" t="s">
        <v>8245</v>
      </c>
      <c r="I2223">
        <v>1489497886</v>
      </c>
      <c r="J2223">
        <v>1487082286</v>
      </c>
      <c r="K2223" t="b">
        <v>1</v>
      </c>
      <c r="L2223">
        <v>70</v>
      </c>
      <c r="M2223" t="b">
        <v>1</v>
      </c>
      <c r="N2223" t="s">
        <v>8283</v>
      </c>
      <c r="O2223" s="10" t="s">
        <v>8354</v>
      </c>
      <c r="P2223" t="s">
        <v>8355</v>
      </c>
      <c r="Q2223" s="12">
        <f t="shared" si="38"/>
        <v>42780.600532407407</v>
      </c>
    </row>
    <row r="2224" spans="1:17" ht="48" hidden="1" x14ac:dyDescent="0.2">
      <c r="A2224">
        <v>1665</v>
      </c>
      <c r="B2224" s="3" t="s">
        <v>1666</v>
      </c>
      <c r="C2224" s="3" t="s">
        <v>5775</v>
      </c>
      <c r="D2224" s="6">
        <v>3500</v>
      </c>
      <c r="E2224" s="8">
        <v>4181</v>
      </c>
      <c r="F2224" t="s">
        <v>8218</v>
      </c>
      <c r="G2224" t="s">
        <v>8223</v>
      </c>
      <c r="H2224" t="s">
        <v>8245</v>
      </c>
      <c r="I2224">
        <v>1298343600</v>
      </c>
      <c r="J2224">
        <v>1295624113</v>
      </c>
      <c r="K2224" t="b">
        <v>0</v>
      </c>
      <c r="L2224">
        <v>93</v>
      </c>
      <c r="M2224" t="b">
        <v>1</v>
      </c>
      <c r="N2224" t="s">
        <v>8290</v>
      </c>
      <c r="O2224" s="10" t="s">
        <v>8341</v>
      </c>
      <c r="P2224" t="s">
        <v>8362</v>
      </c>
      <c r="Q2224" s="12">
        <f t="shared" si="38"/>
        <v>40564.649456018517</v>
      </c>
    </row>
    <row r="2225" spans="1:17" ht="48" hidden="1" x14ac:dyDescent="0.2">
      <c r="A2225">
        <v>2081</v>
      </c>
      <c r="B2225" s="3" t="s">
        <v>2082</v>
      </c>
      <c r="C2225" s="3" t="s">
        <v>6191</v>
      </c>
      <c r="D2225" s="6">
        <v>3500</v>
      </c>
      <c r="E2225" s="8">
        <v>4010</v>
      </c>
      <c r="F2225" t="s">
        <v>8218</v>
      </c>
      <c r="G2225" t="s">
        <v>8223</v>
      </c>
      <c r="H2225" t="s">
        <v>8245</v>
      </c>
      <c r="I2225">
        <v>1337144340</v>
      </c>
      <c r="J2225">
        <v>1333597555</v>
      </c>
      <c r="K2225" t="b">
        <v>0</v>
      </c>
      <c r="L2225">
        <v>55</v>
      </c>
      <c r="M2225" t="b">
        <v>1</v>
      </c>
      <c r="N2225" t="s">
        <v>8277</v>
      </c>
      <c r="O2225" s="10" t="s">
        <v>8341</v>
      </c>
      <c r="P2225" t="s">
        <v>8345</v>
      </c>
      <c r="Q2225" s="12">
        <f t="shared" si="38"/>
        <v>41004.156886574077</v>
      </c>
    </row>
    <row r="2226" spans="1:17" ht="48" hidden="1" x14ac:dyDescent="0.2">
      <c r="A2226">
        <v>2094</v>
      </c>
      <c r="B2226" s="3" t="s">
        <v>2095</v>
      </c>
      <c r="C2226" s="3" t="s">
        <v>6204</v>
      </c>
      <c r="D2226" s="6">
        <v>3500</v>
      </c>
      <c r="E2226" s="8">
        <v>4219</v>
      </c>
      <c r="F2226" t="s">
        <v>8218</v>
      </c>
      <c r="G2226" t="s">
        <v>8223</v>
      </c>
      <c r="H2226" t="s">
        <v>8245</v>
      </c>
      <c r="I2226">
        <v>1330916400</v>
      </c>
      <c r="J2226">
        <v>1327969730</v>
      </c>
      <c r="K2226" t="b">
        <v>0</v>
      </c>
      <c r="L2226">
        <v>72</v>
      </c>
      <c r="M2226" t="b">
        <v>1</v>
      </c>
      <c r="N2226" t="s">
        <v>8277</v>
      </c>
      <c r="O2226" s="10" t="s">
        <v>8341</v>
      </c>
      <c r="P2226" t="s">
        <v>8345</v>
      </c>
      <c r="Q2226" s="12">
        <f t="shared" si="38"/>
        <v>40939.02002314815</v>
      </c>
    </row>
    <row r="2227" spans="1:17" ht="48" hidden="1" x14ac:dyDescent="0.2">
      <c r="A2227">
        <v>2220</v>
      </c>
      <c r="B2227" s="3" t="s">
        <v>2221</v>
      </c>
      <c r="C2227" s="3" t="s">
        <v>6330</v>
      </c>
      <c r="D2227" s="6">
        <v>3500</v>
      </c>
      <c r="E2227" s="8">
        <v>3540</v>
      </c>
      <c r="F2227" t="s">
        <v>8218</v>
      </c>
      <c r="G2227" t="s">
        <v>8223</v>
      </c>
      <c r="H2227" t="s">
        <v>8245</v>
      </c>
      <c r="I2227">
        <v>1374888436</v>
      </c>
      <c r="J2227">
        <v>1372296436</v>
      </c>
      <c r="K2227" t="b">
        <v>0</v>
      </c>
      <c r="L2227">
        <v>69</v>
      </c>
      <c r="M2227" t="b">
        <v>1</v>
      </c>
      <c r="N2227" t="s">
        <v>8278</v>
      </c>
      <c r="O2227" s="10" t="s">
        <v>8341</v>
      </c>
      <c r="P2227" t="s">
        <v>8346</v>
      </c>
      <c r="Q2227" s="12">
        <f t="shared" ref="Q2227:Q2258" si="39">(((J2227/60)/60)/24)+DATE(1970,1,1)</f>
        <v>41452.060601851852</v>
      </c>
    </row>
    <row r="2228" spans="1:17" ht="48" hidden="1" x14ac:dyDescent="0.2">
      <c r="A2228">
        <v>2249</v>
      </c>
      <c r="B2228" s="3" t="s">
        <v>2250</v>
      </c>
      <c r="C2228" s="3" t="s">
        <v>6359</v>
      </c>
      <c r="D2228" s="6">
        <v>3500</v>
      </c>
      <c r="E2228" s="8">
        <v>5907</v>
      </c>
      <c r="F2228" t="s">
        <v>8218</v>
      </c>
      <c r="G2228" t="s">
        <v>8223</v>
      </c>
      <c r="H2228" t="s">
        <v>8245</v>
      </c>
      <c r="I2228">
        <v>1364917965</v>
      </c>
      <c r="J2228">
        <v>1362329565</v>
      </c>
      <c r="K2228" t="b">
        <v>0</v>
      </c>
      <c r="L2228">
        <v>180</v>
      </c>
      <c r="M2228" t="b">
        <v>1</v>
      </c>
      <c r="N2228" t="s">
        <v>8295</v>
      </c>
      <c r="O2228" s="10" t="s">
        <v>8349</v>
      </c>
      <c r="P2228" t="s">
        <v>8367</v>
      </c>
      <c r="Q2228" s="12">
        <f t="shared" si="39"/>
        <v>41336.703298611108</v>
      </c>
    </row>
    <row r="2229" spans="1:17" ht="48" hidden="1" x14ac:dyDescent="0.2">
      <c r="A2229">
        <v>2306</v>
      </c>
      <c r="B2229" s="3" t="s">
        <v>2307</v>
      </c>
      <c r="C2229" s="3" t="s">
        <v>6416</v>
      </c>
      <c r="D2229" s="6">
        <v>3500</v>
      </c>
      <c r="E2229" s="8">
        <v>3736.55</v>
      </c>
      <c r="F2229" t="s">
        <v>8218</v>
      </c>
      <c r="G2229" t="s">
        <v>8223</v>
      </c>
      <c r="H2229" t="s">
        <v>8245</v>
      </c>
      <c r="I2229">
        <v>1331352129</v>
      </c>
      <c r="J2229">
        <v>1328760129</v>
      </c>
      <c r="K2229" t="b">
        <v>1</v>
      </c>
      <c r="L2229">
        <v>73</v>
      </c>
      <c r="M2229" t="b">
        <v>1</v>
      </c>
      <c r="N2229" t="s">
        <v>8277</v>
      </c>
      <c r="O2229" s="10" t="s">
        <v>8341</v>
      </c>
      <c r="P2229" t="s">
        <v>8345</v>
      </c>
      <c r="Q2229" s="12">
        <f t="shared" si="39"/>
        <v>40948.16815972222</v>
      </c>
    </row>
    <row r="2230" spans="1:17" ht="48" hidden="1" x14ac:dyDescent="0.2">
      <c r="A2230">
        <v>2484</v>
      </c>
      <c r="B2230" s="3" t="s">
        <v>2484</v>
      </c>
      <c r="C2230" s="3" t="s">
        <v>6594</v>
      </c>
      <c r="D2230" s="6">
        <v>3500</v>
      </c>
      <c r="E2230" s="8">
        <v>4176.1099999999997</v>
      </c>
      <c r="F2230" t="s">
        <v>8218</v>
      </c>
      <c r="G2230" t="s">
        <v>8223</v>
      </c>
      <c r="H2230" t="s">
        <v>8245</v>
      </c>
      <c r="I2230">
        <v>1316124003</v>
      </c>
      <c r="J2230">
        <v>1313532003</v>
      </c>
      <c r="K2230" t="b">
        <v>0</v>
      </c>
      <c r="L2230">
        <v>90</v>
      </c>
      <c r="M2230" t="b">
        <v>1</v>
      </c>
      <c r="N2230" t="s">
        <v>8277</v>
      </c>
      <c r="O2230" s="10" t="s">
        <v>8341</v>
      </c>
      <c r="P2230" t="s">
        <v>8345</v>
      </c>
      <c r="Q2230" s="12">
        <f t="shared" si="39"/>
        <v>40771.916701388887</v>
      </c>
    </row>
    <row r="2231" spans="1:17" ht="48" hidden="1" x14ac:dyDescent="0.2">
      <c r="A2231">
        <v>2489</v>
      </c>
      <c r="B2231" s="3" t="s">
        <v>2489</v>
      </c>
      <c r="C2231" s="3" t="s">
        <v>6599</v>
      </c>
      <c r="D2231" s="6">
        <v>3500</v>
      </c>
      <c r="E2231" s="8">
        <v>4678.5</v>
      </c>
      <c r="F2231" t="s">
        <v>8218</v>
      </c>
      <c r="G2231" t="s">
        <v>8223</v>
      </c>
      <c r="H2231" t="s">
        <v>8245</v>
      </c>
      <c r="I2231">
        <v>1368117239</v>
      </c>
      <c r="J2231">
        <v>1365525239</v>
      </c>
      <c r="K2231" t="b">
        <v>0</v>
      </c>
      <c r="L2231">
        <v>75</v>
      </c>
      <c r="M2231" t="b">
        <v>1</v>
      </c>
      <c r="N2231" t="s">
        <v>8277</v>
      </c>
      <c r="O2231" s="10" t="s">
        <v>8341</v>
      </c>
      <c r="P2231" t="s">
        <v>8345</v>
      </c>
      <c r="Q2231" s="12">
        <f t="shared" si="39"/>
        <v>41373.690266203703</v>
      </c>
    </row>
    <row r="2232" spans="1:17" ht="48" hidden="1" x14ac:dyDescent="0.2">
      <c r="A2232">
        <v>2541</v>
      </c>
      <c r="B2232" s="3" t="s">
        <v>2541</v>
      </c>
      <c r="C2232" s="3" t="s">
        <v>6651</v>
      </c>
      <c r="D2232" s="6">
        <v>3500</v>
      </c>
      <c r="E2232" s="8">
        <v>3746</v>
      </c>
      <c r="F2232" t="s">
        <v>8218</v>
      </c>
      <c r="G2232" t="s">
        <v>8224</v>
      </c>
      <c r="H2232" t="s">
        <v>8246</v>
      </c>
      <c r="I2232">
        <v>1380192418</v>
      </c>
      <c r="J2232">
        <v>1375008418</v>
      </c>
      <c r="K2232" t="b">
        <v>0</v>
      </c>
      <c r="L2232">
        <v>63</v>
      </c>
      <c r="M2232" t="b">
        <v>1</v>
      </c>
      <c r="N2232" t="s">
        <v>8298</v>
      </c>
      <c r="O2232" s="10" t="s">
        <v>8341</v>
      </c>
      <c r="P2232" t="s">
        <v>8370</v>
      </c>
      <c r="Q2232" s="12">
        <f t="shared" si="39"/>
        <v>41483.449282407404</v>
      </c>
    </row>
    <row r="2233" spans="1:17" ht="48" hidden="1" x14ac:dyDescent="0.2">
      <c r="A2233">
        <v>2546</v>
      </c>
      <c r="B2233" s="3" t="s">
        <v>2546</v>
      </c>
      <c r="C2233" s="3" t="s">
        <v>6656</v>
      </c>
      <c r="D2233" s="6">
        <v>3500</v>
      </c>
      <c r="E2233" s="8">
        <v>3910</v>
      </c>
      <c r="F2233" t="s">
        <v>8218</v>
      </c>
      <c r="G2233" t="s">
        <v>8223</v>
      </c>
      <c r="H2233" t="s">
        <v>8245</v>
      </c>
      <c r="I2233">
        <v>1380949200</v>
      </c>
      <c r="J2233">
        <v>1378586179</v>
      </c>
      <c r="K2233" t="b">
        <v>0</v>
      </c>
      <c r="L2233">
        <v>65</v>
      </c>
      <c r="M2233" t="b">
        <v>1</v>
      </c>
      <c r="N2233" t="s">
        <v>8298</v>
      </c>
      <c r="O2233" s="10" t="s">
        <v>8341</v>
      </c>
      <c r="P2233" t="s">
        <v>8370</v>
      </c>
      <c r="Q2233" s="12">
        <f t="shared" si="39"/>
        <v>41524.858553240738</v>
      </c>
    </row>
    <row r="2234" spans="1:17" ht="48" hidden="1" x14ac:dyDescent="0.2">
      <c r="A2234">
        <v>2665</v>
      </c>
      <c r="B2234" s="3" t="s">
        <v>2665</v>
      </c>
      <c r="C2234" s="3" t="s">
        <v>6775</v>
      </c>
      <c r="D2234" s="6">
        <v>3500</v>
      </c>
      <c r="E2234" s="8">
        <v>4310</v>
      </c>
      <c r="F2234" t="s">
        <v>8218</v>
      </c>
      <c r="G2234" t="s">
        <v>8223</v>
      </c>
      <c r="H2234" t="s">
        <v>8245</v>
      </c>
      <c r="I2234">
        <v>1430774974</v>
      </c>
      <c r="J2234">
        <v>1426886974</v>
      </c>
      <c r="K2234" t="b">
        <v>0</v>
      </c>
      <c r="L2234">
        <v>46</v>
      </c>
      <c r="M2234" t="b">
        <v>1</v>
      </c>
      <c r="N2234" t="s">
        <v>8300</v>
      </c>
      <c r="O2234" s="10" t="s">
        <v>8335</v>
      </c>
      <c r="P2234" t="s">
        <v>8372</v>
      </c>
      <c r="Q2234" s="12">
        <f t="shared" si="39"/>
        <v>42083.895532407405</v>
      </c>
    </row>
    <row r="2235" spans="1:17" ht="16" x14ac:dyDescent="0.2">
      <c r="A2235">
        <v>3271</v>
      </c>
      <c r="B2235" s="3" t="s">
        <v>3271</v>
      </c>
      <c r="C2235" s="3" t="s">
        <v>7381</v>
      </c>
      <c r="D2235" s="6">
        <v>1500</v>
      </c>
      <c r="E2235" s="8">
        <v>1950</v>
      </c>
      <c r="F2235" t="s">
        <v>8218</v>
      </c>
      <c r="G2235" t="s">
        <v>8224</v>
      </c>
      <c r="H2235" t="s">
        <v>8246</v>
      </c>
      <c r="I2235">
        <v>1414927775</v>
      </c>
      <c r="J2235">
        <v>1412332175</v>
      </c>
      <c r="K2235" t="b">
        <v>1</v>
      </c>
      <c r="L2235">
        <v>51</v>
      </c>
      <c r="M2235" t="b">
        <v>1</v>
      </c>
      <c r="N2235" t="s">
        <v>8269</v>
      </c>
      <c r="O2235" s="10" t="s">
        <v>8333</v>
      </c>
      <c r="P2235" t="s">
        <v>8334</v>
      </c>
      <c r="Q2235" s="12">
        <f t="shared" si="39"/>
        <v>41915.437210648146</v>
      </c>
    </row>
    <row r="2236" spans="1:17" ht="48" x14ac:dyDescent="0.2">
      <c r="A2236">
        <v>3495</v>
      </c>
      <c r="B2236" s="3" t="s">
        <v>3494</v>
      </c>
      <c r="C2236" s="3" t="s">
        <v>7605</v>
      </c>
      <c r="D2236" s="6">
        <v>5000</v>
      </c>
      <c r="E2236" s="8">
        <v>5343</v>
      </c>
      <c r="F2236" t="s">
        <v>8218</v>
      </c>
      <c r="G2236" t="s">
        <v>8228</v>
      </c>
      <c r="H2236" t="s">
        <v>8250</v>
      </c>
      <c r="I2236">
        <v>1414862280</v>
      </c>
      <c r="J2236">
        <v>1412360309</v>
      </c>
      <c r="K2236" t="b">
        <v>0</v>
      </c>
      <c r="L2236">
        <v>72</v>
      </c>
      <c r="M2236" t="b">
        <v>1</v>
      </c>
      <c r="N2236" t="s">
        <v>8269</v>
      </c>
      <c r="O2236" s="10" t="s">
        <v>8333</v>
      </c>
      <c r="P2236" t="s">
        <v>8334</v>
      </c>
      <c r="Q2236" s="12">
        <f t="shared" si="39"/>
        <v>41915.762835648151</v>
      </c>
    </row>
    <row r="2237" spans="1:17" ht="48" x14ac:dyDescent="0.2">
      <c r="A2237">
        <v>2881</v>
      </c>
      <c r="B2237" s="3" t="s">
        <v>2881</v>
      </c>
      <c r="C2237" s="3" t="s">
        <v>6991</v>
      </c>
      <c r="D2237" s="6">
        <v>5500</v>
      </c>
      <c r="E2237" s="8">
        <v>0</v>
      </c>
      <c r="F2237" t="s">
        <v>8220</v>
      </c>
      <c r="G2237" t="s">
        <v>8223</v>
      </c>
      <c r="H2237" t="s">
        <v>8245</v>
      </c>
      <c r="I2237">
        <v>1417620036</v>
      </c>
      <c r="J2237">
        <v>1412432436</v>
      </c>
      <c r="K2237" t="b">
        <v>0</v>
      </c>
      <c r="L2237">
        <v>0</v>
      </c>
      <c r="M2237" t="b">
        <v>0</v>
      </c>
      <c r="N2237" t="s">
        <v>8269</v>
      </c>
      <c r="O2237" s="10" t="s">
        <v>8333</v>
      </c>
      <c r="P2237" t="s">
        <v>8334</v>
      </c>
      <c r="Q2237" s="12">
        <f t="shared" si="39"/>
        <v>41916.597638888888</v>
      </c>
    </row>
    <row r="2238" spans="1:17" ht="48" x14ac:dyDescent="0.2">
      <c r="A2238">
        <v>3250</v>
      </c>
      <c r="B2238" s="3" t="s">
        <v>3250</v>
      </c>
      <c r="C2238" s="3" t="s">
        <v>7360</v>
      </c>
      <c r="D2238" s="6">
        <v>25000</v>
      </c>
      <c r="E2238" s="8">
        <v>25388</v>
      </c>
      <c r="F2238" t="s">
        <v>8218</v>
      </c>
      <c r="G2238" t="s">
        <v>8223</v>
      </c>
      <c r="H2238" t="s">
        <v>8245</v>
      </c>
      <c r="I2238">
        <v>1415213324</v>
      </c>
      <c r="J2238">
        <v>1412617724</v>
      </c>
      <c r="K2238" t="b">
        <v>1</v>
      </c>
      <c r="L2238">
        <v>213</v>
      </c>
      <c r="M2238" t="b">
        <v>1</v>
      </c>
      <c r="N2238" t="s">
        <v>8269</v>
      </c>
      <c r="O2238" s="10" t="s">
        <v>8333</v>
      </c>
      <c r="P2238" t="s">
        <v>8334</v>
      </c>
      <c r="Q2238" s="12">
        <f t="shared" si="39"/>
        <v>41918.742175925923</v>
      </c>
    </row>
    <row r="2239" spans="1:17" ht="48" x14ac:dyDescent="0.2">
      <c r="A2239">
        <v>3475</v>
      </c>
      <c r="B2239" s="3" t="s">
        <v>3474</v>
      </c>
      <c r="C2239" s="3" t="s">
        <v>7585</v>
      </c>
      <c r="D2239" s="6">
        <v>300</v>
      </c>
      <c r="E2239" s="8">
        <v>340</v>
      </c>
      <c r="F2239" t="s">
        <v>8218</v>
      </c>
      <c r="G2239" t="s">
        <v>8224</v>
      </c>
      <c r="H2239" t="s">
        <v>8246</v>
      </c>
      <c r="I2239">
        <v>1414972800</v>
      </c>
      <c r="J2239">
        <v>1412629704</v>
      </c>
      <c r="K2239" t="b">
        <v>0</v>
      </c>
      <c r="L2239">
        <v>17</v>
      </c>
      <c r="M2239" t="b">
        <v>1</v>
      </c>
      <c r="N2239" t="s">
        <v>8269</v>
      </c>
      <c r="O2239" s="10" t="s">
        <v>8333</v>
      </c>
      <c r="P2239" t="s">
        <v>8334</v>
      </c>
      <c r="Q2239" s="12">
        <f t="shared" si="39"/>
        <v>41918.880833333329</v>
      </c>
    </row>
    <row r="2240" spans="1:17" ht="48" x14ac:dyDescent="0.2">
      <c r="A2240">
        <v>3014</v>
      </c>
      <c r="B2240" s="3" t="s">
        <v>3014</v>
      </c>
      <c r="C2240" s="3" t="s">
        <v>7124</v>
      </c>
      <c r="D2240" s="6">
        <v>25000</v>
      </c>
      <c r="E2240" s="8">
        <v>28276</v>
      </c>
      <c r="F2240" t="s">
        <v>8218</v>
      </c>
      <c r="G2240" t="s">
        <v>8223</v>
      </c>
      <c r="H2240" t="s">
        <v>8245</v>
      </c>
      <c r="I2240">
        <v>1415163600</v>
      </c>
      <c r="J2240">
        <v>1412737080</v>
      </c>
      <c r="K2240" t="b">
        <v>0</v>
      </c>
      <c r="L2240">
        <v>557</v>
      </c>
      <c r="M2240" t="b">
        <v>1</v>
      </c>
      <c r="N2240" t="s">
        <v>8301</v>
      </c>
      <c r="O2240" s="10" t="s">
        <v>8333</v>
      </c>
      <c r="P2240" t="s">
        <v>8373</v>
      </c>
      <c r="Q2240" s="12">
        <f t="shared" si="39"/>
        <v>41920.123611111114</v>
      </c>
    </row>
    <row r="2241" spans="1:17" ht="48" x14ac:dyDescent="0.2">
      <c r="A2241">
        <v>2784</v>
      </c>
      <c r="B2241" s="3" t="s">
        <v>2784</v>
      </c>
      <c r="C2241" s="3" t="s">
        <v>6894</v>
      </c>
      <c r="D2241" s="6">
        <v>6000</v>
      </c>
      <c r="E2241" s="8">
        <v>7140</v>
      </c>
      <c r="F2241" t="s">
        <v>8218</v>
      </c>
      <c r="G2241" t="s">
        <v>8223</v>
      </c>
      <c r="H2241" t="s">
        <v>8245</v>
      </c>
      <c r="I2241">
        <v>1414608843</v>
      </c>
      <c r="J2241">
        <v>1412794443</v>
      </c>
      <c r="K2241" t="b">
        <v>0</v>
      </c>
      <c r="L2241">
        <v>108</v>
      </c>
      <c r="M2241" t="b">
        <v>1</v>
      </c>
      <c r="N2241" t="s">
        <v>8269</v>
      </c>
      <c r="O2241" s="10" t="s">
        <v>8333</v>
      </c>
      <c r="P2241" t="s">
        <v>8334</v>
      </c>
      <c r="Q2241" s="12">
        <f t="shared" si="39"/>
        <v>41920.787534722222</v>
      </c>
    </row>
    <row r="2242" spans="1:17" ht="48" x14ac:dyDescent="0.2">
      <c r="A2242">
        <v>3984</v>
      </c>
      <c r="B2242" s="3" t="s">
        <v>3980</v>
      </c>
      <c r="C2242" s="3" t="s">
        <v>8090</v>
      </c>
      <c r="D2242" s="6">
        <v>1500</v>
      </c>
      <c r="E2242" s="8">
        <v>95</v>
      </c>
      <c r="F2242" t="s">
        <v>8220</v>
      </c>
      <c r="G2242" t="s">
        <v>8224</v>
      </c>
      <c r="H2242" t="s">
        <v>8246</v>
      </c>
      <c r="I2242">
        <v>1415404800</v>
      </c>
      <c r="J2242">
        <v>1412809644</v>
      </c>
      <c r="K2242" t="b">
        <v>0</v>
      </c>
      <c r="L2242">
        <v>10</v>
      </c>
      <c r="M2242" t="b">
        <v>0</v>
      </c>
      <c r="N2242" t="s">
        <v>8269</v>
      </c>
      <c r="O2242" s="10" t="s">
        <v>8333</v>
      </c>
      <c r="P2242" t="s">
        <v>8334</v>
      </c>
      <c r="Q2242" s="12">
        <f t="shared" si="39"/>
        <v>41920.963472222218</v>
      </c>
    </row>
    <row r="2243" spans="1:17" ht="48" x14ac:dyDescent="0.2">
      <c r="A2243">
        <v>3476</v>
      </c>
      <c r="B2243" s="3" t="s">
        <v>3475</v>
      </c>
      <c r="C2243" s="3" t="s">
        <v>7586</v>
      </c>
      <c r="D2243" s="6">
        <v>300</v>
      </c>
      <c r="E2243" s="8">
        <v>312</v>
      </c>
      <c r="F2243" t="s">
        <v>8218</v>
      </c>
      <c r="G2243" t="s">
        <v>8223</v>
      </c>
      <c r="H2243" t="s">
        <v>8245</v>
      </c>
      <c r="I2243">
        <v>1414378800</v>
      </c>
      <c r="J2243">
        <v>1412836990</v>
      </c>
      <c r="K2243" t="b">
        <v>0</v>
      </c>
      <c r="L2243">
        <v>6</v>
      </c>
      <c r="M2243" t="b">
        <v>1</v>
      </c>
      <c r="N2243" t="s">
        <v>8269</v>
      </c>
      <c r="O2243" s="10" t="s">
        <v>8333</v>
      </c>
      <c r="P2243" t="s">
        <v>8334</v>
      </c>
      <c r="Q2243" s="12">
        <f t="shared" si="39"/>
        <v>41921.279976851853</v>
      </c>
    </row>
    <row r="2244" spans="1:17" ht="32" x14ac:dyDescent="0.2">
      <c r="A2244">
        <v>3573</v>
      </c>
      <c r="B2244" s="3" t="s">
        <v>3572</v>
      </c>
      <c r="C2244" s="3" t="s">
        <v>7683</v>
      </c>
      <c r="D2244" s="6">
        <v>3000</v>
      </c>
      <c r="E2244" s="8">
        <v>3084</v>
      </c>
      <c r="F2244" t="s">
        <v>8218</v>
      </c>
      <c r="G2244" t="s">
        <v>8224</v>
      </c>
      <c r="H2244" t="s">
        <v>8246</v>
      </c>
      <c r="I2244">
        <v>1415440846</v>
      </c>
      <c r="J2244">
        <v>1412845246</v>
      </c>
      <c r="K2244" t="b">
        <v>0</v>
      </c>
      <c r="L2244">
        <v>78</v>
      </c>
      <c r="M2244" t="b">
        <v>1</v>
      </c>
      <c r="N2244" t="s">
        <v>8269</v>
      </c>
      <c r="O2244" s="10" t="s">
        <v>8333</v>
      </c>
      <c r="P2244" t="s">
        <v>8334</v>
      </c>
      <c r="Q2244" s="12">
        <f t="shared" si="39"/>
        <v>41921.375532407408</v>
      </c>
    </row>
    <row r="2245" spans="1:17" ht="48" x14ac:dyDescent="0.2">
      <c r="A2245">
        <v>4010</v>
      </c>
      <c r="B2245" s="3" t="s">
        <v>4006</v>
      </c>
      <c r="C2245" s="3" t="s">
        <v>8115</v>
      </c>
      <c r="D2245" s="6">
        <v>7200</v>
      </c>
      <c r="E2245" s="8">
        <v>1742</v>
      </c>
      <c r="F2245" t="s">
        <v>8220</v>
      </c>
      <c r="G2245" t="s">
        <v>8223</v>
      </c>
      <c r="H2245" t="s">
        <v>8245</v>
      </c>
      <c r="I2245">
        <v>1414348166</v>
      </c>
      <c r="J2245">
        <v>1412879366</v>
      </c>
      <c r="K2245" t="b">
        <v>0</v>
      </c>
      <c r="L2245">
        <v>38</v>
      </c>
      <c r="M2245" t="b">
        <v>0</v>
      </c>
      <c r="N2245" t="s">
        <v>8269</v>
      </c>
      <c r="O2245" s="10" t="s">
        <v>8333</v>
      </c>
      <c r="P2245" t="s">
        <v>8334</v>
      </c>
      <c r="Q2245" s="12">
        <f t="shared" si="39"/>
        <v>41921.770439814813</v>
      </c>
    </row>
    <row r="2246" spans="1:17" ht="48" x14ac:dyDescent="0.2">
      <c r="A2246">
        <v>2888</v>
      </c>
      <c r="B2246" s="3" t="s">
        <v>2888</v>
      </c>
      <c r="C2246" s="3" t="s">
        <v>6998</v>
      </c>
      <c r="D2246" s="6">
        <v>30000</v>
      </c>
      <c r="E2246" s="8">
        <v>0</v>
      </c>
      <c r="F2246" t="s">
        <v>8220</v>
      </c>
      <c r="G2246" t="s">
        <v>8223</v>
      </c>
      <c r="H2246" t="s">
        <v>8245</v>
      </c>
      <c r="I2246">
        <v>1413608340</v>
      </c>
      <c r="J2246">
        <v>1412945440</v>
      </c>
      <c r="K2246" t="b">
        <v>0</v>
      </c>
      <c r="L2246">
        <v>0</v>
      </c>
      <c r="M2246" t="b">
        <v>0</v>
      </c>
      <c r="N2246" t="s">
        <v>8269</v>
      </c>
      <c r="O2246" s="10" t="s">
        <v>8333</v>
      </c>
      <c r="P2246" t="s">
        <v>8334</v>
      </c>
      <c r="Q2246" s="12">
        <f t="shared" si="39"/>
        <v>41922.535185185188</v>
      </c>
    </row>
    <row r="2247" spans="1:17" ht="48" x14ac:dyDescent="0.2">
      <c r="A2247">
        <v>2978</v>
      </c>
      <c r="B2247" s="3" t="s">
        <v>2978</v>
      </c>
      <c r="C2247" s="3" t="s">
        <v>7088</v>
      </c>
      <c r="D2247" s="6">
        <v>750</v>
      </c>
      <c r="E2247" s="8">
        <v>971</v>
      </c>
      <c r="F2247" t="s">
        <v>8218</v>
      </c>
      <c r="G2247" t="s">
        <v>8223</v>
      </c>
      <c r="H2247" t="s">
        <v>8245</v>
      </c>
      <c r="I2247">
        <v>1413784740</v>
      </c>
      <c r="J2247">
        <v>1412954547</v>
      </c>
      <c r="K2247" t="b">
        <v>0</v>
      </c>
      <c r="L2247">
        <v>16</v>
      </c>
      <c r="M2247" t="b">
        <v>1</v>
      </c>
      <c r="N2247" t="s">
        <v>8269</v>
      </c>
      <c r="O2247" s="10" t="s">
        <v>8333</v>
      </c>
      <c r="P2247" t="s">
        <v>8334</v>
      </c>
      <c r="Q2247" s="12">
        <f t="shared" si="39"/>
        <v>41922.640590277777</v>
      </c>
    </row>
    <row r="2248" spans="1:17" ht="48" x14ac:dyDescent="0.2">
      <c r="A2248">
        <v>3537</v>
      </c>
      <c r="B2248" s="3" t="s">
        <v>3536</v>
      </c>
      <c r="C2248" s="3" t="s">
        <v>7647</v>
      </c>
      <c r="D2248" s="6">
        <v>675</v>
      </c>
      <c r="E2248" s="8">
        <v>1218</v>
      </c>
      <c r="F2248" t="s">
        <v>8218</v>
      </c>
      <c r="G2248" t="s">
        <v>8228</v>
      </c>
      <c r="H2248" t="s">
        <v>8250</v>
      </c>
      <c r="I2248">
        <v>1416211140</v>
      </c>
      <c r="J2248">
        <v>1413016216</v>
      </c>
      <c r="K2248" t="b">
        <v>0</v>
      </c>
      <c r="L2248">
        <v>28</v>
      </c>
      <c r="M2248" t="b">
        <v>1</v>
      </c>
      <c r="N2248" t="s">
        <v>8269</v>
      </c>
      <c r="O2248" s="10" t="s">
        <v>8333</v>
      </c>
      <c r="P2248" t="s">
        <v>8334</v>
      </c>
      <c r="Q2248" s="12">
        <f t="shared" si="39"/>
        <v>41923.354351851849</v>
      </c>
    </row>
    <row r="2249" spans="1:17" ht="48" x14ac:dyDescent="0.2">
      <c r="A2249">
        <v>3393</v>
      </c>
      <c r="B2249" s="3" t="s">
        <v>3392</v>
      </c>
      <c r="C2249" s="3" t="s">
        <v>7503</v>
      </c>
      <c r="D2249" s="6">
        <v>1500</v>
      </c>
      <c r="E2249" s="8">
        <v>1587</v>
      </c>
      <c r="F2249" t="s">
        <v>8218</v>
      </c>
      <c r="G2249" t="s">
        <v>8223</v>
      </c>
      <c r="H2249" t="s">
        <v>8245</v>
      </c>
      <c r="I2249">
        <v>1415234760</v>
      </c>
      <c r="J2249">
        <v>1413065230</v>
      </c>
      <c r="K2249" t="b">
        <v>0</v>
      </c>
      <c r="L2249">
        <v>44</v>
      </c>
      <c r="M2249" t="b">
        <v>1</v>
      </c>
      <c r="N2249" t="s">
        <v>8269</v>
      </c>
      <c r="O2249" s="10" t="s">
        <v>8333</v>
      </c>
      <c r="P2249" t="s">
        <v>8334</v>
      </c>
      <c r="Q2249" s="12">
        <f t="shared" si="39"/>
        <v>41923.921643518523</v>
      </c>
    </row>
    <row r="2250" spans="1:17" ht="48" x14ac:dyDescent="0.2">
      <c r="A2250">
        <v>3921</v>
      </c>
      <c r="B2250" s="3" t="s">
        <v>3918</v>
      </c>
      <c r="C2250" s="3" t="s">
        <v>8029</v>
      </c>
      <c r="D2250" s="6">
        <v>3000</v>
      </c>
      <c r="E2250" s="8">
        <v>0</v>
      </c>
      <c r="F2250" t="s">
        <v>8220</v>
      </c>
      <c r="G2250" t="s">
        <v>8224</v>
      </c>
      <c r="H2250" t="s">
        <v>8246</v>
      </c>
      <c r="I2250">
        <v>1414346400</v>
      </c>
      <c r="J2250">
        <v>1413291655</v>
      </c>
      <c r="K2250" t="b">
        <v>0</v>
      </c>
      <c r="L2250">
        <v>0</v>
      </c>
      <c r="M2250" t="b">
        <v>0</v>
      </c>
      <c r="N2250" t="s">
        <v>8269</v>
      </c>
      <c r="O2250" s="10" t="s">
        <v>8333</v>
      </c>
      <c r="P2250" t="s">
        <v>8334</v>
      </c>
      <c r="Q2250" s="12">
        <f t="shared" si="39"/>
        <v>41926.542303240742</v>
      </c>
    </row>
    <row r="2251" spans="1:17" ht="48" x14ac:dyDescent="0.2">
      <c r="A2251">
        <v>3574</v>
      </c>
      <c r="B2251" s="3" t="s">
        <v>3573</v>
      </c>
      <c r="C2251" s="3" t="s">
        <v>7684</v>
      </c>
      <c r="D2251" s="6">
        <v>5800</v>
      </c>
      <c r="E2251" s="8">
        <v>6155</v>
      </c>
      <c r="F2251" t="s">
        <v>8218</v>
      </c>
      <c r="G2251" t="s">
        <v>8223</v>
      </c>
      <c r="H2251" t="s">
        <v>8245</v>
      </c>
      <c r="I2251">
        <v>1415921848</v>
      </c>
      <c r="J2251">
        <v>1413326248</v>
      </c>
      <c r="K2251" t="b">
        <v>0</v>
      </c>
      <c r="L2251">
        <v>45</v>
      </c>
      <c r="M2251" t="b">
        <v>1</v>
      </c>
      <c r="N2251" t="s">
        <v>8269</v>
      </c>
      <c r="O2251" s="10" t="s">
        <v>8333</v>
      </c>
      <c r="P2251" t="s">
        <v>8334</v>
      </c>
      <c r="Q2251" s="12">
        <f t="shared" si="39"/>
        <v>41926.942685185182</v>
      </c>
    </row>
    <row r="2252" spans="1:17" ht="32" x14ac:dyDescent="0.2">
      <c r="A2252">
        <v>4100</v>
      </c>
      <c r="B2252" s="3" t="s">
        <v>4096</v>
      </c>
      <c r="C2252" s="3" t="s">
        <v>8203</v>
      </c>
      <c r="D2252" s="6">
        <v>270</v>
      </c>
      <c r="E2252" s="8">
        <v>0</v>
      </c>
      <c r="F2252" t="s">
        <v>8220</v>
      </c>
      <c r="G2252" t="s">
        <v>8223</v>
      </c>
      <c r="H2252" t="s">
        <v>8245</v>
      </c>
      <c r="I2252">
        <v>1414205990</v>
      </c>
      <c r="J2252">
        <v>1413341990</v>
      </c>
      <c r="K2252" t="b">
        <v>0</v>
      </c>
      <c r="L2252">
        <v>0</v>
      </c>
      <c r="M2252" t="b">
        <v>0</v>
      </c>
      <c r="N2252" t="s">
        <v>8269</v>
      </c>
      <c r="O2252" s="10" t="s">
        <v>8333</v>
      </c>
      <c r="P2252" t="s">
        <v>8334</v>
      </c>
      <c r="Q2252" s="12">
        <f t="shared" si="39"/>
        <v>41927.124884259261</v>
      </c>
    </row>
    <row r="2253" spans="1:17" ht="48" x14ac:dyDescent="0.2">
      <c r="A2253">
        <v>3831</v>
      </c>
      <c r="B2253" s="3" t="s">
        <v>3828</v>
      </c>
      <c r="C2253" s="3" t="s">
        <v>7940</v>
      </c>
      <c r="D2253" s="6">
        <v>500</v>
      </c>
      <c r="E2253" s="8">
        <v>530.11</v>
      </c>
      <c r="F2253" t="s">
        <v>8218</v>
      </c>
      <c r="G2253" t="s">
        <v>8223</v>
      </c>
      <c r="H2253" t="s">
        <v>8245</v>
      </c>
      <c r="I2253">
        <v>1415222545</v>
      </c>
      <c r="J2253">
        <v>1413404545</v>
      </c>
      <c r="K2253" t="b">
        <v>0</v>
      </c>
      <c r="L2253">
        <v>9</v>
      </c>
      <c r="M2253" t="b">
        <v>1</v>
      </c>
      <c r="N2253" t="s">
        <v>8269</v>
      </c>
      <c r="O2253" s="10" t="s">
        <v>8333</v>
      </c>
      <c r="P2253" t="s">
        <v>8334</v>
      </c>
      <c r="Q2253" s="12">
        <f t="shared" si="39"/>
        <v>41927.848900462966</v>
      </c>
    </row>
    <row r="2254" spans="1:17" ht="48" x14ac:dyDescent="0.2">
      <c r="A2254">
        <v>3511</v>
      </c>
      <c r="B2254" s="3" t="s">
        <v>3510</v>
      </c>
      <c r="C2254" s="3" t="s">
        <v>7621</v>
      </c>
      <c r="D2254" s="6">
        <v>1500</v>
      </c>
      <c r="E2254" s="8">
        <v>1518</v>
      </c>
      <c r="F2254" t="s">
        <v>8218</v>
      </c>
      <c r="G2254" t="s">
        <v>8224</v>
      </c>
      <c r="H2254" t="s">
        <v>8246</v>
      </c>
      <c r="I2254">
        <v>1415385000</v>
      </c>
      <c r="J2254">
        <v>1413406695</v>
      </c>
      <c r="K2254" t="b">
        <v>0</v>
      </c>
      <c r="L2254">
        <v>19</v>
      </c>
      <c r="M2254" t="b">
        <v>1</v>
      </c>
      <c r="N2254" t="s">
        <v>8269</v>
      </c>
      <c r="O2254" s="10" t="s">
        <v>8333</v>
      </c>
      <c r="P2254" t="s">
        <v>8334</v>
      </c>
      <c r="Q2254" s="12">
        <f t="shared" si="39"/>
        <v>41927.873784722222</v>
      </c>
    </row>
    <row r="2255" spans="1:17" ht="48" x14ac:dyDescent="0.2">
      <c r="A2255">
        <v>3721</v>
      </c>
      <c r="B2255" s="3" t="s">
        <v>3718</v>
      </c>
      <c r="C2255" s="3" t="s">
        <v>7831</v>
      </c>
      <c r="D2255" s="6">
        <v>5000</v>
      </c>
      <c r="E2255" s="8">
        <v>5040</v>
      </c>
      <c r="F2255" t="s">
        <v>8218</v>
      </c>
      <c r="G2255" t="s">
        <v>8223</v>
      </c>
      <c r="H2255" t="s">
        <v>8245</v>
      </c>
      <c r="I2255">
        <v>1415230084</v>
      </c>
      <c r="J2255">
        <v>1413412084</v>
      </c>
      <c r="K2255" t="b">
        <v>0</v>
      </c>
      <c r="L2255">
        <v>44</v>
      </c>
      <c r="M2255" t="b">
        <v>1</v>
      </c>
      <c r="N2255" t="s">
        <v>8269</v>
      </c>
      <c r="O2255" s="10" t="s">
        <v>8333</v>
      </c>
      <c r="P2255" t="s">
        <v>8334</v>
      </c>
      <c r="Q2255" s="12">
        <f t="shared" si="39"/>
        <v>41927.936157407406</v>
      </c>
    </row>
    <row r="2256" spans="1:17" ht="48" x14ac:dyDescent="0.2">
      <c r="A2256">
        <v>3472</v>
      </c>
      <c r="B2256" s="3" t="s">
        <v>3471</v>
      </c>
      <c r="C2256" s="3" t="s">
        <v>7582</v>
      </c>
      <c r="D2256" s="6">
        <v>2000</v>
      </c>
      <c r="E2256" s="8">
        <v>2041</v>
      </c>
      <c r="F2256" t="s">
        <v>8218</v>
      </c>
      <c r="G2256" t="s">
        <v>8223</v>
      </c>
      <c r="H2256" t="s">
        <v>8245</v>
      </c>
      <c r="I2256">
        <v>1415253540</v>
      </c>
      <c r="J2256">
        <v>1413432331</v>
      </c>
      <c r="K2256" t="b">
        <v>0</v>
      </c>
      <c r="L2256">
        <v>23</v>
      </c>
      <c r="M2256" t="b">
        <v>1</v>
      </c>
      <c r="N2256" t="s">
        <v>8269</v>
      </c>
      <c r="O2256" s="10" t="s">
        <v>8333</v>
      </c>
      <c r="P2256" t="s">
        <v>8334</v>
      </c>
      <c r="Q2256" s="12">
        <f t="shared" si="39"/>
        <v>41928.170497685183</v>
      </c>
    </row>
    <row r="2257" spans="1:17" ht="32" hidden="1" x14ac:dyDescent="0.2">
      <c r="A2257">
        <v>304</v>
      </c>
      <c r="B2257" s="3" t="s">
        <v>305</v>
      </c>
      <c r="C2257" s="3" t="s">
        <v>4414</v>
      </c>
      <c r="D2257" s="6">
        <v>3400</v>
      </c>
      <c r="E2257" s="8">
        <v>7876</v>
      </c>
      <c r="F2257" t="s">
        <v>8218</v>
      </c>
      <c r="G2257" t="s">
        <v>8223</v>
      </c>
      <c r="H2257" t="s">
        <v>8245</v>
      </c>
      <c r="I2257">
        <v>1346464800</v>
      </c>
      <c r="J2257">
        <v>1343096197</v>
      </c>
      <c r="K2257" t="b">
        <v>1</v>
      </c>
      <c r="L2257">
        <v>74</v>
      </c>
      <c r="M2257" t="b">
        <v>1</v>
      </c>
      <c r="N2257" t="s">
        <v>8267</v>
      </c>
      <c r="O2257" s="10" t="s">
        <v>8326</v>
      </c>
      <c r="P2257" t="s">
        <v>8331</v>
      </c>
      <c r="Q2257" s="12">
        <f t="shared" si="39"/>
        <v>41114.094872685186</v>
      </c>
    </row>
    <row r="2258" spans="1:17" ht="48" hidden="1" x14ac:dyDescent="0.2">
      <c r="A2258">
        <v>1356</v>
      </c>
      <c r="B2258" s="3" t="s">
        <v>1357</v>
      </c>
      <c r="C2258" s="3" t="s">
        <v>5466</v>
      </c>
      <c r="D2258" s="6">
        <v>3400</v>
      </c>
      <c r="E2258" s="8">
        <v>6215.56</v>
      </c>
      <c r="F2258" t="s">
        <v>8218</v>
      </c>
      <c r="G2258" t="s">
        <v>8223</v>
      </c>
      <c r="H2258" t="s">
        <v>8245</v>
      </c>
      <c r="I2258">
        <v>1372985760</v>
      </c>
      <c r="J2258">
        <v>1370393760</v>
      </c>
      <c r="K2258" t="b">
        <v>0</v>
      </c>
      <c r="L2258">
        <v>87</v>
      </c>
      <c r="M2258" t="b">
        <v>1</v>
      </c>
      <c r="N2258" t="s">
        <v>8272</v>
      </c>
      <c r="O2258" s="10" t="s">
        <v>8338</v>
      </c>
      <c r="P2258" t="s">
        <v>8339</v>
      </c>
      <c r="Q2258" s="12">
        <f t="shared" si="39"/>
        <v>41430.038888888892</v>
      </c>
    </row>
    <row r="2259" spans="1:17" ht="48" hidden="1" x14ac:dyDescent="0.2">
      <c r="A2259">
        <v>1667</v>
      </c>
      <c r="B2259" s="3" t="s">
        <v>1668</v>
      </c>
      <c r="C2259" s="3" t="s">
        <v>5777</v>
      </c>
      <c r="D2259" s="6">
        <v>3400</v>
      </c>
      <c r="E2259" s="8">
        <v>4313</v>
      </c>
      <c r="F2259" t="s">
        <v>8218</v>
      </c>
      <c r="G2259" t="s">
        <v>8223</v>
      </c>
      <c r="H2259" t="s">
        <v>8245</v>
      </c>
      <c r="I2259">
        <v>1394521140</v>
      </c>
      <c r="J2259">
        <v>1392169298</v>
      </c>
      <c r="K2259" t="b">
        <v>0</v>
      </c>
      <c r="L2259">
        <v>82</v>
      </c>
      <c r="M2259" t="b">
        <v>1</v>
      </c>
      <c r="N2259" t="s">
        <v>8290</v>
      </c>
      <c r="O2259" s="10" t="s">
        <v>8341</v>
      </c>
      <c r="P2259" t="s">
        <v>8362</v>
      </c>
      <c r="Q2259" s="12">
        <f t="shared" ref="Q2259:Q2290" si="40">(((J2259/60)/60)/24)+DATE(1970,1,1)</f>
        <v>41682.0705787037</v>
      </c>
    </row>
    <row r="2260" spans="1:17" ht="48" x14ac:dyDescent="0.2">
      <c r="A2260">
        <v>4053</v>
      </c>
      <c r="B2260" s="3" t="s">
        <v>4049</v>
      </c>
      <c r="C2260" s="3" t="s">
        <v>8157</v>
      </c>
      <c r="D2260" s="6">
        <v>500</v>
      </c>
      <c r="E2260" s="8">
        <v>110</v>
      </c>
      <c r="F2260" t="s">
        <v>8220</v>
      </c>
      <c r="G2260" t="s">
        <v>8224</v>
      </c>
      <c r="H2260" t="s">
        <v>8246</v>
      </c>
      <c r="I2260">
        <v>1416081600</v>
      </c>
      <c r="J2260">
        <v>1413477228</v>
      </c>
      <c r="K2260" t="b">
        <v>0</v>
      </c>
      <c r="L2260">
        <v>2</v>
      </c>
      <c r="M2260" t="b">
        <v>0</v>
      </c>
      <c r="N2260" t="s">
        <v>8269</v>
      </c>
      <c r="O2260" s="10" t="s">
        <v>8333</v>
      </c>
      <c r="P2260" t="s">
        <v>8334</v>
      </c>
      <c r="Q2260" s="12">
        <f t="shared" si="40"/>
        <v>41928.690138888887</v>
      </c>
    </row>
    <row r="2261" spans="1:17" ht="48" x14ac:dyDescent="0.2">
      <c r="A2261">
        <v>3004</v>
      </c>
      <c r="B2261" s="3" t="s">
        <v>3004</v>
      </c>
      <c r="C2261" s="3" t="s">
        <v>7114</v>
      </c>
      <c r="D2261" s="6">
        <v>40000</v>
      </c>
      <c r="E2261" s="8">
        <v>45126</v>
      </c>
      <c r="F2261" t="s">
        <v>8218</v>
      </c>
      <c r="G2261" t="s">
        <v>8223</v>
      </c>
      <c r="H2261" t="s">
        <v>8245</v>
      </c>
      <c r="I2261">
        <v>1416089324</v>
      </c>
      <c r="J2261">
        <v>1413493724</v>
      </c>
      <c r="K2261" t="b">
        <v>0</v>
      </c>
      <c r="L2261">
        <v>277</v>
      </c>
      <c r="M2261" t="b">
        <v>1</v>
      </c>
      <c r="N2261" t="s">
        <v>8301</v>
      </c>
      <c r="O2261" s="10" t="s">
        <v>8333</v>
      </c>
      <c r="P2261" t="s">
        <v>8373</v>
      </c>
      <c r="Q2261" s="12">
        <f t="shared" si="40"/>
        <v>41928.881064814814</v>
      </c>
    </row>
    <row r="2262" spans="1:17" ht="48" hidden="1" x14ac:dyDescent="0.2">
      <c r="A2262">
        <v>1882</v>
      </c>
      <c r="B2262" s="3" t="s">
        <v>1883</v>
      </c>
      <c r="C2262" s="3" t="s">
        <v>5992</v>
      </c>
      <c r="D2262" s="6">
        <v>3350</v>
      </c>
      <c r="E2262" s="8">
        <v>3380</v>
      </c>
      <c r="F2262" t="s">
        <v>8218</v>
      </c>
      <c r="G2262" t="s">
        <v>8223</v>
      </c>
      <c r="H2262" t="s">
        <v>8245</v>
      </c>
      <c r="I2262">
        <v>1341964080</v>
      </c>
      <c r="J2262">
        <v>1339109212</v>
      </c>
      <c r="K2262" t="b">
        <v>0</v>
      </c>
      <c r="L2262">
        <v>81</v>
      </c>
      <c r="M2262" t="b">
        <v>1</v>
      </c>
      <c r="N2262" t="s">
        <v>8277</v>
      </c>
      <c r="O2262" s="10" t="s">
        <v>8341</v>
      </c>
      <c r="P2262" t="s">
        <v>8345</v>
      </c>
      <c r="Q2262" s="12">
        <f t="shared" si="40"/>
        <v>41067.949212962965</v>
      </c>
    </row>
    <row r="2263" spans="1:17" ht="48" x14ac:dyDescent="0.2">
      <c r="A2263">
        <v>2909</v>
      </c>
      <c r="B2263" s="3" t="s">
        <v>2909</v>
      </c>
      <c r="C2263" s="3" t="s">
        <v>7019</v>
      </c>
      <c r="D2263" s="6">
        <v>180000</v>
      </c>
      <c r="E2263" s="8">
        <v>20</v>
      </c>
      <c r="F2263" t="s">
        <v>8220</v>
      </c>
      <c r="G2263" t="s">
        <v>8223</v>
      </c>
      <c r="H2263" t="s">
        <v>8245</v>
      </c>
      <c r="I2263">
        <v>1416944760</v>
      </c>
      <c r="J2263">
        <v>1413527001</v>
      </c>
      <c r="K2263" t="b">
        <v>0</v>
      </c>
      <c r="L2263">
        <v>1</v>
      </c>
      <c r="M2263" t="b">
        <v>0</v>
      </c>
      <c r="N2263" t="s">
        <v>8269</v>
      </c>
      <c r="O2263" s="10" t="s">
        <v>8333</v>
      </c>
      <c r="P2263" t="s">
        <v>8334</v>
      </c>
      <c r="Q2263" s="12">
        <f t="shared" si="40"/>
        <v>41929.266215277778</v>
      </c>
    </row>
    <row r="2264" spans="1:17" ht="48" x14ac:dyDescent="0.2">
      <c r="A2264">
        <v>3277</v>
      </c>
      <c r="B2264" s="3" t="s">
        <v>3277</v>
      </c>
      <c r="C2264" s="3" t="s">
        <v>7387</v>
      </c>
      <c r="D2264" s="6">
        <v>5000</v>
      </c>
      <c r="E2264" s="8">
        <v>5430</v>
      </c>
      <c r="F2264" t="s">
        <v>8218</v>
      </c>
      <c r="G2264" t="s">
        <v>8224</v>
      </c>
      <c r="H2264" t="s">
        <v>8246</v>
      </c>
      <c r="I2264">
        <v>1416331406</v>
      </c>
      <c r="J2264">
        <v>1413735806</v>
      </c>
      <c r="K2264" t="b">
        <v>1</v>
      </c>
      <c r="L2264">
        <v>100</v>
      </c>
      <c r="M2264" t="b">
        <v>1</v>
      </c>
      <c r="N2264" t="s">
        <v>8269</v>
      </c>
      <c r="O2264" s="10" t="s">
        <v>8333</v>
      </c>
      <c r="P2264" t="s">
        <v>8334</v>
      </c>
      <c r="Q2264" s="12">
        <f t="shared" si="40"/>
        <v>41931.682939814818</v>
      </c>
    </row>
    <row r="2265" spans="1:17" ht="48" hidden="1" x14ac:dyDescent="0.2">
      <c r="A2265">
        <v>1260</v>
      </c>
      <c r="B2265" s="3" t="s">
        <v>1261</v>
      </c>
      <c r="C2265" s="3" t="s">
        <v>5370</v>
      </c>
      <c r="D2265" s="6">
        <v>3300</v>
      </c>
      <c r="E2265" s="8">
        <v>3751</v>
      </c>
      <c r="F2265" t="s">
        <v>8218</v>
      </c>
      <c r="G2265" t="s">
        <v>8223</v>
      </c>
      <c r="H2265" t="s">
        <v>8245</v>
      </c>
      <c r="I2265">
        <v>1393445620</v>
      </c>
      <c r="J2265">
        <v>1390853620</v>
      </c>
      <c r="K2265" t="b">
        <v>1</v>
      </c>
      <c r="L2265">
        <v>74</v>
      </c>
      <c r="M2265" t="b">
        <v>1</v>
      </c>
      <c r="N2265" t="s">
        <v>8274</v>
      </c>
      <c r="O2265" s="10" t="s">
        <v>8341</v>
      </c>
      <c r="P2265" t="s">
        <v>8342</v>
      </c>
      <c r="Q2265" s="12">
        <f t="shared" si="40"/>
        <v>41666.842824074076</v>
      </c>
    </row>
    <row r="2266" spans="1:17" ht="32" hidden="1" x14ac:dyDescent="0.2">
      <c r="A2266">
        <v>2262</v>
      </c>
      <c r="B2266" s="3" t="s">
        <v>2263</v>
      </c>
      <c r="C2266" s="3" t="s">
        <v>6372</v>
      </c>
      <c r="D2266" s="6">
        <v>3300</v>
      </c>
      <c r="E2266" s="8">
        <v>5087</v>
      </c>
      <c r="F2266" t="s">
        <v>8218</v>
      </c>
      <c r="G2266" t="s">
        <v>8223</v>
      </c>
      <c r="H2266" t="s">
        <v>8245</v>
      </c>
      <c r="I2266">
        <v>1416268800</v>
      </c>
      <c r="J2266">
        <v>1413295358</v>
      </c>
      <c r="K2266" t="b">
        <v>0</v>
      </c>
      <c r="L2266">
        <v>181</v>
      </c>
      <c r="M2266" t="b">
        <v>1</v>
      </c>
      <c r="N2266" t="s">
        <v>8295</v>
      </c>
      <c r="O2266" s="10" t="s">
        <v>8349</v>
      </c>
      <c r="P2266" t="s">
        <v>8367</v>
      </c>
      <c r="Q2266" s="12">
        <f t="shared" si="40"/>
        <v>41926.585162037038</v>
      </c>
    </row>
    <row r="2267" spans="1:17" ht="48" x14ac:dyDescent="0.2">
      <c r="A2267">
        <v>3358</v>
      </c>
      <c r="B2267" s="3" t="s">
        <v>3357</v>
      </c>
      <c r="C2267" s="3" t="s">
        <v>7468</v>
      </c>
      <c r="D2267" s="6">
        <v>10000</v>
      </c>
      <c r="E2267" s="8">
        <v>10299</v>
      </c>
      <c r="F2267" t="s">
        <v>8218</v>
      </c>
      <c r="G2267" t="s">
        <v>8223</v>
      </c>
      <c r="H2267" t="s">
        <v>8245</v>
      </c>
      <c r="I2267">
        <v>1416385679</v>
      </c>
      <c r="J2267">
        <v>1413790079</v>
      </c>
      <c r="K2267" t="b">
        <v>0</v>
      </c>
      <c r="L2267">
        <v>162</v>
      </c>
      <c r="M2267" t="b">
        <v>1</v>
      </c>
      <c r="N2267" t="s">
        <v>8269</v>
      </c>
      <c r="O2267" s="10" t="s">
        <v>8333</v>
      </c>
      <c r="P2267" t="s">
        <v>8334</v>
      </c>
      <c r="Q2267" s="12">
        <f t="shared" si="40"/>
        <v>41932.311099537037</v>
      </c>
    </row>
    <row r="2268" spans="1:17" ht="48" x14ac:dyDescent="0.2">
      <c r="A2268">
        <v>3029</v>
      </c>
      <c r="B2268" s="3" t="s">
        <v>3029</v>
      </c>
      <c r="C2268" s="3" t="s">
        <v>7139</v>
      </c>
      <c r="D2268" s="6">
        <v>30000</v>
      </c>
      <c r="E2268" s="8">
        <v>32903</v>
      </c>
      <c r="F2268" t="s">
        <v>8218</v>
      </c>
      <c r="G2268" t="s">
        <v>8223</v>
      </c>
      <c r="H2268" t="s">
        <v>8245</v>
      </c>
      <c r="I2268">
        <v>1416285300</v>
      </c>
      <c r="J2268">
        <v>1413824447</v>
      </c>
      <c r="K2268" t="b">
        <v>0</v>
      </c>
      <c r="L2268">
        <v>348</v>
      </c>
      <c r="M2268" t="b">
        <v>1</v>
      </c>
      <c r="N2268" t="s">
        <v>8301</v>
      </c>
      <c r="O2268" s="10" t="s">
        <v>8333</v>
      </c>
      <c r="P2268" t="s">
        <v>8373</v>
      </c>
      <c r="Q2268" s="12">
        <f t="shared" si="40"/>
        <v>41932.708877314813</v>
      </c>
    </row>
    <row r="2269" spans="1:17" ht="48" x14ac:dyDescent="0.2">
      <c r="A2269">
        <v>3229</v>
      </c>
      <c r="B2269" s="3" t="s">
        <v>3229</v>
      </c>
      <c r="C2269" s="3" t="s">
        <v>7339</v>
      </c>
      <c r="D2269" s="6">
        <v>20000</v>
      </c>
      <c r="E2269" s="8">
        <v>21573</v>
      </c>
      <c r="F2269" t="s">
        <v>8218</v>
      </c>
      <c r="G2269" t="s">
        <v>8223</v>
      </c>
      <c r="H2269" t="s">
        <v>8245</v>
      </c>
      <c r="I2269">
        <v>1416470398</v>
      </c>
      <c r="J2269">
        <v>1413874798</v>
      </c>
      <c r="K2269" t="b">
        <v>1</v>
      </c>
      <c r="L2269">
        <v>202</v>
      </c>
      <c r="M2269" t="b">
        <v>1</v>
      </c>
      <c r="N2269" t="s">
        <v>8269</v>
      </c>
      <c r="O2269" s="10" t="s">
        <v>8333</v>
      </c>
      <c r="P2269" t="s">
        <v>8334</v>
      </c>
      <c r="Q2269" s="12">
        <f t="shared" si="40"/>
        <v>41933.291643518518</v>
      </c>
    </row>
    <row r="2270" spans="1:17" ht="48" x14ac:dyDescent="0.2">
      <c r="A2270">
        <v>2717</v>
      </c>
      <c r="B2270" s="3" t="s">
        <v>2717</v>
      </c>
      <c r="C2270" s="3" t="s">
        <v>6827</v>
      </c>
      <c r="D2270" s="6">
        <v>25000</v>
      </c>
      <c r="E2270" s="8">
        <v>30026</v>
      </c>
      <c r="F2270" t="s">
        <v>8218</v>
      </c>
      <c r="G2270" t="s">
        <v>8223</v>
      </c>
      <c r="H2270" t="s">
        <v>8245</v>
      </c>
      <c r="I2270">
        <v>1417906649</v>
      </c>
      <c r="J2270">
        <v>1414015049</v>
      </c>
      <c r="K2270" t="b">
        <v>1</v>
      </c>
      <c r="L2270">
        <v>325</v>
      </c>
      <c r="M2270" t="b">
        <v>1</v>
      </c>
      <c r="N2270" t="s">
        <v>8301</v>
      </c>
      <c r="O2270" s="10" t="s">
        <v>8333</v>
      </c>
      <c r="P2270" t="s">
        <v>8373</v>
      </c>
      <c r="Q2270" s="12">
        <f t="shared" si="40"/>
        <v>41934.914918981485</v>
      </c>
    </row>
    <row r="2271" spans="1:17" ht="48" x14ac:dyDescent="0.2">
      <c r="A2271">
        <v>3380</v>
      </c>
      <c r="B2271" s="3" t="s">
        <v>3379</v>
      </c>
      <c r="C2271" s="3" t="s">
        <v>7490</v>
      </c>
      <c r="D2271" s="6">
        <v>3000</v>
      </c>
      <c r="E2271" s="8">
        <v>3133</v>
      </c>
      <c r="F2271" t="s">
        <v>8218</v>
      </c>
      <c r="G2271" t="s">
        <v>8223</v>
      </c>
      <c r="H2271" t="s">
        <v>8245</v>
      </c>
      <c r="I2271">
        <v>1417305178</v>
      </c>
      <c r="J2271">
        <v>1414277578</v>
      </c>
      <c r="K2271" t="b">
        <v>0</v>
      </c>
      <c r="L2271">
        <v>28</v>
      </c>
      <c r="M2271" t="b">
        <v>1</v>
      </c>
      <c r="N2271" t="s">
        <v>8269</v>
      </c>
      <c r="O2271" s="10" t="s">
        <v>8333</v>
      </c>
      <c r="P2271" t="s">
        <v>8334</v>
      </c>
      <c r="Q2271" s="12">
        <f t="shared" si="40"/>
        <v>41937.95344907407</v>
      </c>
    </row>
    <row r="2272" spans="1:17" ht="48" hidden="1" x14ac:dyDescent="0.2">
      <c r="A2272">
        <v>119</v>
      </c>
      <c r="B2272" s="3" t="s">
        <v>121</v>
      </c>
      <c r="C2272" s="3" t="s">
        <v>4230</v>
      </c>
      <c r="D2272" s="6">
        <v>3250</v>
      </c>
      <c r="E2272" s="8">
        <v>3398.1</v>
      </c>
      <c r="F2272" t="s">
        <v>8218</v>
      </c>
      <c r="G2272" t="s">
        <v>8223</v>
      </c>
      <c r="H2272" t="s">
        <v>8245</v>
      </c>
      <c r="I2272">
        <v>1313276400</v>
      </c>
      <c r="J2272">
        <v>1310693986</v>
      </c>
      <c r="K2272" t="b">
        <v>0</v>
      </c>
      <c r="L2272">
        <v>37</v>
      </c>
      <c r="M2272" t="b">
        <v>1</v>
      </c>
      <c r="N2272" t="s">
        <v>8264</v>
      </c>
      <c r="O2272" s="10" t="s">
        <v>8326</v>
      </c>
      <c r="P2272" t="s">
        <v>8328</v>
      </c>
      <c r="Q2272" s="12">
        <f t="shared" si="40"/>
        <v>40739.069282407407</v>
      </c>
    </row>
    <row r="2273" spans="1:17" ht="48" hidden="1" x14ac:dyDescent="0.2">
      <c r="A2273">
        <v>98</v>
      </c>
      <c r="B2273" s="3" t="s">
        <v>100</v>
      </c>
      <c r="C2273" s="3" t="s">
        <v>4209</v>
      </c>
      <c r="D2273" s="6">
        <v>3200</v>
      </c>
      <c r="E2273" s="8">
        <v>3400</v>
      </c>
      <c r="F2273" t="s">
        <v>8218</v>
      </c>
      <c r="G2273" t="s">
        <v>8223</v>
      </c>
      <c r="H2273" t="s">
        <v>8245</v>
      </c>
      <c r="I2273">
        <v>1354923000</v>
      </c>
      <c r="J2273">
        <v>1351796674</v>
      </c>
      <c r="K2273" t="b">
        <v>0</v>
      </c>
      <c r="L2273">
        <v>60</v>
      </c>
      <c r="M2273" t="b">
        <v>1</v>
      </c>
      <c r="N2273" t="s">
        <v>8264</v>
      </c>
      <c r="O2273" s="10" t="s">
        <v>8326</v>
      </c>
      <c r="P2273" t="s">
        <v>8328</v>
      </c>
      <c r="Q2273" s="12">
        <f t="shared" si="40"/>
        <v>41214.79483796296</v>
      </c>
    </row>
    <row r="2274" spans="1:17" ht="48" hidden="1" x14ac:dyDescent="0.2">
      <c r="A2274">
        <v>1929</v>
      </c>
      <c r="B2274" s="3" t="s">
        <v>1930</v>
      </c>
      <c r="C2274" s="3" t="s">
        <v>6039</v>
      </c>
      <c r="D2274" s="6">
        <v>3200</v>
      </c>
      <c r="E2274" s="8">
        <v>3210</v>
      </c>
      <c r="F2274" t="s">
        <v>8218</v>
      </c>
      <c r="G2274" t="s">
        <v>8223</v>
      </c>
      <c r="H2274" t="s">
        <v>8245</v>
      </c>
      <c r="I2274">
        <v>1309825866</v>
      </c>
      <c r="J2274">
        <v>1306197066</v>
      </c>
      <c r="K2274" t="b">
        <v>0</v>
      </c>
      <c r="L2274">
        <v>75</v>
      </c>
      <c r="M2274" t="b">
        <v>1</v>
      </c>
      <c r="N2274" t="s">
        <v>8277</v>
      </c>
      <c r="O2274" s="10" t="s">
        <v>8341</v>
      </c>
      <c r="P2274" t="s">
        <v>8345</v>
      </c>
      <c r="Q2274" s="12">
        <f t="shared" si="40"/>
        <v>40687.021597222221</v>
      </c>
    </row>
    <row r="2275" spans="1:17" ht="48" hidden="1" x14ac:dyDescent="0.2">
      <c r="A2275">
        <v>2476</v>
      </c>
      <c r="B2275" s="3" t="s">
        <v>2477</v>
      </c>
      <c r="C2275" s="3" t="s">
        <v>6586</v>
      </c>
      <c r="D2275" s="6">
        <v>3200</v>
      </c>
      <c r="E2275" s="8">
        <v>3360.72</v>
      </c>
      <c r="F2275" t="s">
        <v>8218</v>
      </c>
      <c r="G2275" t="s">
        <v>8223</v>
      </c>
      <c r="H2275" t="s">
        <v>8245</v>
      </c>
      <c r="I2275">
        <v>1415004770</v>
      </c>
      <c r="J2275">
        <v>1412149970</v>
      </c>
      <c r="K2275" t="b">
        <v>0</v>
      </c>
      <c r="L2275">
        <v>55</v>
      </c>
      <c r="M2275" t="b">
        <v>1</v>
      </c>
      <c r="N2275" t="s">
        <v>8277</v>
      </c>
      <c r="O2275" s="10" t="s">
        <v>8341</v>
      </c>
      <c r="P2275" t="s">
        <v>8345</v>
      </c>
      <c r="Q2275" s="12">
        <f t="shared" si="40"/>
        <v>41913.328356481477</v>
      </c>
    </row>
    <row r="2276" spans="1:17" ht="48" x14ac:dyDescent="0.2">
      <c r="A2276">
        <v>2832</v>
      </c>
      <c r="B2276" s="3" t="s">
        <v>2832</v>
      </c>
      <c r="C2276" s="3" t="s">
        <v>6942</v>
      </c>
      <c r="D2276" s="6">
        <v>2500</v>
      </c>
      <c r="E2276" s="8">
        <v>2867.99</v>
      </c>
      <c r="F2276" t="s">
        <v>8218</v>
      </c>
      <c r="G2276" t="s">
        <v>8224</v>
      </c>
      <c r="H2276" t="s">
        <v>8246</v>
      </c>
      <c r="I2276">
        <v>1416780000</v>
      </c>
      <c r="J2276">
        <v>1414342894</v>
      </c>
      <c r="K2276" t="b">
        <v>0</v>
      </c>
      <c r="L2276">
        <v>95</v>
      </c>
      <c r="M2276" t="b">
        <v>1</v>
      </c>
      <c r="N2276" t="s">
        <v>8269</v>
      </c>
      <c r="O2276" s="10" t="s">
        <v>8333</v>
      </c>
      <c r="P2276" t="s">
        <v>8334</v>
      </c>
      <c r="Q2276" s="12">
        <f t="shared" si="40"/>
        <v>41938.709421296298</v>
      </c>
    </row>
    <row r="2277" spans="1:17" ht="48" x14ac:dyDescent="0.2">
      <c r="A2277">
        <v>3009</v>
      </c>
      <c r="B2277" s="3" t="s">
        <v>3009</v>
      </c>
      <c r="C2277" s="3" t="s">
        <v>7119</v>
      </c>
      <c r="D2277" s="6">
        <v>25000</v>
      </c>
      <c r="E2277" s="8">
        <v>29939</v>
      </c>
      <c r="F2277" t="s">
        <v>8218</v>
      </c>
      <c r="G2277" t="s">
        <v>8223</v>
      </c>
      <c r="H2277" t="s">
        <v>8245</v>
      </c>
      <c r="I2277">
        <v>1417012840</v>
      </c>
      <c r="J2277">
        <v>1414417240</v>
      </c>
      <c r="K2277" t="b">
        <v>0</v>
      </c>
      <c r="L2277">
        <v>128</v>
      </c>
      <c r="M2277" t="b">
        <v>1</v>
      </c>
      <c r="N2277" t="s">
        <v>8301</v>
      </c>
      <c r="O2277" s="10" t="s">
        <v>8333</v>
      </c>
      <c r="P2277" t="s">
        <v>8373</v>
      </c>
      <c r="Q2277" s="12">
        <f t="shared" si="40"/>
        <v>41939.569907407407</v>
      </c>
    </row>
    <row r="2278" spans="1:17" ht="48" x14ac:dyDescent="0.2">
      <c r="A2278">
        <v>3911</v>
      </c>
      <c r="B2278" s="3" t="s">
        <v>3908</v>
      </c>
      <c r="C2278" s="3" t="s">
        <v>8019</v>
      </c>
      <c r="D2278" s="6">
        <v>8000</v>
      </c>
      <c r="E2278" s="8">
        <v>2993</v>
      </c>
      <c r="F2278" t="s">
        <v>8220</v>
      </c>
      <c r="G2278" t="s">
        <v>8223</v>
      </c>
      <c r="H2278" t="s">
        <v>8245</v>
      </c>
      <c r="I2278">
        <v>1417033777</v>
      </c>
      <c r="J2278">
        <v>1414438177</v>
      </c>
      <c r="K2278" t="b">
        <v>0</v>
      </c>
      <c r="L2278">
        <v>36</v>
      </c>
      <c r="M2278" t="b">
        <v>0</v>
      </c>
      <c r="N2278" t="s">
        <v>8269</v>
      </c>
      <c r="O2278" s="10" t="s">
        <v>8333</v>
      </c>
      <c r="P2278" t="s">
        <v>8334</v>
      </c>
      <c r="Q2278" s="12">
        <f t="shared" si="40"/>
        <v>41939.8122337963</v>
      </c>
    </row>
    <row r="2279" spans="1:17" ht="48" x14ac:dyDescent="0.2">
      <c r="A2279">
        <v>3080</v>
      </c>
      <c r="B2279" s="3" t="s">
        <v>3080</v>
      </c>
      <c r="C2279" s="3" t="s">
        <v>7190</v>
      </c>
      <c r="D2279" s="6">
        <v>2000000</v>
      </c>
      <c r="E2279" s="8">
        <v>376</v>
      </c>
      <c r="F2279" t="s">
        <v>8220</v>
      </c>
      <c r="G2279" t="s">
        <v>8223</v>
      </c>
      <c r="H2279" t="s">
        <v>8245</v>
      </c>
      <c r="I2279">
        <v>1419644444</v>
      </c>
      <c r="J2279">
        <v>1414456844</v>
      </c>
      <c r="K2279" t="b">
        <v>0</v>
      </c>
      <c r="L2279">
        <v>7</v>
      </c>
      <c r="M2279" t="b">
        <v>0</v>
      </c>
      <c r="N2279" t="s">
        <v>8301</v>
      </c>
      <c r="O2279" s="10" t="s">
        <v>8333</v>
      </c>
      <c r="P2279" t="s">
        <v>8373</v>
      </c>
      <c r="Q2279" s="12">
        <f t="shared" si="40"/>
        <v>41940.028287037036</v>
      </c>
    </row>
    <row r="2280" spans="1:17" ht="48" x14ac:dyDescent="0.2">
      <c r="A2280">
        <v>3941</v>
      </c>
      <c r="B2280" s="3" t="s">
        <v>3938</v>
      </c>
      <c r="C2280" s="3" t="s">
        <v>8049</v>
      </c>
      <c r="D2280" s="6">
        <v>5500</v>
      </c>
      <c r="E2280" s="8">
        <v>50</v>
      </c>
      <c r="F2280" t="s">
        <v>8220</v>
      </c>
      <c r="G2280" t="s">
        <v>8223</v>
      </c>
      <c r="H2280" t="s">
        <v>8245</v>
      </c>
      <c r="I2280">
        <v>1416877200</v>
      </c>
      <c r="J2280">
        <v>1414505137</v>
      </c>
      <c r="K2280" t="b">
        <v>0</v>
      </c>
      <c r="L2280">
        <v>2</v>
      </c>
      <c r="M2280" t="b">
        <v>0</v>
      </c>
      <c r="N2280" t="s">
        <v>8269</v>
      </c>
      <c r="O2280" s="10" t="s">
        <v>8333</v>
      </c>
      <c r="P2280" t="s">
        <v>8334</v>
      </c>
      <c r="Q2280" s="12">
        <f t="shared" si="40"/>
        <v>41940.587233796294</v>
      </c>
    </row>
    <row r="2281" spans="1:17" ht="48" hidden="1" x14ac:dyDescent="0.2">
      <c r="A2281">
        <v>10</v>
      </c>
      <c r="B2281" s="3" t="s">
        <v>12</v>
      </c>
      <c r="C2281" s="3" t="s">
        <v>4121</v>
      </c>
      <c r="D2281" s="6">
        <v>3000</v>
      </c>
      <c r="E2281" s="8">
        <v>3015</v>
      </c>
      <c r="F2281" t="s">
        <v>8218</v>
      </c>
      <c r="G2281" t="s">
        <v>8223</v>
      </c>
      <c r="H2281" t="s">
        <v>8245</v>
      </c>
      <c r="I2281">
        <v>1403660279</v>
      </c>
      <c r="J2281">
        <v>1400636279</v>
      </c>
      <c r="K2281" t="b">
        <v>0</v>
      </c>
      <c r="L2281">
        <v>19</v>
      </c>
      <c r="M2281" t="b">
        <v>1</v>
      </c>
      <c r="N2281" t="s">
        <v>8263</v>
      </c>
      <c r="O2281" s="10" t="s">
        <v>8326</v>
      </c>
      <c r="P2281" t="s">
        <v>8327</v>
      </c>
      <c r="Q2281" s="12">
        <f t="shared" si="40"/>
        <v>41780.068043981482</v>
      </c>
    </row>
    <row r="2282" spans="1:17" ht="48" hidden="1" x14ac:dyDescent="0.2">
      <c r="A2282">
        <v>29</v>
      </c>
      <c r="B2282" s="3" t="s">
        <v>31</v>
      </c>
      <c r="C2282" s="3" t="s">
        <v>4140</v>
      </c>
      <c r="D2282" s="6">
        <v>3000</v>
      </c>
      <c r="E2282" s="8">
        <v>3700</v>
      </c>
      <c r="F2282" t="s">
        <v>8218</v>
      </c>
      <c r="G2282" t="s">
        <v>8224</v>
      </c>
      <c r="H2282" t="s">
        <v>8246</v>
      </c>
      <c r="I2282">
        <v>1406045368</v>
      </c>
      <c r="J2282">
        <v>1403453368</v>
      </c>
      <c r="K2282" t="b">
        <v>0</v>
      </c>
      <c r="L2282">
        <v>117</v>
      </c>
      <c r="M2282" t="b">
        <v>1</v>
      </c>
      <c r="N2282" t="s">
        <v>8263</v>
      </c>
      <c r="O2282" s="10" t="s">
        <v>8326</v>
      </c>
      <c r="P2282" t="s">
        <v>8327</v>
      </c>
      <c r="Q2282" s="12">
        <f t="shared" si="40"/>
        <v>41812.67324074074</v>
      </c>
    </row>
    <row r="2283" spans="1:17" ht="32" hidden="1" x14ac:dyDescent="0.2">
      <c r="A2283">
        <v>53</v>
      </c>
      <c r="B2283" s="3" t="s">
        <v>55</v>
      </c>
      <c r="C2283" s="3" t="s">
        <v>4164</v>
      </c>
      <c r="D2283" s="6">
        <v>3000</v>
      </c>
      <c r="E2283" s="8">
        <v>3289</v>
      </c>
      <c r="F2283" t="s">
        <v>8218</v>
      </c>
      <c r="G2283" t="s">
        <v>8223</v>
      </c>
      <c r="H2283" t="s">
        <v>8245</v>
      </c>
      <c r="I2283">
        <v>1396648800</v>
      </c>
      <c r="J2283">
        <v>1395407445</v>
      </c>
      <c r="K2283" t="b">
        <v>0</v>
      </c>
      <c r="L2283">
        <v>117</v>
      </c>
      <c r="M2283" t="b">
        <v>1</v>
      </c>
      <c r="N2283" t="s">
        <v>8263</v>
      </c>
      <c r="O2283" s="10" t="s">
        <v>8326</v>
      </c>
      <c r="P2283" t="s">
        <v>8327</v>
      </c>
      <c r="Q2283" s="12">
        <f t="shared" si="40"/>
        <v>41719.549131944441</v>
      </c>
    </row>
    <row r="2284" spans="1:17" ht="48" hidden="1" x14ac:dyDescent="0.2">
      <c r="A2284">
        <v>62</v>
      </c>
      <c r="B2284" s="3" t="s">
        <v>64</v>
      </c>
      <c r="C2284" s="3" t="s">
        <v>4173</v>
      </c>
      <c r="D2284" s="6">
        <v>3000</v>
      </c>
      <c r="E2284" s="8">
        <v>4642</v>
      </c>
      <c r="F2284" t="s">
        <v>8218</v>
      </c>
      <c r="G2284" t="s">
        <v>8223</v>
      </c>
      <c r="H2284" t="s">
        <v>8245</v>
      </c>
      <c r="I2284">
        <v>1362337878</v>
      </c>
      <c r="J2284">
        <v>1360177878</v>
      </c>
      <c r="K2284" t="b">
        <v>0</v>
      </c>
      <c r="L2284">
        <v>48</v>
      </c>
      <c r="M2284" t="b">
        <v>1</v>
      </c>
      <c r="N2284" t="s">
        <v>8264</v>
      </c>
      <c r="O2284" s="10" t="s">
        <v>8326</v>
      </c>
      <c r="P2284" t="s">
        <v>8328</v>
      </c>
      <c r="Q2284" s="12">
        <f t="shared" si="40"/>
        <v>41311.799513888887</v>
      </c>
    </row>
    <row r="2285" spans="1:17" ht="48" hidden="1" x14ac:dyDescent="0.2">
      <c r="A2285">
        <v>91</v>
      </c>
      <c r="B2285" s="3" t="s">
        <v>93</v>
      </c>
      <c r="C2285" s="3" t="s">
        <v>4202</v>
      </c>
      <c r="D2285" s="6">
        <v>3000</v>
      </c>
      <c r="E2285" s="8">
        <v>3600</v>
      </c>
      <c r="F2285" t="s">
        <v>8218</v>
      </c>
      <c r="G2285" t="s">
        <v>8223</v>
      </c>
      <c r="H2285" t="s">
        <v>8245</v>
      </c>
      <c r="I2285">
        <v>1305625164</v>
      </c>
      <c r="J2285">
        <v>1300354764</v>
      </c>
      <c r="K2285" t="b">
        <v>0</v>
      </c>
      <c r="L2285">
        <v>46</v>
      </c>
      <c r="M2285" t="b">
        <v>1</v>
      </c>
      <c r="N2285" t="s">
        <v>8264</v>
      </c>
      <c r="O2285" s="10" t="s">
        <v>8326</v>
      </c>
      <c r="P2285" t="s">
        <v>8328</v>
      </c>
      <c r="Q2285" s="12">
        <f t="shared" si="40"/>
        <v>40619.402361111112</v>
      </c>
    </row>
    <row r="2286" spans="1:17" ht="48" hidden="1" x14ac:dyDescent="0.2">
      <c r="A2286">
        <v>114</v>
      </c>
      <c r="B2286" s="3" t="s">
        <v>116</v>
      </c>
      <c r="C2286" s="3" t="s">
        <v>4225</v>
      </c>
      <c r="D2286" s="6">
        <v>3000</v>
      </c>
      <c r="E2286" s="8">
        <v>3100</v>
      </c>
      <c r="F2286" t="s">
        <v>8218</v>
      </c>
      <c r="G2286" t="s">
        <v>8223</v>
      </c>
      <c r="H2286" t="s">
        <v>8245</v>
      </c>
      <c r="I2286">
        <v>1326436488</v>
      </c>
      <c r="J2286">
        <v>1321252488</v>
      </c>
      <c r="K2286" t="b">
        <v>0</v>
      </c>
      <c r="L2286">
        <v>35</v>
      </c>
      <c r="M2286" t="b">
        <v>1</v>
      </c>
      <c r="N2286" t="s">
        <v>8264</v>
      </c>
      <c r="O2286" s="10" t="s">
        <v>8326</v>
      </c>
      <c r="P2286" t="s">
        <v>8328</v>
      </c>
      <c r="Q2286" s="12">
        <f t="shared" si="40"/>
        <v>40861.27416666667</v>
      </c>
    </row>
    <row r="2287" spans="1:17" ht="48" hidden="1" x14ac:dyDescent="0.2">
      <c r="A2287">
        <v>272</v>
      </c>
      <c r="B2287" s="3" t="s">
        <v>273</v>
      </c>
      <c r="C2287" s="3" t="s">
        <v>4382</v>
      </c>
      <c r="D2287" s="6">
        <v>3000</v>
      </c>
      <c r="E2287" s="8">
        <v>5323.01</v>
      </c>
      <c r="F2287" t="s">
        <v>8218</v>
      </c>
      <c r="G2287" t="s">
        <v>8223</v>
      </c>
      <c r="H2287" t="s">
        <v>8245</v>
      </c>
      <c r="I2287">
        <v>1272480540</v>
      </c>
      <c r="J2287">
        <v>1267220191</v>
      </c>
      <c r="K2287" t="b">
        <v>1</v>
      </c>
      <c r="L2287">
        <v>65</v>
      </c>
      <c r="M2287" t="b">
        <v>1</v>
      </c>
      <c r="N2287" t="s">
        <v>8267</v>
      </c>
      <c r="O2287" s="10" t="s">
        <v>8326</v>
      </c>
      <c r="P2287" t="s">
        <v>8331</v>
      </c>
      <c r="Q2287" s="12">
        <f t="shared" si="40"/>
        <v>40235.900358796294</v>
      </c>
    </row>
    <row r="2288" spans="1:17" ht="48" hidden="1" x14ac:dyDescent="0.2">
      <c r="A2288">
        <v>303</v>
      </c>
      <c r="B2288" s="3" t="s">
        <v>304</v>
      </c>
      <c r="C2288" s="3" t="s">
        <v>4413</v>
      </c>
      <c r="D2288" s="6">
        <v>3000</v>
      </c>
      <c r="E2288" s="8">
        <v>4124</v>
      </c>
      <c r="F2288" t="s">
        <v>8218</v>
      </c>
      <c r="G2288" t="s">
        <v>8223</v>
      </c>
      <c r="H2288" t="s">
        <v>8245</v>
      </c>
      <c r="I2288">
        <v>1338601346</v>
      </c>
      <c r="J2288">
        <v>1336009346</v>
      </c>
      <c r="K2288" t="b">
        <v>1</v>
      </c>
      <c r="L2288">
        <v>82</v>
      </c>
      <c r="M2288" t="b">
        <v>1</v>
      </c>
      <c r="N2288" t="s">
        <v>8267</v>
      </c>
      <c r="O2288" s="10" t="s">
        <v>8326</v>
      </c>
      <c r="P2288" t="s">
        <v>8331</v>
      </c>
      <c r="Q2288" s="12">
        <f t="shared" si="40"/>
        <v>41032.071134259262</v>
      </c>
    </row>
    <row r="2289" spans="1:17" ht="48" hidden="1" x14ac:dyDescent="0.2">
      <c r="A2289">
        <v>337</v>
      </c>
      <c r="B2289" s="3" t="s">
        <v>338</v>
      </c>
      <c r="C2289" s="3" t="s">
        <v>4447</v>
      </c>
      <c r="D2289" s="6">
        <v>3000</v>
      </c>
      <c r="E2289" s="8">
        <v>3035.05</v>
      </c>
      <c r="F2289" t="s">
        <v>8218</v>
      </c>
      <c r="G2289" t="s">
        <v>8223</v>
      </c>
      <c r="H2289" t="s">
        <v>8245</v>
      </c>
      <c r="I2289">
        <v>1426298708</v>
      </c>
      <c r="J2289">
        <v>1423710308</v>
      </c>
      <c r="K2289" t="b">
        <v>1</v>
      </c>
      <c r="L2289">
        <v>31</v>
      </c>
      <c r="M2289" t="b">
        <v>1</v>
      </c>
      <c r="N2289" t="s">
        <v>8267</v>
      </c>
      <c r="O2289" s="10" t="s">
        <v>8326</v>
      </c>
      <c r="P2289" t="s">
        <v>8331</v>
      </c>
      <c r="Q2289" s="12">
        <f t="shared" si="40"/>
        <v>42047.128564814819</v>
      </c>
    </row>
    <row r="2290" spans="1:17" ht="48" hidden="1" x14ac:dyDescent="0.2">
      <c r="A2290">
        <v>378</v>
      </c>
      <c r="B2290" s="3" t="s">
        <v>379</v>
      </c>
      <c r="C2290" s="3" t="s">
        <v>4488</v>
      </c>
      <c r="D2290" s="6">
        <v>3000</v>
      </c>
      <c r="E2290" s="8">
        <v>3353</v>
      </c>
      <c r="F2290" t="s">
        <v>8218</v>
      </c>
      <c r="G2290" t="s">
        <v>8228</v>
      </c>
      <c r="H2290" t="s">
        <v>8250</v>
      </c>
      <c r="I2290">
        <v>1453765920</v>
      </c>
      <c r="J2290">
        <v>1451655808</v>
      </c>
      <c r="K2290" t="b">
        <v>0</v>
      </c>
      <c r="L2290">
        <v>83</v>
      </c>
      <c r="M2290" t="b">
        <v>1</v>
      </c>
      <c r="N2290" t="s">
        <v>8267</v>
      </c>
      <c r="O2290" s="10" t="s">
        <v>8326</v>
      </c>
      <c r="P2290" t="s">
        <v>8331</v>
      </c>
      <c r="Q2290" s="12">
        <f t="shared" si="40"/>
        <v>42370.571851851855</v>
      </c>
    </row>
    <row r="2291" spans="1:17" ht="48" hidden="1" x14ac:dyDescent="0.2">
      <c r="A2291">
        <v>652</v>
      </c>
      <c r="B2291" s="3" t="s">
        <v>653</v>
      </c>
      <c r="C2291" s="3" t="s">
        <v>4762</v>
      </c>
      <c r="D2291" s="6">
        <v>3000</v>
      </c>
      <c r="E2291" s="8">
        <v>3014</v>
      </c>
      <c r="F2291" t="s">
        <v>8218</v>
      </c>
      <c r="G2291" t="s">
        <v>8223</v>
      </c>
      <c r="H2291" t="s">
        <v>8245</v>
      </c>
      <c r="I2291">
        <v>1480613650</v>
      </c>
      <c r="J2291">
        <v>1478018050</v>
      </c>
      <c r="K2291" t="b">
        <v>0</v>
      </c>
      <c r="L2291">
        <v>28</v>
      </c>
      <c r="M2291" t="b">
        <v>1</v>
      </c>
      <c r="N2291" t="s">
        <v>8271</v>
      </c>
      <c r="O2291" s="10" t="s">
        <v>8335</v>
      </c>
      <c r="P2291" t="s">
        <v>8337</v>
      </c>
      <c r="Q2291" s="12">
        <f t="shared" ref="Q2291:Q2322" si="41">(((J2291/60)/60)/24)+DATE(1970,1,1)</f>
        <v>42675.690393518518</v>
      </c>
    </row>
    <row r="2292" spans="1:17" ht="16" hidden="1" x14ac:dyDescent="0.2">
      <c r="A2292">
        <v>659</v>
      </c>
      <c r="B2292" s="3" t="s">
        <v>660</v>
      </c>
      <c r="C2292" s="3" t="s">
        <v>4769</v>
      </c>
      <c r="D2292" s="6">
        <v>3000</v>
      </c>
      <c r="E2292" s="8">
        <v>3017</v>
      </c>
      <c r="F2292" t="s">
        <v>8218</v>
      </c>
      <c r="G2292" t="s">
        <v>8223</v>
      </c>
      <c r="H2292" t="s">
        <v>8245</v>
      </c>
      <c r="I2292">
        <v>1440339295</v>
      </c>
      <c r="J2292">
        <v>1437747295</v>
      </c>
      <c r="K2292" t="b">
        <v>0</v>
      </c>
      <c r="L2292">
        <v>21</v>
      </c>
      <c r="M2292" t="b">
        <v>1</v>
      </c>
      <c r="N2292" t="s">
        <v>8271</v>
      </c>
      <c r="O2292" s="10" t="s">
        <v>8335</v>
      </c>
      <c r="P2292" t="s">
        <v>8337</v>
      </c>
      <c r="Q2292" s="12">
        <f t="shared" si="41"/>
        <v>42209.593692129631</v>
      </c>
    </row>
    <row r="2293" spans="1:17" ht="48" hidden="1" x14ac:dyDescent="0.2">
      <c r="A2293">
        <v>740</v>
      </c>
      <c r="B2293" s="3" t="s">
        <v>741</v>
      </c>
      <c r="C2293" s="3" t="s">
        <v>4850</v>
      </c>
      <c r="D2293" s="6">
        <v>3000</v>
      </c>
      <c r="E2293" s="8">
        <v>3222</v>
      </c>
      <c r="F2293" t="s">
        <v>8218</v>
      </c>
      <c r="G2293" t="s">
        <v>8223</v>
      </c>
      <c r="H2293" t="s">
        <v>8245</v>
      </c>
      <c r="I2293">
        <v>1434857482</v>
      </c>
      <c r="J2293">
        <v>1433647882</v>
      </c>
      <c r="K2293" t="b">
        <v>0</v>
      </c>
      <c r="L2293">
        <v>19</v>
      </c>
      <c r="M2293" t="b">
        <v>1</v>
      </c>
      <c r="N2293" t="s">
        <v>8272</v>
      </c>
      <c r="O2293" s="10" t="s">
        <v>8338</v>
      </c>
      <c r="P2293" t="s">
        <v>8339</v>
      </c>
      <c r="Q2293" s="12">
        <f t="shared" si="41"/>
        <v>42162.146782407406</v>
      </c>
    </row>
    <row r="2294" spans="1:17" ht="48" hidden="1" x14ac:dyDescent="0.2">
      <c r="A2294">
        <v>751</v>
      </c>
      <c r="B2294" s="3" t="s">
        <v>752</v>
      </c>
      <c r="C2294" s="3" t="s">
        <v>4861</v>
      </c>
      <c r="D2294" s="6">
        <v>3000</v>
      </c>
      <c r="E2294" s="8">
        <v>3555</v>
      </c>
      <c r="F2294" t="s">
        <v>8218</v>
      </c>
      <c r="G2294" t="s">
        <v>8223</v>
      </c>
      <c r="H2294" t="s">
        <v>8245</v>
      </c>
      <c r="I2294">
        <v>1312470475</v>
      </c>
      <c r="J2294">
        <v>1308496075</v>
      </c>
      <c r="K2294" t="b">
        <v>0</v>
      </c>
      <c r="L2294">
        <v>62</v>
      </c>
      <c r="M2294" t="b">
        <v>1</v>
      </c>
      <c r="N2294" t="s">
        <v>8272</v>
      </c>
      <c r="O2294" s="10" t="s">
        <v>8338</v>
      </c>
      <c r="P2294" t="s">
        <v>8339</v>
      </c>
      <c r="Q2294" s="12">
        <f t="shared" si="41"/>
        <v>40713.630497685182</v>
      </c>
    </row>
    <row r="2295" spans="1:17" ht="48" hidden="1" x14ac:dyDescent="0.2">
      <c r="A2295">
        <v>797</v>
      </c>
      <c r="B2295" s="3" t="s">
        <v>798</v>
      </c>
      <c r="C2295" s="3" t="s">
        <v>4907</v>
      </c>
      <c r="D2295" s="6">
        <v>3000</v>
      </c>
      <c r="E2295" s="8">
        <v>3226</v>
      </c>
      <c r="F2295" t="s">
        <v>8218</v>
      </c>
      <c r="G2295" t="s">
        <v>8223</v>
      </c>
      <c r="H2295" t="s">
        <v>8245</v>
      </c>
      <c r="I2295">
        <v>1335672000</v>
      </c>
      <c r="J2295">
        <v>1332978688</v>
      </c>
      <c r="K2295" t="b">
        <v>0</v>
      </c>
      <c r="L2295">
        <v>71</v>
      </c>
      <c r="M2295" t="b">
        <v>1</v>
      </c>
      <c r="N2295" t="s">
        <v>8274</v>
      </c>
      <c r="O2295" s="10" t="s">
        <v>8341</v>
      </c>
      <c r="P2295" t="s">
        <v>8342</v>
      </c>
      <c r="Q2295" s="12">
        <f t="shared" si="41"/>
        <v>40996.994074074071</v>
      </c>
    </row>
    <row r="2296" spans="1:17" ht="48" hidden="1" x14ac:dyDescent="0.2">
      <c r="A2296">
        <v>805</v>
      </c>
      <c r="B2296" s="3" t="s">
        <v>806</v>
      </c>
      <c r="C2296" s="3" t="s">
        <v>4915</v>
      </c>
      <c r="D2296" s="6">
        <v>3000</v>
      </c>
      <c r="E2296" s="8">
        <v>3150</v>
      </c>
      <c r="F2296" t="s">
        <v>8218</v>
      </c>
      <c r="G2296" t="s">
        <v>8223</v>
      </c>
      <c r="H2296" t="s">
        <v>8245</v>
      </c>
      <c r="I2296">
        <v>1310857200</v>
      </c>
      <c r="J2296">
        <v>1306525512</v>
      </c>
      <c r="K2296" t="b">
        <v>0</v>
      </c>
      <c r="L2296">
        <v>54</v>
      </c>
      <c r="M2296" t="b">
        <v>1</v>
      </c>
      <c r="N2296" t="s">
        <v>8274</v>
      </c>
      <c r="O2296" s="10" t="s">
        <v>8341</v>
      </c>
      <c r="P2296" t="s">
        <v>8342</v>
      </c>
      <c r="Q2296" s="12">
        <f t="shared" si="41"/>
        <v>40690.823055555556</v>
      </c>
    </row>
    <row r="2297" spans="1:17" ht="32" hidden="1" x14ac:dyDescent="0.2">
      <c r="A2297">
        <v>822</v>
      </c>
      <c r="B2297" s="3" t="s">
        <v>823</v>
      </c>
      <c r="C2297" s="3" t="s">
        <v>4932</v>
      </c>
      <c r="D2297" s="6">
        <v>3000</v>
      </c>
      <c r="E2297" s="8">
        <v>3575</v>
      </c>
      <c r="F2297" t="s">
        <v>8218</v>
      </c>
      <c r="G2297" t="s">
        <v>8223</v>
      </c>
      <c r="H2297" t="s">
        <v>8245</v>
      </c>
      <c r="I2297">
        <v>1349477050</v>
      </c>
      <c r="J2297">
        <v>1346885050</v>
      </c>
      <c r="K2297" t="b">
        <v>0</v>
      </c>
      <c r="L2297">
        <v>69</v>
      </c>
      <c r="M2297" t="b">
        <v>1</v>
      </c>
      <c r="N2297" t="s">
        <v>8274</v>
      </c>
      <c r="O2297" s="10" t="s">
        <v>8341</v>
      </c>
      <c r="P2297" t="s">
        <v>8342</v>
      </c>
      <c r="Q2297" s="12">
        <f t="shared" si="41"/>
        <v>41157.947337962964</v>
      </c>
    </row>
    <row r="2298" spans="1:17" ht="48" hidden="1" x14ac:dyDescent="0.2">
      <c r="A2298">
        <v>843</v>
      </c>
      <c r="B2298" s="3" t="s">
        <v>844</v>
      </c>
      <c r="C2298" s="3" t="s">
        <v>4953</v>
      </c>
      <c r="D2298" s="6">
        <v>3000</v>
      </c>
      <c r="E2298" s="8">
        <v>8014</v>
      </c>
      <c r="F2298" t="s">
        <v>8218</v>
      </c>
      <c r="G2298" t="s">
        <v>8223</v>
      </c>
      <c r="H2298" t="s">
        <v>8245</v>
      </c>
      <c r="I2298">
        <v>1481184000</v>
      </c>
      <c r="J2298">
        <v>1479708680</v>
      </c>
      <c r="K2298" t="b">
        <v>0</v>
      </c>
      <c r="L2298">
        <v>127</v>
      </c>
      <c r="M2298" t="b">
        <v>1</v>
      </c>
      <c r="N2298" t="s">
        <v>8275</v>
      </c>
      <c r="O2298" s="10" t="s">
        <v>8341</v>
      </c>
      <c r="P2298" t="s">
        <v>8343</v>
      </c>
      <c r="Q2298" s="12">
        <f t="shared" si="41"/>
        <v>42695.257870370369</v>
      </c>
    </row>
    <row r="2299" spans="1:17" ht="48" hidden="1" x14ac:dyDescent="0.2">
      <c r="A2299">
        <v>844</v>
      </c>
      <c r="B2299" s="3" t="s">
        <v>845</v>
      </c>
      <c r="C2299" s="3" t="s">
        <v>4954</v>
      </c>
      <c r="D2299" s="6">
        <v>3000</v>
      </c>
      <c r="E2299" s="8">
        <v>5824</v>
      </c>
      <c r="F2299" t="s">
        <v>8218</v>
      </c>
      <c r="G2299" t="s">
        <v>8223</v>
      </c>
      <c r="H2299" t="s">
        <v>8245</v>
      </c>
      <c r="I2299">
        <v>1414817940</v>
      </c>
      <c r="J2299">
        <v>1411489552</v>
      </c>
      <c r="K2299" t="b">
        <v>1</v>
      </c>
      <c r="L2299">
        <v>159</v>
      </c>
      <c r="M2299" t="b">
        <v>1</v>
      </c>
      <c r="N2299" t="s">
        <v>8275</v>
      </c>
      <c r="O2299" s="10" t="s">
        <v>8341</v>
      </c>
      <c r="P2299" t="s">
        <v>8343</v>
      </c>
      <c r="Q2299" s="12">
        <f t="shared" si="41"/>
        <v>41905.684629629628</v>
      </c>
    </row>
    <row r="2300" spans="1:17" ht="48" hidden="1" x14ac:dyDescent="0.2">
      <c r="A2300">
        <v>1021</v>
      </c>
      <c r="B2300" s="3" t="s">
        <v>1022</v>
      </c>
      <c r="C2300" s="3" t="s">
        <v>5131</v>
      </c>
      <c r="D2300" s="6">
        <v>3000</v>
      </c>
      <c r="E2300" s="8">
        <v>10554.11</v>
      </c>
      <c r="F2300" t="s">
        <v>8218</v>
      </c>
      <c r="G2300" t="s">
        <v>8223</v>
      </c>
      <c r="H2300" t="s">
        <v>8245</v>
      </c>
      <c r="I2300">
        <v>1445054400</v>
      </c>
      <c r="J2300">
        <v>1443074571</v>
      </c>
      <c r="K2300" t="b">
        <v>1</v>
      </c>
      <c r="L2300">
        <v>478</v>
      </c>
      <c r="M2300" t="b">
        <v>1</v>
      </c>
      <c r="N2300" t="s">
        <v>8278</v>
      </c>
      <c r="O2300" s="10" t="s">
        <v>8341</v>
      </c>
      <c r="P2300" t="s">
        <v>8346</v>
      </c>
      <c r="Q2300" s="12">
        <f t="shared" si="41"/>
        <v>42271.251979166671</v>
      </c>
    </row>
    <row r="2301" spans="1:17" ht="48" hidden="1" x14ac:dyDescent="0.2">
      <c r="A2301">
        <v>1255</v>
      </c>
      <c r="B2301" s="3" t="s">
        <v>1256</v>
      </c>
      <c r="C2301" s="3" t="s">
        <v>5365</v>
      </c>
      <c r="D2301" s="6">
        <v>3000</v>
      </c>
      <c r="E2301" s="8">
        <v>6071</v>
      </c>
      <c r="F2301" t="s">
        <v>8218</v>
      </c>
      <c r="G2301" t="s">
        <v>8223</v>
      </c>
      <c r="H2301" t="s">
        <v>8245</v>
      </c>
      <c r="I2301">
        <v>1385932652</v>
      </c>
      <c r="J2301">
        <v>1383337052</v>
      </c>
      <c r="K2301" t="b">
        <v>1</v>
      </c>
      <c r="L2301">
        <v>109</v>
      </c>
      <c r="M2301" t="b">
        <v>1</v>
      </c>
      <c r="N2301" t="s">
        <v>8274</v>
      </c>
      <c r="O2301" s="10" t="s">
        <v>8341</v>
      </c>
      <c r="P2301" t="s">
        <v>8342</v>
      </c>
      <c r="Q2301" s="12">
        <f t="shared" si="41"/>
        <v>41579.845509259263</v>
      </c>
    </row>
    <row r="2302" spans="1:17" ht="32" hidden="1" x14ac:dyDescent="0.2">
      <c r="A2302">
        <v>1276</v>
      </c>
      <c r="B2302" s="3" t="s">
        <v>1277</v>
      </c>
      <c r="C2302" s="3" t="s">
        <v>5386</v>
      </c>
      <c r="D2302" s="6">
        <v>3000</v>
      </c>
      <c r="E2302" s="8">
        <v>3132.63</v>
      </c>
      <c r="F2302" t="s">
        <v>8218</v>
      </c>
      <c r="G2302" t="s">
        <v>8223</v>
      </c>
      <c r="H2302" t="s">
        <v>8245</v>
      </c>
      <c r="I2302">
        <v>1251777600</v>
      </c>
      <c r="J2302">
        <v>1247504047</v>
      </c>
      <c r="K2302" t="b">
        <v>1</v>
      </c>
      <c r="L2302">
        <v>68</v>
      </c>
      <c r="M2302" t="b">
        <v>1</v>
      </c>
      <c r="N2302" t="s">
        <v>8274</v>
      </c>
      <c r="O2302" s="10" t="s">
        <v>8341</v>
      </c>
      <c r="P2302" t="s">
        <v>8342</v>
      </c>
      <c r="Q2302" s="12">
        <f t="shared" si="41"/>
        <v>40007.704247685186</v>
      </c>
    </row>
    <row r="2303" spans="1:17" ht="48" hidden="1" x14ac:dyDescent="0.2">
      <c r="A2303">
        <v>1358</v>
      </c>
      <c r="B2303" s="3" t="s">
        <v>1359</v>
      </c>
      <c r="C2303" s="3" t="s">
        <v>5468</v>
      </c>
      <c r="D2303" s="6">
        <v>3000</v>
      </c>
      <c r="E2303" s="8">
        <v>3350</v>
      </c>
      <c r="F2303" t="s">
        <v>8218</v>
      </c>
      <c r="G2303" t="s">
        <v>8223</v>
      </c>
      <c r="H2303" t="s">
        <v>8245</v>
      </c>
      <c r="I2303">
        <v>1309009323</v>
      </c>
      <c r="J2303">
        <v>1306417323</v>
      </c>
      <c r="K2303" t="b">
        <v>0</v>
      </c>
      <c r="L2303">
        <v>49</v>
      </c>
      <c r="M2303" t="b">
        <v>1</v>
      </c>
      <c r="N2303" t="s">
        <v>8272</v>
      </c>
      <c r="O2303" s="10" t="s">
        <v>8338</v>
      </c>
      <c r="P2303" t="s">
        <v>8339</v>
      </c>
      <c r="Q2303" s="12">
        <f t="shared" si="41"/>
        <v>40689.570868055554</v>
      </c>
    </row>
    <row r="2304" spans="1:17" ht="48" hidden="1" x14ac:dyDescent="0.2">
      <c r="A2304">
        <v>1474</v>
      </c>
      <c r="B2304" s="3" t="s">
        <v>1475</v>
      </c>
      <c r="C2304" s="3" t="s">
        <v>5584</v>
      </c>
      <c r="D2304" s="6">
        <v>3000</v>
      </c>
      <c r="E2304" s="8">
        <v>3368</v>
      </c>
      <c r="F2304" t="s">
        <v>8218</v>
      </c>
      <c r="G2304" t="s">
        <v>8223</v>
      </c>
      <c r="H2304" t="s">
        <v>8245</v>
      </c>
      <c r="I2304">
        <v>1379093292</v>
      </c>
      <c r="J2304">
        <v>1376501292</v>
      </c>
      <c r="K2304" t="b">
        <v>1</v>
      </c>
      <c r="L2304">
        <v>76</v>
      </c>
      <c r="M2304" t="b">
        <v>1</v>
      </c>
      <c r="N2304" t="s">
        <v>8286</v>
      </c>
      <c r="O2304" s="10" t="s">
        <v>8338</v>
      </c>
      <c r="P2304" t="s">
        <v>8358</v>
      </c>
      <c r="Q2304" s="12">
        <f t="shared" si="41"/>
        <v>41500.727916666663</v>
      </c>
    </row>
    <row r="2305" spans="1:17" ht="48" hidden="1" x14ac:dyDescent="0.2">
      <c r="A2305">
        <v>1524</v>
      </c>
      <c r="B2305" s="3" t="s">
        <v>1525</v>
      </c>
      <c r="C2305" s="3" t="s">
        <v>5634</v>
      </c>
      <c r="D2305" s="6">
        <v>3000</v>
      </c>
      <c r="E2305" s="8">
        <v>6210</v>
      </c>
      <c r="F2305" t="s">
        <v>8218</v>
      </c>
      <c r="G2305" t="s">
        <v>8234</v>
      </c>
      <c r="H2305" t="s">
        <v>8254</v>
      </c>
      <c r="I2305">
        <v>1487592090</v>
      </c>
      <c r="J2305">
        <v>1485000090</v>
      </c>
      <c r="K2305" t="b">
        <v>1</v>
      </c>
      <c r="L2305">
        <v>28</v>
      </c>
      <c r="M2305" t="b">
        <v>1</v>
      </c>
      <c r="N2305" t="s">
        <v>8283</v>
      </c>
      <c r="O2305" s="10" t="s">
        <v>8354</v>
      </c>
      <c r="P2305" t="s">
        <v>8355</v>
      </c>
      <c r="Q2305" s="12">
        <f t="shared" si="41"/>
        <v>42756.501041666663</v>
      </c>
    </row>
    <row r="2306" spans="1:17" ht="32" hidden="1" x14ac:dyDescent="0.2">
      <c r="A2306">
        <v>1528</v>
      </c>
      <c r="B2306" s="3" t="s">
        <v>1529</v>
      </c>
      <c r="C2306" s="3" t="s">
        <v>5638</v>
      </c>
      <c r="D2306" s="6">
        <v>3000</v>
      </c>
      <c r="E2306" s="8">
        <v>8447</v>
      </c>
      <c r="F2306" t="s">
        <v>8218</v>
      </c>
      <c r="G2306" t="s">
        <v>8223</v>
      </c>
      <c r="H2306" t="s">
        <v>8245</v>
      </c>
      <c r="I2306">
        <v>1485907200</v>
      </c>
      <c r="J2306">
        <v>1483292122</v>
      </c>
      <c r="K2306" t="b">
        <v>1</v>
      </c>
      <c r="L2306">
        <v>160</v>
      </c>
      <c r="M2306" t="b">
        <v>1</v>
      </c>
      <c r="N2306" t="s">
        <v>8283</v>
      </c>
      <c r="O2306" s="10" t="s">
        <v>8354</v>
      </c>
      <c r="P2306" t="s">
        <v>8355</v>
      </c>
      <c r="Q2306" s="12">
        <f t="shared" si="41"/>
        <v>42736.732893518521</v>
      </c>
    </row>
    <row r="2307" spans="1:17" ht="32" hidden="1" x14ac:dyDescent="0.2">
      <c r="A2307">
        <v>1676</v>
      </c>
      <c r="B2307" s="3" t="s">
        <v>1677</v>
      </c>
      <c r="C2307" s="3" t="s">
        <v>5786</v>
      </c>
      <c r="D2307" s="6">
        <v>3000</v>
      </c>
      <c r="E2307" s="8">
        <v>3460</v>
      </c>
      <c r="F2307" t="s">
        <v>8218</v>
      </c>
      <c r="G2307" t="s">
        <v>8223</v>
      </c>
      <c r="H2307" t="s">
        <v>8245</v>
      </c>
      <c r="I2307">
        <v>1334980740</v>
      </c>
      <c r="J2307">
        <v>1330968347</v>
      </c>
      <c r="K2307" t="b">
        <v>0</v>
      </c>
      <c r="L2307">
        <v>42</v>
      </c>
      <c r="M2307" t="b">
        <v>1</v>
      </c>
      <c r="N2307" t="s">
        <v>8290</v>
      </c>
      <c r="O2307" s="10" t="s">
        <v>8341</v>
      </c>
      <c r="P2307" t="s">
        <v>8362</v>
      </c>
      <c r="Q2307" s="12">
        <f t="shared" si="41"/>
        <v>40973.72623842593</v>
      </c>
    </row>
    <row r="2308" spans="1:17" ht="16" hidden="1" x14ac:dyDescent="0.2">
      <c r="A2308">
        <v>1824</v>
      </c>
      <c r="B2308" s="3" t="s">
        <v>1825</v>
      </c>
      <c r="C2308" s="3" t="s">
        <v>5934</v>
      </c>
      <c r="D2308" s="6">
        <v>3000</v>
      </c>
      <c r="E2308" s="8">
        <v>3002</v>
      </c>
      <c r="F2308" t="s">
        <v>8218</v>
      </c>
      <c r="G2308" t="s">
        <v>8223</v>
      </c>
      <c r="H2308" t="s">
        <v>8245</v>
      </c>
      <c r="I2308">
        <v>1389146880</v>
      </c>
      <c r="J2308">
        <v>1387403967</v>
      </c>
      <c r="K2308" t="b">
        <v>0</v>
      </c>
      <c r="L2308">
        <v>40</v>
      </c>
      <c r="M2308" t="b">
        <v>1</v>
      </c>
      <c r="N2308" t="s">
        <v>8274</v>
      </c>
      <c r="O2308" s="10" t="s">
        <v>8341</v>
      </c>
      <c r="P2308" t="s">
        <v>8342</v>
      </c>
      <c r="Q2308" s="12">
        <f t="shared" si="41"/>
        <v>41626.916284722225</v>
      </c>
    </row>
    <row r="2309" spans="1:17" ht="48" hidden="1" x14ac:dyDescent="0.2">
      <c r="A2309">
        <v>1848</v>
      </c>
      <c r="B2309" s="3" t="s">
        <v>1849</v>
      </c>
      <c r="C2309" s="3" t="s">
        <v>5958</v>
      </c>
      <c r="D2309" s="6">
        <v>3000</v>
      </c>
      <c r="E2309" s="8">
        <v>3221</v>
      </c>
      <c r="F2309" t="s">
        <v>8218</v>
      </c>
      <c r="G2309" t="s">
        <v>8223</v>
      </c>
      <c r="H2309" t="s">
        <v>8245</v>
      </c>
      <c r="I2309">
        <v>1312095540</v>
      </c>
      <c r="J2309">
        <v>1306608888</v>
      </c>
      <c r="K2309" t="b">
        <v>0</v>
      </c>
      <c r="L2309">
        <v>24</v>
      </c>
      <c r="M2309" t="b">
        <v>1</v>
      </c>
      <c r="N2309" t="s">
        <v>8274</v>
      </c>
      <c r="O2309" s="10" t="s">
        <v>8341</v>
      </c>
      <c r="P2309" t="s">
        <v>8342</v>
      </c>
      <c r="Q2309" s="12">
        <f t="shared" si="41"/>
        <v>40691.788055555553</v>
      </c>
    </row>
    <row r="2310" spans="1:17" ht="48" hidden="1" x14ac:dyDescent="0.2">
      <c r="A2310">
        <v>1857</v>
      </c>
      <c r="B2310" s="3" t="s">
        <v>1858</v>
      </c>
      <c r="C2310" s="3" t="s">
        <v>5967</v>
      </c>
      <c r="D2310" s="6">
        <v>3000</v>
      </c>
      <c r="E2310" s="8">
        <v>3000</v>
      </c>
      <c r="F2310" t="s">
        <v>8218</v>
      </c>
      <c r="G2310" t="s">
        <v>8223</v>
      </c>
      <c r="H2310" t="s">
        <v>8245</v>
      </c>
      <c r="I2310">
        <v>1410546413</v>
      </c>
      <c r="J2310">
        <v>1407954413</v>
      </c>
      <c r="K2310" t="b">
        <v>0</v>
      </c>
      <c r="L2310">
        <v>22</v>
      </c>
      <c r="M2310" t="b">
        <v>1</v>
      </c>
      <c r="N2310" t="s">
        <v>8274</v>
      </c>
      <c r="O2310" s="10" t="s">
        <v>8341</v>
      </c>
      <c r="P2310" t="s">
        <v>8342</v>
      </c>
      <c r="Q2310" s="12">
        <f t="shared" si="41"/>
        <v>41864.76866898148</v>
      </c>
    </row>
    <row r="2311" spans="1:17" ht="32" hidden="1" x14ac:dyDescent="0.2">
      <c r="A2311">
        <v>1859</v>
      </c>
      <c r="B2311" s="3" t="s">
        <v>1860</v>
      </c>
      <c r="C2311" s="3" t="s">
        <v>5969</v>
      </c>
      <c r="D2311" s="6">
        <v>3000</v>
      </c>
      <c r="E2311" s="8">
        <v>3955</v>
      </c>
      <c r="F2311" t="s">
        <v>8218</v>
      </c>
      <c r="G2311" t="s">
        <v>8223</v>
      </c>
      <c r="H2311" t="s">
        <v>8245</v>
      </c>
      <c r="I2311">
        <v>1316716129</v>
      </c>
      <c r="J2311">
        <v>1314124129</v>
      </c>
      <c r="K2311" t="b">
        <v>0</v>
      </c>
      <c r="L2311">
        <v>56</v>
      </c>
      <c r="M2311" t="b">
        <v>1</v>
      </c>
      <c r="N2311" t="s">
        <v>8274</v>
      </c>
      <c r="O2311" s="10" t="s">
        <v>8341</v>
      </c>
      <c r="P2311" t="s">
        <v>8342</v>
      </c>
      <c r="Q2311" s="12">
        <f t="shared" si="41"/>
        <v>40778.770011574074</v>
      </c>
    </row>
    <row r="2312" spans="1:17" ht="48" hidden="1" x14ac:dyDescent="0.2">
      <c r="A2312">
        <v>1887</v>
      </c>
      <c r="B2312" s="3" t="s">
        <v>1888</v>
      </c>
      <c r="C2312" s="3" t="s">
        <v>5997</v>
      </c>
      <c r="D2312" s="6">
        <v>3000</v>
      </c>
      <c r="E2312" s="8">
        <v>3335</v>
      </c>
      <c r="F2312" t="s">
        <v>8218</v>
      </c>
      <c r="G2312" t="s">
        <v>8226</v>
      </c>
      <c r="H2312" t="s">
        <v>8248</v>
      </c>
      <c r="I2312">
        <v>1449178200</v>
      </c>
      <c r="J2312">
        <v>1447614732</v>
      </c>
      <c r="K2312" t="b">
        <v>0</v>
      </c>
      <c r="L2312">
        <v>8</v>
      </c>
      <c r="M2312" t="b">
        <v>1</v>
      </c>
      <c r="N2312" t="s">
        <v>8277</v>
      </c>
      <c r="O2312" s="10" t="s">
        <v>8341</v>
      </c>
      <c r="P2312" t="s">
        <v>8345</v>
      </c>
      <c r="Q2312" s="12">
        <f t="shared" si="41"/>
        <v>42323.800138888888</v>
      </c>
    </row>
    <row r="2313" spans="1:17" ht="48" hidden="1" x14ac:dyDescent="0.2">
      <c r="A2313">
        <v>1924</v>
      </c>
      <c r="B2313" s="3" t="s">
        <v>1925</v>
      </c>
      <c r="C2313" s="3" t="s">
        <v>6034</v>
      </c>
      <c r="D2313" s="6">
        <v>3000</v>
      </c>
      <c r="E2313" s="8">
        <v>3432</v>
      </c>
      <c r="F2313" t="s">
        <v>8218</v>
      </c>
      <c r="G2313" t="s">
        <v>8223</v>
      </c>
      <c r="H2313" t="s">
        <v>8245</v>
      </c>
      <c r="I2313">
        <v>1389814380</v>
      </c>
      <c r="J2313">
        <v>1387390555</v>
      </c>
      <c r="K2313" t="b">
        <v>0</v>
      </c>
      <c r="L2313">
        <v>33</v>
      </c>
      <c r="M2313" t="b">
        <v>1</v>
      </c>
      <c r="N2313" t="s">
        <v>8277</v>
      </c>
      <c r="O2313" s="10" t="s">
        <v>8341</v>
      </c>
      <c r="P2313" t="s">
        <v>8345</v>
      </c>
      <c r="Q2313" s="12">
        <f t="shared" si="41"/>
        <v>41626.761053240742</v>
      </c>
    </row>
    <row r="2314" spans="1:17" ht="32" hidden="1" x14ac:dyDescent="0.2">
      <c r="A2314">
        <v>2028</v>
      </c>
      <c r="B2314" s="3" t="s">
        <v>2029</v>
      </c>
      <c r="C2314" s="3" t="s">
        <v>6138</v>
      </c>
      <c r="D2314" s="6">
        <v>3000</v>
      </c>
      <c r="E2314" s="8">
        <v>3785</v>
      </c>
      <c r="F2314" t="s">
        <v>8218</v>
      </c>
      <c r="G2314" t="s">
        <v>8223</v>
      </c>
      <c r="H2314" t="s">
        <v>8245</v>
      </c>
      <c r="I2314">
        <v>1268690100</v>
      </c>
      <c r="J2314">
        <v>1265493806</v>
      </c>
      <c r="K2314" t="b">
        <v>1</v>
      </c>
      <c r="L2314">
        <v>79</v>
      </c>
      <c r="M2314" t="b">
        <v>1</v>
      </c>
      <c r="N2314" t="s">
        <v>8293</v>
      </c>
      <c r="O2314" s="10" t="s">
        <v>8335</v>
      </c>
      <c r="P2314" t="s">
        <v>8365</v>
      </c>
      <c r="Q2314" s="12">
        <f t="shared" si="41"/>
        <v>40215.919050925928</v>
      </c>
    </row>
    <row r="2315" spans="1:17" ht="32" hidden="1" x14ac:dyDescent="0.2">
      <c r="A2315">
        <v>2040</v>
      </c>
      <c r="B2315" s="3" t="s">
        <v>2041</v>
      </c>
      <c r="C2315" s="3" t="s">
        <v>6150</v>
      </c>
      <c r="D2315" s="6">
        <v>3000</v>
      </c>
      <c r="E2315" s="8">
        <v>7445.14</v>
      </c>
      <c r="F2315" t="s">
        <v>8218</v>
      </c>
      <c r="G2315" t="s">
        <v>8223</v>
      </c>
      <c r="H2315" t="s">
        <v>8245</v>
      </c>
      <c r="I2315">
        <v>1384557303</v>
      </c>
      <c r="J2315">
        <v>1383257703</v>
      </c>
      <c r="K2315" t="b">
        <v>1</v>
      </c>
      <c r="L2315">
        <v>271</v>
      </c>
      <c r="M2315" t="b">
        <v>1</v>
      </c>
      <c r="N2315" t="s">
        <v>8293</v>
      </c>
      <c r="O2315" s="10" t="s">
        <v>8335</v>
      </c>
      <c r="P2315" t="s">
        <v>8365</v>
      </c>
      <c r="Q2315" s="12">
        <f t="shared" si="41"/>
        <v>41578.927118055559</v>
      </c>
    </row>
    <row r="2316" spans="1:17" ht="48" hidden="1" x14ac:dyDescent="0.2">
      <c r="A2316">
        <v>2084</v>
      </c>
      <c r="B2316" s="3" t="s">
        <v>2085</v>
      </c>
      <c r="C2316" s="3" t="s">
        <v>6194</v>
      </c>
      <c r="D2316" s="6">
        <v>3000</v>
      </c>
      <c r="E2316" s="8">
        <v>3250</v>
      </c>
      <c r="F2316" t="s">
        <v>8218</v>
      </c>
      <c r="G2316" t="s">
        <v>8223</v>
      </c>
      <c r="H2316" t="s">
        <v>8245</v>
      </c>
      <c r="I2316">
        <v>1399186740</v>
      </c>
      <c r="J2316">
        <v>1396468782</v>
      </c>
      <c r="K2316" t="b">
        <v>0</v>
      </c>
      <c r="L2316">
        <v>46</v>
      </c>
      <c r="M2316" t="b">
        <v>1</v>
      </c>
      <c r="N2316" t="s">
        <v>8277</v>
      </c>
      <c r="O2316" s="10" t="s">
        <v>8341</v>
      </c>
      <c r="P2316" t="s">
        <v>8345</v>
      </c>
      <c r="Q2316" s="12">
        <f t="shared" si="41"/>
        <v>41731.833124999997</v>
      </c>
    </row>
    <row r="2317" spans="1:17" ht="48" hidden="1" x14ac:dyDescent="0.2">
      <c r="A2317">
        <v>2088</v>
      </c>
      <c r="B2317" s="3" t="s">
        <v>2089</v>
      </c>
      <c r="C2317" s="3" t="s">
        <v>6198</v>
      </c>
      <c r="D2317" s="6">
        <v>3000</v>
      </c>
      <c r="E2317" s="8">
        <v>3465.32</v>
      </c>
      <c r="F2317" t="s">
        <v>8218</v>
      </c>
      <c r="G2317" t="s">
        <v>8223</v>
      </c>
      <c r="H2317" t="s">
        <v>8245</v>
      </c>
      <c r="I2317">
        <v>1284177540</v>
      </c>
      <c r="J2317">
        <v>1281028152</v>
      </c>
      <c r="K2317" t="b">
        <v>0</v>
      </c>
      <c r="L2317">
        <v>75</v>
      </c>
      <c r="M2317" t="b">
        <v>1</v>
      </c>
      <c r="N2317" t="s">
        <v>8277</v>
      </c>
      <c r="O2317" s="10" t="s">
        <v>8341</v>
      </c>
      <c r="P2317" t="s">
        <v>8345</v>
      </c>
      <c r="Q2317" s="12">
        <f t="shared" si="41"/>
        <v>40395.714722222219</v>
      </c>
    </row>
    <row r="2318" spans="1:17" ht="48" hidden="1" x14ac:dyDescent="0.2">
      <c r="A2318">
        <v>2097</v>
      </c>
      <c r="B2318" s="3" t="s">
        <v>2098</v>
      </c>
      <c r="C2318" s="3" t="s">
        <v>6207</v>
      </c>
      <c r="D2318" s="6">
        <v>3000</v>
      </c>
      <c r="E2318" s="8">
        <v>3000</v>
      </c>
      <c r="F2318" t="s">
        <v>8218</v>
      </c>
      <c r="G2318" t="s">
        <v>8223</v>
      </c>
      <c r="H2318" t="s">
        <v>8245</v>
      </c>
      <c r="I2318">
        <v>1322751735</v>
      </c>
      <c r="J2318">
        <v>1317564135</v>
      </c>
      <c r="K2318" t="b">
        <v>0</v>
      </c>
      <c r="L2318">
        <v>38</v>
      </c>
      <c r="M2318" t="b">
        <v>1</v>
      </c>
      <c r="N2318" t="s">
        <v>8277</v>
      </c>
      <c r="O2318" s="10" t="s">
        <v>8341</v>
      </c>
      <c r="P2318" t="s">
        <v>8345</v>
      </c>
      <c r="Q2318" s="12">
        <f t="shared" si="41"/>
        <v>40818.58489583333</v>
      </c>
    </row>
    <row r="2319" spans="1:17" ht="16" hidden="1" x14ac:dyDescent="0.2">
      <c r="A2319">
        <v>2099</v>
      </c>
      <c r="B2319" s="3" t="s">
        <v>2100</v>
      </c>
      <c r="C2319" s="3" t="s">
        <v>6209</v>
      </c>
      <c r="D2319" s="6">
        <v>3000</v>
      </c>
      <c r="E2319" s="8">
        <v>3971</v>
      </c>
      <c r="F2319" t="s">
        <v>8218</v>
      </c>
      <c r="G2319" t="s">
        <v>8223</v>
      </c>
      <c r="H2319" t="s">
        <v>8245</v>
      </c>
      <c r="I2319">
        <v>1435808400</v>
      </c>
      <c r="J2319">
        <v>1434650084</v>
      </c>
      <c r="K2319" t="b">
        <v>0</v>
      </c>
      <c r="L2319">
        <v>63</v>
      </c>
      <c r="M2319" t="b">
        <v>1</v>
      </c>
      <c r="N2319" t="s">
        <v>8277</v>
      </c>
      <c r="O2319" s="10" t="s">
        <v>8341</v>
      </c>
      <c r="P2319" t="s">
        <v>8345</v>
      </c>
      <c r="Q2319" s="12">
        <f t="shared" si="41"/>
        <v>42173.746342592596</v>
      </c>
    </row>
    <row r="2320" spans="1:17" ht="32" hidden="1" x14ac:dyDescent="0.2">
      <c r="A2320">
        <v>2182</v>
      </c>
      <c r="B2320" s="3" t="s">
        <v>2183</v>
      </c>
      <c r="C2320" s="3" t="s">
        <v>6292</v>
      </c>
      <c r="D2320" s="6">
        <v>3000</v>
      </c>
      <c r="E2320" s="8">
        <v>15725</v>
      </c>
      <c r="F2320" t="s">
        <v>8218</v>
      </c>
      <c r="G2320" t="s">
        <v>8228</v>
      </c>
      <c r="H2320" t="s">
        <v>8250</v>
      </c>
      <c r="I2320">
        <v>1412285825</v>
      </c>
      <c r="J2320">
        <v>1409261825</v>
      </c>
      <c r="K2320" t="b">
        <v>0</v>
      </c>
      <c r="L2320">
        <v>356</v>
      </c>
      <c r="M2320" t="b">
        <v>1</v>
      </c>
      <c r="N2320" t="s">
        <v>8295</v>
      </c>
      <c r="O2320" s="10" t="s">
        <v>8349</v>
      </c>
      <c r="P2320" t="s">
        <v>8367</v>
      </c>
      <c r="Q2320" s="12">
        <f t="shared" si="41"/>
        <v>41879.900752314818</v>
      </c>
    </row>
    <row r="2321" spans="1:17" ht="48" hidden="1" x14ac:dyDescent="0.2">
      <c r="A2321">
        <v>2283</v>
      </c>
      <c r="B2321" s="3" t="s">
        <v>2284</v>
      </c>
      <c r="C2321" s="3" t="s">
        <v>6393</v>
      </c>
      <c r="D2321" s="6">
        <v>3000</v>
      </c>
      <c r="E2321" s="8">
        <v>3025.66</v>
      </c>
      <c r="F2321" t="s">
        <v>8218</v>
      </c>
      <c r="G2321" t="s">
        <v>8223</v>
      </c>
      <c r="H2321" t="s">
        <v>8245</v>
      </c>
      <c r="I2321">
        <v>1336528804</v>
      </c>
      <c r="J2321">
        <v>1331348404</v>
      </c>
      <c r="K2321" t="b">
        <v>0</v>
      </c>
      <c r="L2321">
        <v>48</v>
      </c>
      <c r="M2321" t="b">
        <v>1</v>
      </c>
      <c r="N2321" t="s">
        <v>8274</v>
      </c>
      <c r="O2321" s="10" t="s">
        <v>8341</v>
      </c>
      <c r="P2321" t="s">
        <v>8342</v>
      </c>
      <c r="Q2321" s="12">
        <f t="shared" si="41"/>
        <v>40978.125046296293</v>
      </c>
    </row>
    <row r="2322" spans="1:17" ht="48" hidden="1" x14ac:dyDescent="0.2">
      <c r="A2322">
        <v>2285</v>
      </c>
      <c r="B2322" s="3" t="s">
        <v>2286</v>
      </c>
      <c r="C2322" s="3" t="s">
        <v>6395</v>
      </c>
      <c r="D2322" s="6">
        <v>3000</v>
      </c>
      <c r="E2322" s="8">
        <v>3641</v>
      </c>
      <c r="F2322" t="s">
        <v>8218</v>
      </c>
      <c r="G2322" t="s">
        <v>8223</v>
      </c>
      <c r="H2322" t="s">
        <v>8245</v>
      </c>
      <c r="I2322">
        <v>1340944043</v>
      </c>
      <c r="J2322">
        <v>1338352043</v>
      </c>
      <c r="K2322" t="b">
        <v>0</v>
      </c>
      <c r="L2322">
        <v>79</v>
      </c>
      <c r="M2322" t="b">
        <v>1</v>
      </c>
      <c r="N2322" t="s">
        <v>8274</v>
      </c>
      <c r="O2322" s="10" t="s">
        <v>8341</v>
      </c>
      <c r="P2322" t="s">
        <v>8342</v>
      </c>
      <c r="Q2322" s="12">
        <f t="shared" si="41"/>
        <v>41059.185682870368</v>
      </c>
    </row>
    <row r="2323" spans="1:17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8352</v>
      </c>
      <c r="P2323" t="s">
        <v>8368</v>
      </c>
    </row>
    <row r="2324" spans="1:17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8352</v>
      </c>
      <c r="P2324" t="s">
        <v>8368</v>
      </c>
    </row>
    <row r="2325" spans="1:17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8352</v>
      </c>
      <c r="P2325" t="s">
        <v>8368</v>
      </c>
    </row>
    <row r="2326" spans="1:17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8352</v>
      </c>
      <c r="P2326" t="s">
        <v>8368</v>
      </c>
    </row>
    <row r="2327" spans="1:17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8352</v>
      </c>
      <c r="P2327" t="s">
        <v>8368</v>
      </c>
    </row>
    <row r="2328" spans="1:17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8352</v>
      </c>
      <c r="P2328" t="s">
        <v>8368</v>
      </c>
    </row>
    <row r="2329" spans="1:17" ht="48" hidden="1" x14ac:dyDescent="0.2">
      <c r="A2329">
        <v>2312</v>
      </c>
      <c r="B2329" s="3" t="s">
        <v>2313</v>
      </c>
      <c r="C2329" s="3" t="s">
        <v>6422</v>
      </c>
      <c r="D2329" s="6">
        <v>3000</v>
      </c>
      <c r="E2329" s="8">
        <v>3236</v>
      </c>
      <c r="F2329" t="s">
        <v>8218</v>
      </c>
      <c r="G2329" t="s">
        <v>8223</v>
      </c>
      <c r="H2329" t="s">
        <v>8245</v>
      </c>
      <c r="I2329">
        <v>1397862000</v>
      </c>
      <c r="J2329">
        <v>1395155478</v>
      </c>
      <c r="K2329" t="b">
        <v>1</v>
      </c>
      <c r="L2329">
        <v>79</v>
      </c>
      <c r="M2329" t="b">
        <v>1</v>
      </c>
      <c r="N2329" t="s">
        <v>8277</v>
      </c>
      <c r="O2329" s="10" t="s">
        <v>8341</v>
      </c>
      <c r="P2329" t="s">
        <v>8345</v>
      </c>
      <c r="Q2329" s="12">
        <f t="shared" ref="Q2329:Q2342" si="42">(((J2329/60)/60)/24)+DATE(1970,1,1)</f>
        <v>41716.632847222223</v>
      </c>
    </row>
    <row r="2330" spans="1:17" ht="48" hidden="1" x14ac:dyDescent="0.2">
      <c r="A2330">
        <v>2319</v>
      </c>
      <c r="B2330" s="3" t="s">
        <v>2320</v>
      </c>
      <c r="C2330" s="3" t="s">
        <v>6429</v>
      </c>
      <c r="D2330" s="6">
        <v>3000</v>
      </c>
      <c r="E2330" s="8">
        <v>3231</v>
      </c>
      <c r="F2330" t="s">
        <v>8218</v>
      </c>
      <c r="G2330" t="s">
        <v>8223</v>
      </c>
      <c r="H2330" t="s">
        <v>8245</v>
      </c>
      <c r="I2330">
        <v>1387072685</v>
      </c>
      <c r="J2330">
        <v>1384480685</v>
      </c>
      <c r="K2330" t="b">
        <v>1</v>
      </c>
      <c r="L2330">
        <v>77</v>
      </c>
      <c r="M2330" t="b">
        <v>1</v>
      </c>
      <c r="N2330" t="s">
        <v>8277</v>
      </c>
      <c r="O2330" s="10" t="s">
        <v>8341</v>
      </c>
      <c r="P2330" t="s">
        <v>8345</v>
      </c>
      <c r="Q2330" s="12">
        <f t="shared" si="42"/>
        <v>41593.082002314812</v>
      </c>
    </row>
    <row r="2331" spans="1:17" ht="48" hidden="1" x14ac:dyDescent="0.2">
      <c r="A2331">
        <v>2444</v>
      </c>
      <c r="B2331" s="3" t="s">
        <v>2445</v>
      </c>
      <c r="C2331" s="3" t="s">
        <v>6554</v>
      </c>
      <c r="D2331" s="6">
        <v>3000</v>
      </c>
      <c r="E2331" s="8">
        <v>3258</v>
      </c>
      <c r="F2331" t="s">
        <v>8218</v>
      </c>
      <c r="G2331" t="s">
        <v>8223</v>
      </c>
      <c r="H2331" t="s">
        <v>8245</v>
      </c>
      <c r="I2331">
        <v>1464199591</v>
      </c>
      <c r="J2331">
        <v>1461607591</v>
      </c>
      <c r="K2331" t="b">
        <v>0</v>
      </c>
      <c r="L2331">
        <v>61</v>
      </c>
      <c r="M2331" t="b">
        <v>1</v>
      </c>
      <c r="N2331" t="s">
        <v>8296</v>
      </c>
      <c r="O2331" s="10" t="s">
        <v>8352</v>
      </c>
      <c r="P2331" t="s">
        <v>8368</v>
      </c>
      <c r="Q2331" s="12">
        <f t="shared" si="42"/>
        <v>42485.754525462966</v>
      </c>
    </row>
    <row r="2332" spans="1:17" ht="48" hidden="1" x14ac:dyDescent="0.2">
      <c r="A2332">
        <v>2453</v>
      </c>
      <c r="B2332" s="3" t="s">
        <v>2454</v>
      </c>
      <c r="C2332" s="3" t="s">
        <v>6563</v>
      </c>
      <c r="D2332" s="6">
        <v>3000</v>
      </c>
      <c r="E2332" s="8">
        <v>4641</v>
      </c>
      <c r="F2332" t="s">
        <v>8218</v>
      </c>
      <c r="G2332" t="s">
        <v>8223</v>
      </c>
      <c r="H2332" t="s">
        <v>8245</v>
      </c>
      <c r="I2332">
        <v>1486053409</v>
      </c>
      <c r="J2332">
        <v>1483461409</v>
      </c>
      <c r="K2332" t="b">
        <v>0</v>
      </c>
      <c r="L2332">
        <v>67</v>
      </c>
      <c r="M2332" t="b">
        <v>1</v>
      </c>
      <c r="N2332" t="s">
        <v>8296</v>
      </c>
      <c r="O2332" s="10" t="s">
        <v>8352</v>
      </c>
      <c r="P2332" t="s">
        <v>8368</v>
      </c>
      <c r="Q2332" s="12">
        <f t="shared" si="42"/>
        <v>42738.692233796297</v>
      </c>
    </row>
    <row r="2333" spans="1:17" ht="48" hidden="1" x14ac:dyDescent="0.2">
      <c r="A2333">
        <v>2462</v>
      </c>
      <c r="B2333" s="3" t="s">
        <v>2463</v>
      </c>
      <c r="C2333" s="3" t="s">
        <v>6572</v>
      </c>
      <c r="D2333" s="6">
        <v>3000</v>
      </c>
      <c r="E2333" s="8">
        <v>3321.25</v>
      </c>
      <c r="F2333" t="s">
        <v>8218</v>
      </c>
      <c r="G2333" t="s">
        <v>8223</v>
      </c>
      <c r="H2333" t="s">
        <v>8245</v>
      </c>
      <c r="I2333">
        <v>1342672096</v>
      </c>
      <c r="J2333">
        <v>1340944096</v>
      </c>
      <c r="K2333" t="b">
        <v>0</v>
      </c>
      <c r="L2333">
        <v>115</v>
      </c>
      <c r="M2333" t="b">
        <v>1</v>
      </c>
      <c r="N2333" t="s">
        <v>8277</v>
      </c>
      <c r="O2333" s="10" t="s">
        <v>8341</v>
      </c>
      <c r="P2333" t="s">
        <v>8345</v>
      </c>
      <c r="Q2333" s="12">
        <f t="shared" si="42"/>
        <v>41089.186296296299</v>
      </c>
    </row>
    <row r="2334" spans="1:17" ht="48" hidden="1" x14ac:dyDescent="0.2">
      <c r="A2334">
        <v>2488</v>
      </c>
      <c r="B2334" s="3" t="s">
        <v>2488</v>
      </c>
      <c r="C2334" s="3" t="s">
        <v>6598</v>
      </c>
      <c r="D2334" s="6">
        <v>3000</v>
      </c>
      <c r="E2334" s="8">
        <v>3201</v>
      </c>
      <c r="F2334" t="s">
        <v>8218</v>
      </c>
      <c r="G2334" t="s">
        <v>8223</v>
      </c>
      <c r="H2334" t="s">
        <v>8245</v>
      </c>
      <c r="I2334">
        <v>1321459908</v>
      </c>
      <c r="J2334">
        <v>1318864308</v>
      </c>
      <c r="K2334" t="b">
        <v>0</v>
      </c>
      <c r="L2334">
        <v>65</v>
      </c>
      <c r="M2334" t="b">
        <v>1</v>
      </c>
      <c r="N2334" t="s">
        <v>8277</v>
      </c>
      <c r="O2334" s="10" t="s">
        <v>8341</v>
      </c>
      <c r="P2334" t="s">
        <v>8345</v>
      </c>
      <c r="Q2334" s="12">
        <f t="shared" si="42"/>
        <v>40833.633194444446</v>
      </c>
    </row>
    <row r="2335" spans="1:17" ht="48" hidden="1" x14ac:dyDescent="0.2">
      <c r="A2335">
        <v>2552</v>
      </c>
      <c r="B2335" s="3" t="s">
        <v>2552</v>
      </c>
      <c r="C2335" s="3" t="s">
        <v>6662</v>
      </c>
      <c r="D2335" s="6">
        <v>3000</v>
      </c>
      <c r="E2335" s="8">
        <v>3195</v>
      </c>
      <c r="F2335" t="s">
        <v>8218</v>
      </c>
      <c r="G2335" t="s">
        <v>8223</v>
      </c>
      <c r="H2335" t="s">
        <v>8245</v>
      </c>
      <c r="I2335">
        <v>1488741981</v>
      </c>
      <c r="J2335">
        <v>1486149981</v>
      </c>
      <c r="K2335" t="b">
        <v>0</v>
      </c>
      <c r="L2335">
        <v>18</v>
      </c>
      <c r="M2335" t="b">
        <v>1</v>
      </c>
      <c r="N2335" t="s">
        <v>8298</v>
      </c>
      <c r="O2335" s="10" t="s">
        <v>8341</v>
      </c>
      <c r="P2335" t="s">
        <v>8370</v>
      </c>
      <c r="Q2335" s="12">
        <f t="shared" si="42"/>
        <v>42769.809965277775</v>
      </c>
    </row>
    <row r="2336" spans="1:17" ht="48" hidden="1" x14ac:dyDescent="0.2">
      <c r="A2336">
        <v>2554</v>
      </c>
      <c r="B2336" s="3" t="s">
        <v>2554</v>
      </c>
      <c r="C2336" s="3" t="s">
        <v>6664</v>
      </c>
      <c r="D2336" s="6">
        <v>3000</v>
      </c>
      <c r="E2336" s="8">
        <v>3684</v>
      </c>
      <c r="F2336" t="s">
        <v>8218</v>
      </c>
      <c r="G2336" t="s">
        <v>8223</v>
      </c>
      <c r="H2336" t="s">
        <v>8245</v>
      </c>
      <c r="I2336">
        <v>1433131140</v>
      </c>
      <c r="J2336">
        <v>1430445163</v>
      </c>
      <c r="K2336" t="b">
        <v>0</v>
      </c>
      <c r="L2336">
        <v>67</v>
      </c>
      <c r="M2336" t="b">
        <v>1</v>
      </c>
      <c r="N2336" t="s">
        <v>8298</v>
      </c>
      <c r="O2336" s="10" t="s">
        <v>8341</v>
      </c>
      <c r="P2336" t="s">
        <v>8370</v>
      </c>
      <c r="Q2336" s="12">
        <f t="shared" si="42"/>
        <v>42125.078275462962</v>
      </c>
    </row>
    <row r="2337" spans="1:17" ht="48" hidden="1" x14ac:dyDescent="0.2">
      <c r="A2337">
        <v>2560</v>
      </c>
      <c r="B2337" s="3" t="s">
        <v>2560</v>
      </c>
      <c r="C2337" s="3" t="s">
        <v>6670</v>
      </c>
      <c r="D2337" s="6">
        <v>3000</v>
      </c>
      <c r="E2337" s="8">
        <v>3003</v>
      </c>
      <c r="F2337" t="s">
        <v>8218</v>
      </c>
      <c r="G2337" t="s">
        <v>8224</v>
      </c>
      <c r="H2337" t="s">
        <v>8246</v>
      </c>
      <c r="I2337">
        <v>1425682174</v>
      </c>
      <c r="J2337">
        <v>1423090174</v>
      </c>
      <c r="K2337" t="b">
        <v>0</v>
      </c>
      <c r="L2337">
        <v>21</v>
      </c>
      <c r="M2337" t="b">
        <v>1</v>
      </c>
      <c r="N2337" t="s">
        <v>8298</v>
      </c>
      <c r="O2337" s="10" t="s">
        <v>8341</v>
      </c>
      <c r="P2337" t="s">
        <v>8370</v>
      </c>
      <c r="Q2337" s="12">
        <f t="shared" si="42"/>
        <v>42039.951087962967</v>
      </c>
    </row>
    <row r="2338" spans="1:17" ht="64" hidden="1" x14ac:dyDescent="0.2">
      <c r="A2338">
        <v>2640</v>
      </c>
      <c r="B2338" s="3" t="s">
        <v>2640</v>
      </c>
      <c r="C2338" s="3" t="s">
        <v>6750</v>
      </c>
      <c r="D2338" s="6">
        <v>3000</v>
      </c>
      <c r="E2338" s="8">
        <v>3170</v>
      </c>
      <c r="F2338" t="s">
        <v>8218</v>
      </c>
      <c r="G2338" t="s">
        <v>8223</v>
      </c>
      <c r="H2338" t="s">
        <v>8245</v>
      </c>
      <c r="I2338">
        <v>1433735474</v>
      </c>
      <c r="J2338">
        <v>1428551474</v>
      </c>
      <c r="K2338" t="b">
        <v>0</v>
      </c>
      <c r="L2338">
        <v>69</v>
      </c>
      <c r="M2338" t="b">
        <v>1</v>
      </c>
      <c r="N2338" t="s">
        <v>8299</v>
      </c>
      <c r="O2338" s="10" t="s">
        <v>8335</v>
      </c>
      <c r="P2338" t="s">
        <v>8371</v>
      </c>
      <c r="Q2338" s="12">
        <f t="shared" si="42"/>
        <v>42103.160578703704</v>
      </c>
    </row>
    <row r="2339" spans="1:17" ht="48" x14ac:dyDescent="0.2">
      <c r="A2339">
        <v>3690</v>
      </c>
      <c r="B2339" s="3" t="s">
        <v>3687</v>
      </c>
      <c r="C2339" s="3" t="s">
        <v>7800</v>
      </c>
      <c r="D2339" s="6">
        <v>1500</v>
      </c>
      <c r="E2339" s="8">
        <v>1800</v>
      </c>
      <c r="F2339" t="s">
        <v>8218</v>
      </c>
      <c r="G2339" t="s">
        <v>8223</v>
      </c>
      <c r="H2339" t="s">
        <v>8245</v>
      </c>
      <c r="I2339">
        <v>1417101683</v>
      </c>
      <c r="J2339">
        <v>1414506083</v>
      </c>
      <c r="K2339" t="b">
        <v>0</v>
      </c>
      <c r="L2339">
        <v>31</v>
      </c>
      <c r="M2339" t="b">
        <v>1</v>
      </c>
      <c r="N2339" t="s">
        <v>8269</v>
      </c>
      <c r="O2339" s="10" t="s">
        <v>8333</v>
      </c>
      <c r="P2339" t="s">
        <v>8334</v>
      </c>
      <c r="Q2339" s="12">
        <f t="shared" si="42"/>
        <v>41940.598182870373</v>
      </c>
    </row>
    <row r="2340" spans="1:17" ht="48" x14ac:dyDescent="0.2">
      <c r="A2340">
        <v>3166</v>
      </c>
      <c r="B2340" s="3" t="s">
        <v>3166</v>
      </c>
      <c r="C2340" s="3" t="s">
        <v>7276</v>
      </c>
      <c r="D2340" s="6">
        <v>35000</v>
      </c>
      <c r="E2340" s="8">
        <v>56079.83</v>
      </c>
      <c r="F2340" t="s">
        <v>8218</v>
      </c>
      <c r="G2340" t="s">
        <v>8223</v>
      </c>
      <c r="H2340" t="s">
        <v>8245</v>
      </c>
      <c r="I2340">
        <v>1416988740</v>
      </c>
      <c r="J2340">
        <v>1414514153</v>
      </c>
      <c r="K2340" t="b">
        <v>1</v>
      </c>
      <c r="L2340">
        <v>930</v>
      </c>
      <c r="M2340" t="b">
        <v>1</v>
      </c>
      <c r="N2340" t="s">
        <v>8269</v>
      </c>
      <c r="O2340" s="10" t="s">
        <v>8333</v>
      </c>
      <c r="P2340" t="s">
        <v>8334</v>
      </c>
      <c r="Q2340" s="12">
        <f t="shared" si="42"/>
        <v>41940.69158564815</v>
      </c>
    </row>
    <row r="2341" spans="1:17" ht="48" x14ac:dyDescent="0.2">
      <c r="A2341">
        <v>2904</v>
      </c>
      <c r="B2341" s="3" t="s">
        <v>2904</v>
      </c>
      <c r="C2341" s="3" t="s">
        <v>7014</v>
      </c>
      <c r="D2341" s="6">
        <v>1500</v>
      </c>
      <c r="E2341" s="8">
        <v>75</v>
      </c>
      <c r="F2341" t="s">
        <v>8220</v>
      </c>
      <c r="G2341" t="s">
        <v>8224</v>
      </c>
      <c r="H2341" t="s">
        <v>8246</v>
      </c>
      <c r="I2341">
        <v>1415534400</v>
      </c>
      <c r="J2341">
        <v>1414538031</v>
      </c>
      <c r="K2341" t="b">
        <v>0</v>
      </c>
      <c r="L2341">
        <v>4</v>
      </c>
      <c r="M2341" t="b">
        <v>0</v>
      </c>
      <c r="N2341" t="s">
        <v>8269</v>
      </c>
      <c r="O2341" s="10" t="s">
        <v>8333</v>
      </c>
      <c r="P2341" t="s">
        <v>8334</v>
      </c>
      <c r="Q2341" s="12">
        <f t="shared" si="42"/>
        <v>41940.967951388891</v>
      </c>
    </row>
    <row r="2342" spans="1:17" ht="48" x14ac:dyDescent="0.2">
      <c r="A2342">
        <v>4031</v>
      </c>
      <c r="B2342" s="3" t="s">
        <v>4027</v>
      </c>
      <c r="C2342" s="3" t="s">
        <v>8136</v>
      </c>
      <c r="D2342" s="6">
        <v>5000</v>
      </c>
      <c r="E2342" s="8">
        <v>0</v>
      </c>
      <c r="F2342" t="s">
        <v>8220</v>
      </c>
      <c r="G2342" t="s">
        <v>8223</v>
      </c>
      <c r="H2342" t="s">
        <v>8245</v>
      </c>
      <c r="I2342">
        <v>1418914964</v>
      </c>
      <c r="J2342">
        <v>1414591364</v>
      </c>
      <c r="K2342" t="b">
        <v>0</v>
      </c>
      <c r="L2342">
        <v>0</v>
      </c>
      <c r="M2342" t="b">
        <v>0</v>
      </c>
      <c r="N2342" t="s">
        <v>8269</v>
      </c>
      <c r="O2342" s="10" t="s">
        <v>8333</v>
      </c>
      <c r="P2342" t="s">
        <v>8334</v>
      </c>
      <c r="Q2342" s="12">
        <f t="shared" si="42"/>
        <v>41941.585231481484</v>
      </c>
    </row>
    <row r="2343" spans="1:17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8335</v>
      </c>
      <c r="P2343" t="s">
        <v>8336</v>
      </c>
    </row>
    <row r="2344" spans="1:17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8335</v>
      </c>
      <c r="P2344" t="s">
        <v>8336</v>
      </c>
    </row>
    <row r="2345" spans="1:17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8335</v>
      </c>
      <c r="P2345" t="s">
        <v>8336</v>
      </c>
    </row>
    <row r="2346" spans="1:17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8335</v>
      </c>
      <c r="P2346" t="s">
        <v>8336</v>
      </c>
    </row>
    <row r="2347" spans="1:17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8335</v>
      </c>
      <c r="P2347" t="s">
        <v>8336</v>
      </c>
    </row>
    <row r="2348" spans="1:17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8335</v>
      </c>
      <c r="P2348" t="s">
        <v>8336</v>
      </c>
    </row>
    <row r="2349" spans="1:17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8335</v>
      </c>
      <c r="P2349" t="s">
        <v>8336</v>
      </c>
    </row>
    <row r="2350" spans="1:17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8335</v>
      </c>
      <c r="P2350" t="s">
        <v>8336</v>
      </c>
    </row>
    <row r="2351" spans="1:17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8335</v>
      </c>
      <c r="P2351" t="s">
        <v>8336</v>
      </c>
    </row>
    <row r="2352" spans="1:17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8335</v>
      </c>
      <c r="P2352" t="s">
        <v>8336</v>
      </c>
    </row>
    <row r="2353" spans="1:16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8335</v>
      </c>
      <c r="P2353" t="s">
        <v>8336</v>
      </c>
    </row>
    <row r="2354" spans="1:16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8335</v>
      </c>
      <c r="P2354" t="s">
        <v>8336</v>
      </c>
    </row>
    <row r="2355" spans="1:16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8335</v>
      </c>
      <c r="P2355" t="s">
        <v>8336</v>
      </c>
    </row>
    <row r="2356" spans="1:16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8335</v>
      </c>
      <c r="P2356" t="s">
        <v>8336</v>
      </c>
    </row>
    <row r="2357" spans="1:16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8335</v>
      </c>
      <c r="P2357" t="s">
        <v>8336</v>
      </c>
    </row>
    <row r="2358" spans="1:16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8335</v>
      </c>
      <c r="P2358" t="s">
        <v>8336</v>
      </c>
    </row>
    <row r="2359" spans="1:16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8335</v>
      </c>
      <c r="P2359" t="s">
        <v>8336</v>
      </c>
    </row>
    <row r="2360" spans="1:16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8335</v>
      </c>
      <c r="P2360" t="s">
        <v>8336</v>
      </c>
    </row>
    <row r="2361" spans="1:16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8335</v>
      </c>
      <c r="P2361" t="s">
        <v>8336</v>
      </c>
    </row>
    <row r="2362" spans="1:16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8335</v>
      </c>
      <c r="P2362" t="s">
        <v>8336</v>
      </c>
    </row>
    <row r="2363" spans="1:16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8335</v>
      </c>
      <c r="P2363" t="s">
        <v>8336</v>
      </c>
    </row>
    <row r="2364" spans="1:16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8335</v>
      </c>
      <c r="P2364" t="s">
        <v>8336</v>
      </c>
    </row>
    <row r="2365" spans="1:16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8335</v>
      </c>
      <c r="P2365" t="s">
        <v>8336</v>
      </c>
    </row>
    <row r="2366" spans="1:16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8335</v>
      </c>
      <c r="P2366" t="s">
        <v>8336</v>
      </c>
    </row>
    <row r="2367" spans="1:16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8335</v>
      </c>
      <c r="P2367" t="s">
        <v>8336</v>
      </c>
    </row>
    <row r="2368" spans="1:16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8335</v>
      </c>
      <c r="P2368" t="s">
        <v>8336</v>
      </c>
    </row>
    <row r="2369" spans="1:16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8335</v>
      </c>
      <c r="P2369" t="s">
        <v>8336</v>
      </c>
    </row>
    <row r="2370" spans="1:16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8335</v>
      </c>
      <c r="P2370" t="s">
        <v>8336</v>
      </c>
    </row>
    <row r="2371" spans="1:16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8335</v>
      </c>
      <c r="P2371" t="s">
        <v>8336</v>
      </c>
    </row>
    <row r="2372" spans="1:16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8335</v>
      </c>
      <c r="P2372" t="s">
        <v>8336</v>
      </c>
    </row>
    <row r="2373" spans="1:16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8335</v>
      </c>
      <c r="P2373" t="s">
        <v>8336</v>
      </c>
    </row>
    <row r="2374" spans="1:16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8335</v>
      </c>
      <c r="P2374" t="s">
        <v>8336</v>
      </c>
    </row>
    <row r="2375" spans="1:16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8335</v>
      </c>
      <c r="P2375" t="s">
        <v>8336</v>
      </c>
    </row>
    <row r="2376" spans="1:16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8335</v>
      </c>
      <c r="P2376" t="s">
        <v>8336</v>
      </c>
    </row>
    <row r="2377" spans="1:16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8335</v>
      </c>
      <c r="P2377" t="s">
        <v>8336</v>
      </c>
    </row>
    <row r="2378" spans="1:16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8335</v>
      </c>
      <c r="P2378" t="s">
        <v>8336</v>
      </c>
    </row>
    <row r="2379" spans="1:16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8335</v>
      </c>
      <c r="P2379" t="s">
        <v>8336</v>
      </c>
    </row>
    <row r="2380" spans="1:16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8335</v>
      </c>
      <c r="P2380" t="s">
        <v>8336</v>
      </c>
    </row>
    <row r="2381" spans="1:16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8335</v>
      </c>
      <c r="P2381" t="s">
        <v>8336</v>
      </c>
    </row>
    <row r="2382" spans="1:16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8335</v>
      </c>
      <c r="P2382" t="s">
        <v>8336</v>
      </c>
    </row>
    <row r="2383" spans="1:16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8335</v>
      </c>
      <c r="P2383" t="s">
        <v>8336</v>
      </c>
    </row>
    <row r="2384" spans="1:16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8335</v>
      </c>
      <c r="P2384" t="s">
        <v>8336</v>
      </c>
    </row>
    <row r="2385" spans="1:16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8335</v>
      </c>
      <c r="P2385" t="s">
        <v>8336</v>
      </c>
    </row>
    <row r="2386" spans="1:16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8335</v>
      </c>
      <c r="P2386" t="s">
        <v>8336</v>
      </c>
    </row>
    <row r="2387" spans="1:16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8335</v>
      </c>
      <c r="P2387" t="s">
        <v>8336</v>
      </c>
    </row>
    <row r="2388" spans="1:16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8335</v>
      </c>
      <c r="P2388" t="s">
        <v>8336</v>
      </c>
    </row>
    <row r="2389" spans="1:16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8335</v>
      </c>
      <c r="P2389" t="s">
        <v>8336</v>
      </c>
    </row>
    <row r="2390" spans="1:16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8335</v>
      </c>
      <c r="P2390" t="s">
        <v>8336</v>
      </c>
    </row>
    <row r="2391" spans="1:16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8335</v>
      </c>
      <c r="P2391" t="s">
        <v>8336</v>
      </c>
    </row>
    <row r="2392" spans="1:16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8335</v>
      </c>
      <c r="P2392" t="s">
        <v>8336</v>
      </c>
    </row>
    <row r="2393" spans="1:16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8335</v>
      </c>
      <c r="P2393" t="s">
        <v>8336</v>
      </c>
    </row>
    <row r="2394" spans="1:16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8335</v>
      </c>
      <c r="P2394" t="s">
        <v>8336</v>
      </c>
    </row>
    <row r="2395" spans="1:16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8335</v>
      </c>
      <c r="P2395" t="s">
        <v>8336</v>
      </c>
    </row>
    <row r="2396" spans="1:16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8335</v>
      </c>
      <c r="P2396" t="s">
        <v>8336</v>
      </c>
    </row>
    <row r="2397" spans="1:16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8335</v>
      </c>
      <c r="P2397" t="s">
        <v>8336</v>
      </c>
    </row>
    <row r="2398" spans="1:16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8335</v>
      </c>
      <c r="P2398" t="s">
        <v>8336</v>
      </c>
    </row>
    <row r="2399" spans="1:16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8335</v>
      </c>
      <c r="P2399" t="s">
        <v>8336</v>
      </c>
    </row>
    <row r="2400" spans="1:16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8335</v>
      </c>
      <c r="P2400" t="s">
        <v>8336</v>
      </c>
    </row>
    <row r="2401" spans="1:16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8335</v>
      </c>
      <c r="P2401" t="s">
        <v>8336</v>
      </c>
    </row>
    <row r="2402" spans="1:16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8335</v>
      </c>
      <c r="P2402" t="s">
        <v>8336</v>
      </c>
    </row>
    <row r="2403" spans="1:16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8352</v>
      </c>
      <c r="P2403" t="s">
        <v>8353</v>
      </c>
    </row>
    <row r="2404" spans="1:16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8352</v>
      </c>
      <c r="P2404" t="s">
        <v>8353</v>
      </c>
    </row>
    <row r="2405" spans="1:16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8352</v>
      </c>
      <c r="P2405" t="s">
        <v>8353</v>
      </c>
    </row>
    <row r="2406" spans="1:16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8352</v>
      </c>
      <c r="P2406" t="s">
        <v>8353</v>
      </c>
    </row>
    <row r="2407" spans="1:16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8352</v>
      </c>
      <c r="P2407" t="s">
        <v>8353</v>
      </c>
    </row>
    <row r="2408" spans="1:16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8352</v>
      </c>
      <c r="P2408" t="s">
        <v>8353</v>
      </c>
    </row>
    <row r="2409" spans="1:16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8352</v>
      </c>
      <c r="P2409" t="s">
        <v>8353</v>
      </c>
    </row>
    <row r="2410" spans="1:16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8352</v>
      </c>
      <c r="P2410" t="s">
        <v>8353</v>
      </c>
    </row>
    <row r="2411" spans="1:16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8352</v>
      </c>
      <c r="P2411" t="s">
        <v>8353</v>
      </c>
    </row>
    <row r="2412" spans="1:16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8352</v>
      </c>
      <c r="P2412" t="s">
        <v>8353</v>
      </c>
    </row>
    <row r="2413" spans="1:16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8352</v>
      </c>
      <c r="P2413" t="s">
        <v>8353</v>
      </c>
    </row>
    <row r="2414" spans="1:16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8352</v>
      </c>
      <c r="P2414" t="s">
        <v>8353</v>
      </c>
    </row>
    <row r="2415" spans="1:16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8352</v>
      </c>
      <c r="P2415" t="s">
        <v>8353</v>
      </c>
    </row>
    <row r="2416" spans="1:16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8352</v>
      </c>
      <c r="P2416" t="s">
        <v>8353</v>
      </c>
    </row>
    <row r="2417" spans="1:16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8352</v>
      </c>
      <c r="P2417" t="s">
        <v>8353</v>
      </c>
    </row>
    <row r="2418" spans="1:16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8352</v>
      </c>
      <c r="P2418" t="s">
        <v>8353</v>
      </c>
    </row>
    <row r="2419" spans="1:16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8352</v>
      </c>
      <c r="P2419" t="s">
        <v>8353</v>
      </c>
    </row>
    <row r="2420" spans="1:16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8352</v>
      </c>
      <c r="P2420" t="s">
        <v>8353</v>
      </c>
    </row>
    <row r="2421" spans="1:16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8352</v>
      </c>
      <c r="P2421" t="s">
        <v>8353</v>
      </c>
    </row>
    <row r="2422" spans="1:16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8352</v>
      </c>
      <c r="P2422" t="s">
        <v>8353</v>
      </c>
    </row>
    <row r="2423" spans="1:16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8352</v>
      </c>
      <c r="P2423" t="s">
        <v>8353</v>
      </c>
    </row>
    <row r="2424" spans="1:16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8352</v>
      </c>
      <c r="P2424" t="s">
        <v>8353</v>
      </c>
    </row>
    <row r="2425" spans="1:16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8352</v>
      </c>
      <c r="P2425" t="s">
        <v>8353</v>
      </c>
    </row>
    <row r="2426" spans="1:16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8352</v>
      </c>
      <c r="P2426" t="s">
        <v>8353</v>
      </c>
    </row>
    <row r="2427" spans="1:16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8352</v>
      </c>
      <c r="P2427" t="s">
        <v>8353</v>
      </c>
    </row>
    <row r="2428" spans="1:16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8352</v>
      </c>
      <c r="P2428" t="s">
        <v>8353</v>
      </c>
    </row>
    <row r="2429" spans="1:16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8352</v>
      </c>
      <c r="P2429" t="s">
        <v>8353</v>
      </c>
    </row>
    <row r="2430" spans="1:16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8352</v>
      </c>
      <c r="P2430" t="s">
        <v>8353</v>
      </c>
    </row>
    <row r="2431" spans="1:16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8352</v>
      </c>
      <c r="P2431" t="s">
        <v>8353</v>
      </c>
    </row>
    <row r="2432" spans="1:16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8352</v>
      </c>
      <c r="P2432" t="s">
        <v>8353</v>
      </c>
    </row>
    <row r="2433" spans="1:17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8352</v>
      </c>
      <c r="P2433" t="s">
        <v>8353</v>
      </c>
    </row>
    <row r="2434" spans="1:17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8352</v>
      </c>
      <c r="P2434" t="s">
        <v>8353</v>
      </c>
    </row>
    <row r="2435" spans="1:17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8352</v>
      </c>
      <c r="P2435" t="s">
        <v>8353</v>
      </c>
    </row>
    <row r="2436" spans="1:17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8352</v>
      </c>
      <c r="P2436" t="s">
        <v>8353</v>
      </c>
    </row>
    <row r="2437" spans="1:17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8352</v>
      </c>
      <c r="P2437" t="s">
        <v>8353</v>
      </c>
    </row>
    <row r="2438" spans="1:17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8352</v>
      </c>
      <c r="P2438" t="s">
        <v>8353</v>
      </c>
    </row>
    <row r="2439" spans="1:17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8352</v>
      </c>
      <c r="P2439" t="s">
        <v>8353</v>
      </c>
    </row>
    <row r="2440" spans="1:17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8352</v>
      </c>
      <c r="P2440" t="s">
        <v>8353</v>
      </c>
    </row>
    <row r="2441" spans="1:17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8352</v>
      </c>
      <c r="P2441" t="s">
        <v>8353</v>
      </c>
    </row>
    <row r="2442" spans="1:17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8352</v>
      </c>
      <c r="P2442" t="s">
        <v>8353</v>
      </c>
    </row>
    <row r="2443" spans="1:17" ht="48" x14ac:dyDescent="0.2">
      <c r="A2443">
        <v>2975</v>
      </c>
      <c r="B2443" s="3" t="s">
        <v>2975</v>
      </c>
      <c r="C2443" s="3" t="s">
        <v>7085</v>
      </c>
      <c r="D2443" s="6">
        <v>8000</v>
      </c>
      <c r="E2443" s="8">
        <v>8010</v>
      </c>
      <c r="F2443" t="s">
        <v>8218</v>
      </c>
      <c r="G2443" t="s">
        <v>8223</v>
      </c>
      <c r="H2443" t="s">
        <v>8245</v>
      </c>
      <c r="I2443">
        <v>1417057200</v>
      </c>
      <c r="J2443">
        <v>1414599886</v>
      </c>
      <c r="K2443" t="b">
        <v>0</v>
      </c>
      <c r="L2443">
        <v>113</v>
      </c>
      <c r="M2443" t="b">
        <v>1</v>
      </c>
      <c r="N2443" t="s">
        <v>8269</v>
      </c>
      <c r="O2443" s="10" t="s">
        <v>8333</v>
      </c>
      <c r="P2443" t="s">
        <v>8334</v>
      </c>
      <c r="Q2443" s="12">
        <f t="shared" ref="Q2443:Q2474" si="43">(((J2443/60)/60)/24)+DATE(1970,1,1)</f>
        <v>41941.683865740742</v>
      </c>
    </row>
    <row r="2444" spans="1:17" ht="48" x14ac:dyDescent="0.2">
      <c r="A2444">
        <v>3398</v>
      </c>
      <c r="B2444" s="3" t="s">
        <v>3397</v>
      </c>
      <c r="C2444" s="3" t="s">
        <v>7508</v>
      </c>
      <c r="D2444" s="6">
        <v>4000</v>
      </c>
      <c r="E2444" s="8">
        <v>4443</v>
      </c>
      <c r="F2444" t="s">
        <v>8218</v>
      </c>
      <c r="G2444" t="s">
        <v>8223</v>
      </c>
      <c r="H2444" t="s">
        <v>8245</v>
      </c>
      <c r="I2444">
        <v>1416589200</v>
      </c>
      <c r="J2444">
        <v>1414605776</v>
      </c>
      <c r="K2444" t="b">
        <v>0</v>
      </c>
      <c r="L2444">
        <v>65</v>
      </c>
      <c r="M2444" t="b">
        <v>1</v>
      </c>
      <c r="N2444" t="s">
        <v>8269</v>
      </c>
      <c r="O2444" s="10" t="s">
        <v>8333</v>
      </c>
      <c r="P2444" t="s">
        <v>8334</v>
      </c>
      <c r="Q2444" s="12">
        <f t="shared" si="43"/>
        <v>41941.75203703704</v>
      </c>
    </row>
    <row r="2445" spans="1:17" ht="48" x14ac:dyDescent="0.2">
      <c r="A2445">
        <v>3630</v>
      </c>
      <c r="B2445" s="3" t="s">
        <v>3628</v>
      </c>
      <c r="C2445" s="3" t="s">
        <v>7740</v>
      </c>
      <c r="D2445" s="6">
        <v>3000</v>
      </c>
      <c r="E2445" s="8">
        <v>1</v>
      </c>
      <c r="F2445" t="s">
        <v>8220</v>
      </c>
      <c r="G2445" t="s">
        <v>8224</v>
      </c>
      <c r="H2445" t="s">
        <v>8246</v>
      </c>
      <c r="I2445">
        <v>1417295990</v>
      </c>
      <c r="J2445">
        <v>1414700390</v>
      </c>
      <c r="K2445" t="b">
        <v>0</v>
      </c>
      <c r="L2445">
        <v>1</v>
      </c>
      <c r="M2445" t="b">
        <v>0</v>
      </c>
      <c r="N2445" t="s">
        <v>8303</v>
      </c>
      <c r="O2445" s="10" t="s">
        <v>8333</v>
      </c>
      <c r="P2445" t="s">
        <v>8375</v>
      </c>
      <c r="Q2445" s="12">
        <f t="shared" si="43"/>
        <v>41942.84710648148</v>
      </c>
    </row>
    <row r="2446" spans="1:17" ht="32" x14ac:dyDescent="0.2">
      <c r="A2446">
        <v>3723</v>
      </c>
      <c r="B2446" s="3" t="s">
        <v>3720</v>
      </c>
      <c r="C2446" s="3" t="s">
        <v>7833</v>
      </c>
      <c r="D2446" s="6">
        <v>4500</v>
      </c>
      <c r="E2446" s="8">
        <v>4592</v>
      </c>
      <c r="F2446" t="s">
        <v>8218</v>
      </c>
      <c r="G2446" t="s">
        <v>8224</v>
      </c>
      <c r="H2446" t="s">
        <v>8246</v>
      </c>
      <c r="I2446">
        <v>1417374262</v>
      </c>
      <c r="J2446">
        <v>1414778662</v>
      </c>
      <c r="K2446" t="b">
        <v>0</v>
      </c>
      <c r="L2446">
        <v>63</v>
      </c>
      <c r="M2446" t="b">
        <v>1</v>
      </c>
      <c r="N2446" t="s">
        <v>8269</v>
      </c>
      <c r="O2446" s="10" t="s">
        <v>8333</v>
      </c>
      <c r="P2446" t="s">
        <v>8334</v>
      </c>
      <c r="Q2446" s="12">
        <f t="shared" si="43"/>
        <v>41943.753032407411</v>
      </c>
    </row>
    <row r="2447" spans="1:17" ht="48" x14ac:dyDescent="0.2">
      <c r="A2447">
        <v>3828</v>
      </c>
      <c r="B2447" s="3" t="s">
        <v>3825</v>
      </c>
      <c r="C2447" s="3" t="s">
        <v>7937</v>
      </c>
      <c r="D2447" s="6">
        <v>5000</v>
      </c>
      <c r="E2447" s="8">
        <v>5000</v>
      </c>
      <c r="F2447" t="s">
        <v>8218</v>
      </c>
      <c r="G2447" t="s">
        <v>8223</v>
      </c>
      <c r="H2447" t="s">
        <v>8245</v>
      </c>
      <c r="I2447">
        <v>1420033187</v>
      </c>
      <c r="J2447">
        <v>1414845587</v>
      </c>
      <c r="K2447" t="b">
        <v>0</v>
      </c>
      <c r="L2447">
        <v>28</v>
      </c>
      <c r="M2447" t="b">
        <v>1</v>
      </c>
      <c r="N2447" t="s">
        <v>8269</v>
      </c>
      <c r="O2447" s="10" t="s">
        <v>8333</v>
      </c>
      <c r="P2447" t="s">
        <v>8334</v>
      </c>
      <c r="Q2447" s="12">
        <f t="shared" si="43"/>
        <v>41944.527627314819</v>
      </c>
    </row>
    <row r="2448" spans="1:17" ht="48" x14ac:dyDescent="0.2">
      <c r="A2448">
        <v>3386</v>
      </c>
      <c r="B2448" s="3" t="s">
        <v>3385</v>
      </c>
      <c r="C2448" s="3" t="s">
        <v>7496</v>
      </c>
      <c r="D2448" s="6">
        <v>2000</v>
      </c>
      <c r="E2448" s="8">
        <v>2100</v>
      </c>
      <c r="F2448" t="s">
        <v>8218</v>
      </c>
      <c r="G2448" t="s">
        <v>8223</v>
      </c>
      <c r="H2448" t="s">
        <v>8245</v>
      </c>
      <c r="I2448">
        <v>1417620506</v>
      </c>
      <c r="J2448">
        <v>1415028506</v>
      </c>
      <c r="K2448" t="b">
        <v>0</v>
      </c>
      <c r="L2448">
        <v>41</v>
      </c>
      <c r="M2448" t="b">
        <v>1</v>
      </c>
      <c r="N2448" t="s">
        <v>8269</v>
      </c>
      <c r="O2448" s="10" t="s">
        <v>8333</v>
      </c>
      <c r="P2448" t="s">
        <v>8334</v>
      </c>
      <c r="Q2448" s="12">
        <f t="shared" si="43"/>
        <v>41946.644745370373</v>
      </c>
    </row>
    <row r="2449" spans="1:17" ht="48" x14ac:dyDescent="0.2">
      <c r="A2449">
        <v>3632</v>
      </c>
      <c r="B2449" s="3" t="s">
        <v>3630</v>
      </c>
      <c r="C2449" s="3" t="s">
        <v>7742</v>
      </c>
      <c r="D2449" s="6">
        <v>500</v>
      </c>
      <c r="E2449" s="8">
        <v>100</v>
      </c>
      <c r="F2449" t="s">
        <v>8220</v>
      </c>
      <c r="G2449" t="s">
        <v>8224</v>
      </c>
      <c r="H2449" t="s">
        <v>8246</v>
      </c>
      <c r="I2449">
        <v>1416781749</v>
      </c>
      <c r="J2449">
        <v>1415053749</v>
      </c>
      <c r="K2449" t="b">
        <v>0</v>
      </c>
      <c r="L2449">
        <v>1</v>
      </c>
      <c r="M2449" t="b">
        <v>0</v>
      </c>
      <c r="N2449" t="s">
        <v>8303</v>
      </c>
      <c r="O2449" s="10" t="s">
        <v>8333</v>
      </c>
      <c r="P2449" t="s">
        <v>8375</v>
      </c>
      <c r="Q2449" s="12">
        <f t="shared" si="43"/>
        <v>41946.936909722222</v>
      </c>
    </row>
    <row r="2450" spans="1:17" ht="48" x14ac:dyDescent="0.2">
      <c r="A2450">
        <v>3387</v>
      </c>
      <c r="B2450" s="3" t="s">
        <v>3386</v>
      </c>
      <c r="C2450" s="3" t="s">
        <v>7497</v>
      </c>
      <c r="D2450" s="6">
        <v>3000</v>
      </c>
      <c r="E2450" s="8">
        <v>3506</v>
      </c>
      <c r="F2450" t="s">
        <v>8218</v>
      </c>
      <c r="G2450" t="s">
        <v>8223</v>
      </c>
      <c r="H2450" t="s">
        <v>8245</v>
      </c>
      <c r="I2450">
        <v>1418581088</v>
      </c>
      <c r="J2450">
        <v>1415125088</v>
      </c>
      <c r="K2450" t="b">
        <v>0</v>
      </c>
      <c r="L2450">
        <v>35</v>
      </c>
      <c r="M2450" t="b">
        <v>1</v>
      </c>
      <c r="N2450" t="s">
        <v>8269</v>
      </c>
      <c r="O2450" s="10" t="s">
        <v>8333</v>
      </c>
      <c r="P2450" t="s">
        <v>8334</v>
      </c>
      <c r="Q2450" s="12">
        <f t="shared" si="43"/>
        <v>41947.762592592589</v>
      </c>
    </row>
    <row r="2451" spans="1:17" ht="48" x14ac:dyDescent="0.2">
      <c r="A2451">
        <v>2800</v>
      </c>
      <c r="B2451" s="3" t="s">
        <v>2800</v>
      </c>
      <c r="C2451" s="3" t="s">
        <v>6910</v>
      </c>
      <c r="D2451" s="6">
        <v>1000</v>
      </c>
      <c r="E2451" s="8">
        <v>1330</v>
      </c>
      <c r="F2451" t="s">
        <v>8218</v>
      </c>
      <c r="G2451" t="s">
        <v>8224</v>
      </c>
      <c r="H2451" t="s">
        <v>8246</v>
      </c>
      <c r="I2451">
        <v>1420377366</v>
      </c>
      <c r="J2451">
        <v>1415193366</v>
      </c>
      <c r="K2451" t="b">
        <v>0</v>
      </c>
      <c r="L2451">
        <v>31</v>
      </c>
      <c r="M2451" t="b">
        <v>1</v>
      </c>
      <c r="N2451" t="s">
        <v>8269</v>
      </c>
      <c r="O2451" s="10" t="s">
        <v>8333</v>
      </c>
      <c r="P2451" t="s">
        <v>8334</v>
      </c>
      <c r="Q2451" s="12">
        <f t="shared" si="43"/>
        <v>41948.552847222221</v>
      </c>
    </row>
    <row r="2452" spans="1:17" ht="32" x14ac:dyDescent="0.2">
      <c r="A2452">
        <v>2884</v>
      </c>
      <c r="B2452" s="3" t="s">
        <v>2884</v>
      </c>
      <c r="C2452" s="3" t="s">
        <v>6994</v>
      </c>
      <c r="D2452" s="6">
        <v>45000</v>
      </c>
      <c r="E2452" s="8">
        <v>185</v>
      </c>
      <c r="F2452" t="s">
        <v>8220</v>
      </c>
      <c r="G2452" t="s">
        <v>8223</v>
      </c>
      <c r="H2452" t="s">
        <v>8245</v>
      </c>
      <c r="I2452">
        <v>1417800435</v>
      </c>
      <c r="J2452">
        <v>1415208435</v>
      </c>
      <c r="K2452" t="b">
        <v>0</v>
      </c>
      <c r="L2452">
        <v>4</v>
      </c>
      <c r="M2452" t="b">
        <v>0</v>
      </c>
      <c r="N2452" t="s">
        <v>8269</v>
      </c>
      <c r="O2452" s="10" t="s">
        <v>8333</v>
      </c>
      <c r="P2452" t="s">
        <v>8334</v>
      </c>
      <c r="Q2452" s="12">
        <f t="shared" si="43"/>
        <v>41948.727256944447</v>
      </c>
    </row>
    <row r="2453" spans="1:17" ht="48" x14ac:dyDescent="0.2">
      <c r="A2453">
        <v>4043</v>
      </c>
      <c r="B2453" s="3" t="s">
        <v>4039</v>
      </c>
      <c r="C2453" s="3" t="s">
        <v>8147</v>
      </c>
      <c r="D2453" s="6">
        <v>300</v>
      </c>
      <c r="E2453" s="8">
        <v>0</v>
      </c>
      <c r="F2453" t="s">
        <v>8220</v>
      </c>
      <c r="G2453" t="s">
        <v>8228</v>
      </c>
      <c r="H2453" t="s">
        <v>8250</v>
      </c>
      <c r="I2453">
        <v>1416524325</v>
      </c>
      <c r="J2453">
        <v>1415228325</v>
      </c>
      <c r="K2453" t="b">
        <v>0</v>
      </c>
      <c r="L2453">
        <v>0</v>
      </c>
      <c r="M2453" t="b">
        <v>0</v>
      </c>
      <c r="N2453" t="s">
        <v>8269</v>
      </c>
      <c r="O2453" s="10" t="s">
        <v>8333</v>
      </c>
      <c r="P2453" t="s">
        <v>8334</v>
      </c>
      <c r="Q2453" s="12">
        <f t="shared" si="43"/>
        <v>41948.957465277781</v>
      </c>
    </row>
    <row r="2454" spans="1:17" ht="48" x14ac:dyDescent="0.2">
      <c r="A2454">
        <v>2865</v>
      </c>
      <c r="B2454" s="3" t="s">
        <v>2865</v>
      </c>
      <c r="C2454" s="3" t="s">
        <v>6975</v>
      </c>
      <c r="D2454" s="6">
        <v>2888</v>
      </c>
      <c r="E2454" s="8">
        <v>0</v>
      </c>
      <c r="F2454" t="s">
        <v>8220</v>
      </c>
      <c r="G2454" t="s">
        <v>8223</v>
      </c>
      <c r="H2454" t="s">
        <v>8245</v>
      </c>
      <c r="I2454">
        <v>1420512259</v>
      </c>
      <c r="J2454">
        <v>1415328259</v>
      </c>
      <c r="K2454" t="b">
        <v>0</v>
      </c>
      <c r="L2454">
        <v>0</v>
      </c>
      <c r="M2454" t="b">
        <v>0</v>
      </c>
      <c r="N2454" t="s">
        <v>8269</v>
      </c>
      <c r="O2454" s="10" t="s">
        <v>8333</v>
      </c>
      <c r="P2454" t="s">
        <v>8334</v>
      </c>
      <c r="Q2454" s="12">
        <f t="shared" si="43"/>
        <v>41950.114108796297</v>
      </c>
    </row>
    <row r="2455" spans="1:17" ht="48" x14ac:dyDescent="0.2">
      <c r="A2455">
        <v>3996</v>
      </c>
      <c r="B2455" s="3" t="s">
        <v>3992</v>
      </c>
      <c r="C2455" s="3" t="s">
        <v>8102</v>
      </c>
      <c r="D2455" s="6">
        <v>3000</v>
      </c>
      <c r="E2455" s="8">
        <v>497</v>
      </c>
      <c r="F2455" t="s">
        <v>8220</v>
      </c>
      <c r="G2455" t="s">
        <v>8223</v>
      </c>
      <c r="H2455" t="s">
        <v>8245</v>
      </c>
      <c r="I2455">
        <v>1416499440</v>
      </c>
      <c r="J2455">
        <v>1415341464</v>
      </c>
      <c r="K2455" t="b">
        <v>0</v>
      </c>
      <c r="L2455">
        <v>17</v>
      </c>
      <c r="M2455" t="b">
        <v>0</v>
      </c>
      <c r="N2455" t="s">
        <v>8269</v>
      </c>
      <c r="O2455" s="10" t="s">
        <v>8333</v>
      </c>
      <c r="P2455" t="s">
        <v>8334</v>
      </c>
      <c r="Q2455" s="12">
        <f t="shared" si="43"/>
        <v>41950.26694444444</v>
      </c>
    </row>
    <row r="2456" spans="1:17" ht="48" x14ac:dyDescent="0.2">
      <c r="A2456">
        <v>3509</v>
      </c>
      <c r="B2456" s="3" t="s">
        <v>3508</v>
      </c>
      <c r="C2456" s="3" t="s">
        <v>7619</v>
      </c>
      <c r="D2456" s="6">
        <v>3000</v>
      </c>
      <c r="E2456" s="8">
        <v>3190</v>
      </c>
      <c r="F2456" t="s">
        <v>8218</v>
      </c>
      <c r="G2456" t="s">
        <v>8223</v>
      </c>
      <c r="H2456" t="s">
        <v>8245</v>
      </c>
      <c r="I2456">
        <v>1416545700</v>
      </c>
      <c r="J2456">
        <v>1415392666</v>
      </c>
      <c r="K2456" t="b">
        <v>0</v>
      </c>
      <c r="L2456">
        <v>33</v>
      </c>
      <c r="M2456" t="b">
        <v>1</v>
      </c>
      <c r="N2456" t="s">
        <v>8269</v>
      </c>
      <c r="O2456" s="10" t="s">
        <v>8333</v>
      </c>
      <c r="P2456" t="s">
        <v>8334</v>
      </c>
      <c r="Q2456" s="12">
        <f t="shared" si="43"/>
        <v>41950.859560185185</v>
      </c>
    </row>
    <row r="2457" spans="1:17" ht="16" x14ac:dyDescent="0.2">
      <c r="A2457">
        <v>2893</v>
      </c>
      <c r="B2457" s="3" t="s">
        <v>2893</v>
      </c>
      <c r="C2457" s="3" t="s">
        <v>7003</v>
      </c>
      <c r="D2457" s="6">
        <v>5000</v>
      </c>
      <c r="E2457" s="8">
        <v>25</v>
      </c>
      <c r="F2457" t="s">
        <v>8220</v>
      </c>
      <c r="G2457" t="s">
        <v>8223</v>
      </c>
      <c r="H2457" t="s">
        <v>8245</v>
      </c>
      <c r="I2457">
        <v>1420768800</v>
      </c>
      <c r="J2457">
        <v>1415644395</v>
      </c>
      <c r="K2457" t="b">
        <v>0</v>
      </c>
      <c r="L2457">
        <v>2</v>
      </c>
      <c r="M2457" t="b">
        <v>0</v>
      </c>
      <c r="N2457" t="s">
        <v>8269</v>
      </c>
      <c r="O2457" s="10" t="s">
        <v>8333</v>
      </c>
      <c r="P2457" t="s">
        <v>8334</v>
      </c>
      <c r="Q2457" s="12">
        <f t="shared" si="43"/>
        <v>41953.773090277777</v>
      </c>
    </row>
    <row r="2458" spans="1:17" ht="48" x14ac:dyDescent="0.2">
      <c r="A2458">
        <v>3385</v>
      </c>
      <c r="B2458" s="3" t="s">
        <v>3384</v>
      </c>
      <c r="C2458" s="3" t="s">
        <v>7495</v>
      </c>
      <c r="D2458" s="6">
        <v>2000</v>
      </c>
      <c r="E2458" s="8">
        <v>2000</v>
      </c>
      <c r="F2458" t="s">
        <v>8218</v>
      </c>
      <c r="G2458" t="s">
        <v>8223</v>
      </c>
      <c r="H2458" t="s">
        <v>8245</v>
      </c>
      <c r="I2458">
        <v>1418244552</v>
      </c>
      <c r="J2458">
        <v>1415652552</v>
      </c>
      <c r="K2458" t="b">
        <v>0</v>
      </c>
      <c r="L2458">
        <v>15</v>
      </c>
      <c r="M2458" t="b">
        <v>1</v>
      </c>
      <c r="N2458" t="s">
        <v>8269</v>
      </c>
      <c r="O2458" s="10" t="s">
        <v>8333</v>
      </c>
      <c r="P2458" t="s">
        <v>8334</v>
      </c>
      <c r="Q2458" s="12">
        <f t="shared" si="43"/>
        <v>41953.8675</v>
      </c>
    </row>
    <row r="2459" spans="1:17" ht="48" x14ac:dyDescent="0.2">
      <c r="A2459">
        <v>3055</v>
      </c>
      <c r="B2459" s="3" t="s">
        <v>3055</v>
      </c>
      <c r="C2459" s="3" t="s">
        <v>7165</v>
      </c>
      <c r="D2459" s="6">
        <v>20000</v>
      </c>
      <c r="E2459" s="8">
        <v>1</v>
      </c>
      <c r="F2459" t="s">
        <v>8220</v>
      </c>
      <c r="G2459" t="s">
        <v>8223</v>
      </c>
      <c r="H2459" t="s">
        <v>8245</v>
      </c>
      <c r="I2459">
        <v>1420844390</v>
      </c>
      <c r="J2459">
        <v>1415660390</v>
      </c>
      <c r="K2459" t="b">
        <v>0</v>
      </c>
      <c r="L2459">
        <v>1</v>
      </c>
      <c r="M2459" t="b">
        <v>0</v>
      </c>
      <c r="N2459" t="s">
        <v>8301</v>
      </c>
      <c r="O2459" s="10" t="s">
        <v>8333</v>
      </c>
      <c r="P2459" t="s">
        <v>8373</v>
      </c>
      <c r="Q2459" s="12">
        <f t="shared" si="43"/>
        <v>41953.95821759259</v>
      </c>
    </row>
    <row r="2460" spans="1:17" ht="16" x14ac:dyDescent="0.2">
      <c r="A2460">
        <v>3886</v>
      </c>
      <c r="B2460" s="3" t="s">
        <v>3883</v>
      </c>
      <c r="C2460" s="3">
        <v>1</v>
      </c>
      <c r="D2460" s="6">
        <v>10000</v>
      </c>
      <c r="E2460" s="8">
        <v>0</v>
      </c>
      <c r="F2460" t="s">
        <v>8219</v>
      </c>
      <c r="G2460" t="s">
        <v>8225</v>
      </c>
      <c r="H2460" t="s">
        <v>8247</v>
      </c>
      <c r="I2460">
        <v>1418275702</v>
      </c>
      <c r="J2460">
        <v>1415683702</v>
      </c>
      <c r="K2460" t="b">
        <v>0</v>
      </c>
      <c r="L2460">
        <v>0</v>
      </c>
      <c r="M2460" t="b">
        <v>0</v>
      </c>
      <c r="N2460" t="s">
        <v>8303</v>
      </c>
      <c r="O2460" s="10" t="s">
        <v>8333</v>
      </c>
      <c r="P2460" t="s">
        <v>8375</v>
      </c>
      <c r="Q2460" s="12">
        <f t="shared" si="43"/>
        <v>41954.228032407409</v>
      </c>
    </row>
    <row r="2461" spans="1:17" ht="48" x14ac:dyDescent="0.2">
      <c r="A2461">
        <v>2858</v>
      </c>
      <c r="B2461" s="3" t="s">
        <v>2858</v>
      </c>
      <c r="C2461" s="3" t="s">
        <v>6968</v>
      </c>
      <c r="D2461" s="6">
        <v>1000</v>
      </c>
      <c r="E2461" s="8">
        <v>0</v>
      </c>
      <c r="F2461" t="s">
        <v>8220</v>
      </c>
      <c r="G2461" t="s">
        <v>8232</v>
      </c>
      <c r="H2461" t="s">
        <v>8248</v>
      </c>
      <c r="I2461">
        <v>1417778880</v>
      </c>
      <c r="J2461">
        <v>1415711095</v>
      </c>
      <c r="K2461" t="b">
        <v>0</v>
      </c>
      <c r="L2461">
        <v>0</v>
      </c>
      <c r="M2461" t="b">
        <v>0</v>
      </c>
      <c r="N2461" t="s">
        <v>8269</v>
      </c>
      <c r="O2461" s="10" t="s">
        <v>8333</v>
      </c>
      <c r="P2461" t="s">
        <v>8334</v>
      </c>
      <c r="Q2461" s="12">
        <f t="shared" si="43"/>
        <v>41954.545081018514</v>
      </c>
    </row>
    <row r="2462" spans="1:17" ht="48" x14ac:dyDescent="0.2">
      <c r="A2462">
        <v>3757</v>
      </c>
      <c r="B2462" s="3" t="s">
        <v>3754</v>
      </c>
      <c r="C2462" s="3" t="s">
        <v>7867</v>
      </c>
      <c r="D2462" s="6">
        <v>3500</v>
      </c>
      <c r="E2462" s="8">
        <v>3798</v>
      </c>
      <c r="F2462" t="s">
        <v>8218</v>
      </c>
      <c r="G2462" t="s">
        <v>8223</v>
      </c>
      <c r="H2462" t="s">
        <v>8245</v>
      </c>
      <c r="I2462">
        <v>1417465515</v>
      </c>
      <c r="J2462">
        <v>1415737515</v>
      </c>
      <c r="K2462" t="b">
        <v>0</v>
      </c>
      <c r="L2462">
        <v>50</v>
      </c>
      <c r="M2462" t="b">
        <v>1</v>
      </c>
      <c r="N2462" t="s">
        <v>8303</v>
      </c>
      <c r="O2462" s="10" t="s">
        <v>8333</v>
      </c>
      <c r="P2462" t="s">
        <v>8375</v>
      </c>
      <c r="Q2462" s="12">
        <f t="shared" si="43"/>
        <v>41954.850868055553</v>
      </c>
    </row>
    <row r="2463" spans="1:17" ht="32" x14ac:dyDescent="0.2">
      <c r="A2463">
        <v>3006</v>
      </c>
      <c r="B2463" s="3" t="s">
        <v>3006</v>
      </c>
      <c r="C2463" s="3" t="s">
        <v>7116</v>
      </c>
      <c r="D2463" s="6">
        <v>8000</v>
      </c>
      <c r="E2463" s="8">
        <v>8620</v>
      </c>
      <c r="F2463" t="s">
        <v>8218</v>
      </c>
      <c r="G2463" t="s">
        <v>8228</v>
      </c>
      <c r="H2463" t="s">
        <v>8250</v>
      </c>
      <c r="I2463">
        <v>1418580591</v>
      </c>
      <c r="J2463">
        <v>1415988591</v>
      </c>
      <c r="K2463" t="b">
        <v>0</v>
      </c>
      <c r="L2463">
        <v>97</v>
      </c>
      <c r="M2463" t="b">
        <v>1</v>
      </c>
      <c r="N2463" t="s">
        <v>8301</v>
      </c>
      <c r="O2463" s="10" t="s">
        <v>8333</v>
      </c>
      <c r="P2463" t="s">
        <v>8373</v>
      </c>
      <c r="Q2463" s="12">
        <f t="shared" si="43"/>
        <v>41957.756840277783</v>
      </c>
    </row>
    <row r="2464" spans="1:17" ht="48" x14ac:dyDescent="0.2">
      <c r="A2464">
        <v>3069</v>
      </c>
      <c r="B2464" s="3" t="s">
        <v>3069</v>
      </c>
      <c r="C2464" s="3" t="s">
        <v>7179</v>
      </c>
      <c r="D2464" s="6">
        <v>1000</v>
      </c>
      <c r="E2464" s="8">
        <v>141</v>
      </c>
      <c r="F2464" t="s">
        <v>8220</v>
      </c>
      <c r="G2464" t="s">
        <v>8223</v>
      </c>
      <c r="H2464" t="s">
        <v>8245</v>
      </c>
      <c r="I2464">
        <v>1418587234</v>
      </c>
      <c r="J2464">
        <v>1415995234</v>
      </c>
      <c r="K2464" t="b">
        <v>0</v>
      </c>
      <c r="L2464">
        <v>7</v>
      </c>
      <c r="M2464" t="b">
        <v>0</v>
      </c>
      <c r="N2464" t="s">
        <v>8301</v>
      </c>
      <c r="O2464" s="10" t="s">
        <v>8333</v>
      </c>
      <c r="P2464" t="s">
        <v>8373</v>
      </c>
      <c r="Q2464" s="12">
        <f t="shared" si="43"/>
        <v>41957.833726851852</v>
      </c>
    </row>
    <row r="2465" spans="1:17" ht="48" x14ac:dyDescent="0.2">
      <c r="A2465">
        <v>3448</v>
      </c>
      <c r="B2465" s="3" t="s">
        <v>3447</v>
      </c>
      <c r="C2465" s="3" t="s">
        <v>7558</v>
      </c>
      <c r="D2465" s="6">
        <v>2100</v>
      </c>
      <c r="E2465" s="8">
        <v>2305</v>
      </c>
      <c r="F2465" t="s">
        <v>8218</v>
      </c>
      <c r="G2465" t="s">
        <v>8223</v>
      </c>
      <c r="H2465" t="s">
        <v>8245</v>
      </c>
      <c r="I2465">
        <v>1418784689</v>
      </c>
      <c r="J2465">
        <v>1416192689</v>
      </c>
      <c r="K2465" t="b">
        <v>0</v>
      </c>
      <c r="L2465">
        <v>45</v>
      </c>
      <c r="M2465" t="b">
        <v>1</v>
      </c>
      <c r="N2465" t="s">
        <v>8269</v>
      </c>
      <c r="O2465" s="10" t="s">
        <v>8333</v>
      </c>
      <c r="P2465" t="s">
        <v>8334</v>
      </c>
      <c r="Q2465" s="12">
        <f t="shared" si="43"/>
        <v>41960.119085648148</v>
      </c>
    </row>
    <row r="2466" spans="1:17" ht="48" x14ac:dyDescent="0.2">
      <c r="A2466">
        <v>3940</v>
      </c>
      <c r="B2466" s="3" t="s">
        <v>3937</v>
      </c>
      <c r="C2466" s="3" t="s">
        <v>8048</v>
      </c>
      <c r="D2466" s="6">
        <v>5000</v>
      </c>
      <c r="E2466" s="8">
        <v>11</v>
      </c>
      <c r="F2466" t="s">
        <v>8220</v>
      </c>
      <c r="G2466" t="s">
        <v>8223</v>
      </c>
      <c r="H2466" t="s">
        <v>8245</v>
      </c>
      <c r="I2466">
        <v>1420199351</v>
      </c>
      <c r="J2466">
        <v>1416311351</v>
      </c>
      <c r="K2466" t="b">
        <v>0</v>
      </c>
      <c r="L2466">
        <v>2</v>
      </c>
      <c r="M2466" t="b">
        <v>0</v>
      </c>
      <c r="N2466" t="s">
        <v>8269</v>
      </c>
      <c r="O2466" s="10" t="s">
        <v>8333</v>
      </c>
      <c r="P2466" t="s">
        <v>8334</v>
      </c>
      <c r="Q2466" s="12">
        <f t="shared" si="43"/>
        <v>41961.492488425924</v>
      </c>
    </row>
    <row r="2467" spans="1:17" ht="48" x14ac:dyDescent="0.2">
      <c r="A2467">
        <v>3833</v>
      </c>
      <c r="B2467" s="3" t="s">
        <v>3830</v>
      </c>
      <c r="C2467" s="3" t="s">
        <v>7942</v>
      </c>
      <c r="D2467" s="6">
        <v>1200</v>
      </c>
      <c r="E2467" s="8">
        <v>1400</v>
      </c>
      <c r="F2467" t="s">
        <v>8218</v>
      </c>
      <c r="G2467" t="s">
        <v>8228</v>
      </c>
      <c r="H2467" t="s">
        <v>8250</v>
      </c>
      <c r="I2467">
        <v>1417460940</v>
      </c>
      <c r="J2467">
        <v>1416516972</v>
      </c>
      <c r="K2467" t="b">
        <v>0</v>
      </c>
      <c r="L2467">
        <v>20</v>
      </c>
      <c r="M2467" t="b">
        <v>1</v>
      </c>
      <c r="N2467" t="s">
        <v>8269</v>
      </c>
      <c r="O2467" s="10" t="s">
        <v>8333</v>
      </c>
      <c r="P2467" t="s">
        <v>8334</v>
      </c>
      <c r="Q2467" s="12">
        <f t="shared" si="43"/>
        <v>41963.872361111105</v>
      </c>
    </row>
    <row r="2468" spans="1:17" ht="32" x14ac:dyDescent="0.2">
      <c r="A2468">
        <v>3262</v>
      </c>
      <c r="B2468" s="3" t="s">
        <v>3262</v>
      </c>
      <c r="C2468" s="3" t="s">
        <v>7372</v>
      </c>
      <c r="D2468" s="6">
        <v>12200</v>
      </c>
      <c r="E2468" s="8">
        <v>12571</v>
      </c>
      <c r="F2468" t="s">
        <v>8218</v>
      </c>
      <c r="G2468" t="s">
        <v>8223</v>
      </c>
      <c r="H2468" t="s">
        <v>8245</v>
      </c>
      <c r="I2468">
        <v>1419220800</v>
      </c>
      <c r="J2468">
        <v>1416555262</v>
      </c>
      <c r="K2468" t="b">
        <v>1</v>
      </c>
      <c r="L2468">
        <v>134</v>
      </c>
      <c r="M2468" t="b">
        <v>1</v>
      </c>
      <c r="N2468" t="s">
        <v>8269</v>
      </c>
      <c r="O2468" s="10" t="s">
        <v>8333</v>
      </c>
      <c r="P2468" t="s">
        <v>8334</v>
      </c>
      <c r="Q2468" s="12">
        <f t="shared" si="43"/>
        <v>41964.315532407403</v>
      </c>
    </row>
    <row r="2469" spans="1:17" ht="48" x14ac:dyDescent="0.2">
      <c r="A2469">
        <v>3585</v>
      </c>
      <c r="B2469" s="3" t="s">
        <v>3584</v>
      </c>
      <c r="C2469" s="3" t="s">
        <v>7695</v>
      </c>
      <c r="D2469" s="6">
        <v>3400</v>
      </c>
      <c r="E2469" s="8">
        <v>4050</v>
      </c>
      <c r="F2469" t="s">
        <v>8218</v>
      </c>
      <c r="G2469" t="s">
        <v>8223</v>
      </c>
      <c r="H2469" t="s">
        <v>8245</v>
      </c>
      <c r="I2469">
        <v>1419181890</v>
      </c>
      <c r="J2469">
        <v>1416589890</v>
      </c>
      <c r="K2469" t="b">
        <v>0</v>
      </c>
      <c r="L2469">
        <v>23</v>
      </c>
      <c r="M2469" t="b">
        <v>1</v>
      </c>
      <c r="N2469" t="s">
        <v>8269</v>
      </c>
      <c r="O2469" s="10" t="s">
        <v>8333</v>
      </c>
      <c r="P2469" t="s">
        <v>8334</v>
      </c>
      <c r="Q2469" s="12">
        <f t="shared" si="43"/>
        <v>41964.716319444444</v>
      </c>
    </row>
    <row r="2470" spans="1:17" ht="32" x14ac:dyDescent="0.2">
      <c r="A2470">
        <v>3732</v>
      </c>
      <c r="B2470" s="3" t="s">
        <v>3729</v>
      </c>
      <c r="C2470" s="3" t="s">
        <v>7842</v>
      </c>
      <c r="D2470" s="6">
        <v>850</v>
      </c>
      <c r="E2470" s="8">
        <v>131</v>
      </c>
      <c r="F2470" t="s">
        <v>8220</v>
      </c>
      <c r="G2470" t="s">
        <v>8232</v>
      </c>
      <c r="H2470" t="s">
        <v>8248</v>
      </c>
      <c r="I2470">
        <v>1422100800</v>
      </c>
      <c r="J2470">
        <v>1416932133</v>
      </c>
      <c r="K2470" t="b">
        <v>0</v>
      </c>
      <c r="L2470">
        <v>4</v>
      </c>
      <c r="M2470" t="b">
        <v>0</v>
      </c>
      <c r="N2470" t="s">
        <v>8269</v>
      </c>
      <c r="O2470" s="10" t="s">
        <v>8333</v>
      </c>
      <c r="P2470" t="s">
        <v>8334</v>
      </c>
      <c r="Q2470" s="12">
        <f t="shared" si="43"/>
        <v>41968.677465277782</v>
      </c>
    </row>
    <row r="2471" spans="1:17" ht="48" x14ac:dyDescent="0.2">
      <c r="A2471">
        <v>3793</v>
      </c>
      <c r="B2471" s="3" t="s">
        <v>3790</v>
      </c>
      <c r="C2471" s="3" t="s">
        <v>7903</v>
      </c>
      <c r="D2471" s="6">
        <v>7000</v>
      </c>
      <c r="E2471" s="8">
        <v>4176</v>
      </c>
      <c r="F2471" t="s">
        <v>8220</v>
      </c>
      <c r="G2471" t="s">
        <v>8223</v>
      </c>
      <c r="H2471" t="s">
        <v>8245</v>
      </c>
      <c r="I2471">
        <v>1418769129</v>
      </c>
      <c r="J2471">
        <v>1416954729</v>
      </c>
      <c r="K2471" t="b">
        <v>0</v>
      </c>
      <c r="L2471">
        <v>24</v>
      </c>
      <c r="M2471" t="b">
        <v>0</v>
      </c>
      <c r="N2471" t="s">
        <v>8303</v>
      </c>
      <c r="O2471" s="10" t="s">
        <v>8333</v>
      </c>
      <c r="P2471" t="s">
        <v>8375</v>
      </c>
      <c r="Q2471" s="12">
        <f t="shared" si="43"/>
        <v>41968.938993055555</v>
      </c>
    </row>
    <row r="2472" spans="1:17" ht="48" x14ac:dyDescent="0.2">
      <c r="A2472">
        <v>3368</v>
      </c>
      <c r="B2472" s="3" t="s">
        <v>3367</v>
      </c>
      <c r="C2472" s="3" t="s">
        <v>7478</v>
      </c>
      <c r="D2472" s="6">
        <v>1000</v>
      </c>
      <c r="E2472" s="8">
        <v>1046</v>
      </c>
      <c r="F2472" t="s">
        <v>8218</v>
      </c>
      <c r="G2472" t="s">
        <v>8223</v>
      </c>
      <c r="H2472" t="s">
        <v>8245</v>
      </c>
      <c r="I2472">
        <v>1420088400</v>
      </c>
      <c r="J2472">
        <v>1416977259</v>
      </c>
      <c r="K2472" t="b">
        <v>0</v>
      </c>
      <c r="L2472">
        <v>23</v>
      </c>
      <c r="M2472" t="b">
        <v>1</v>
      </c>
      <c r="N2472" t="s">
        <v>8269</v>
      </c>
      <c r="O2472" s="10" t="s">
        <v>8333</v>
      </c>
      <c r="P2472" t="s">
        <v>8334</v>
      </c>
      <c r="Q2472" s="12">
        <f t="shared" si="43"/>
        <v>41969.199756944443</v>
      </c>
    </row>
    <row r="2473" spans="1:17" ht="32" x14ac:dyDescent="0.2">
      <c r="A2473">
        <v>3926</v>
      </c>
      <c r="B2473" s="3" t="s">
        <v>3923</v>
      </c>
      <c r="C2473" s="3" t="s">
        <v>8034</v>
      </c>
      <c r="D2473" s="6">
        <v>5000</v>
      </c>
      <c r="E2473" s="8">
        <v>15</v>
      </c>
      <c r="F2473" t="s">
        <v>8220</v>
      </c>
      <c r="G2473" t="s">
        <v>8225</v>
      </c>
      <c r="H2473" t="s">
        <v>8247</v>
      </c>
      <c r="I2473">
        <v>1419645748</v>
      </c>
      <c r="J2473">
        <v>1417053748</v>
      </c>
      <c r="K2473" t="b">
        <v>0</v>
      </c>
      <c r="L2473">
        <v>1</v>
      </c>
      <c r="M2473" t="b">
        <v>0</v>
      </c>
      <c r="N2473" t="s">
        <v>8269</v>
      </c>
      <c r="O2473" s="10" t="s">
        <v>8333</v>
      </c>
      <c r="P2473" t="s">
        <v>8334</v>
      </c>
      <c r="Q2473" s="12">
        <f t="shared" si="43"/>
        <v>41970.085046296299</v>
      </c>
    </row>
    <row r="2474" spans="1:17" ht="48" x14ac:dyDescent="0.2">
      <c r="A2474">
        <v>3218</v>
      </c>
      <c r="B2474" s="3" t="s">
        <v>3218</v>
      </c>
      <c r="C2474" s="3" t="s">
        <v>7328</v>
      </c>
      <c r="D2474" s="6">
        <v>12000</v>
      </c>
      <c r="E2474" s="8">
        <v>12252</v>
      </c>
      <c r="F2474" t="s">
        <v>8218</v>
      </c>
      <c r="G2474" t="s">
        <v>8224</v>
      </c>
      <c r="H2474" t="s">
        <v>8246</v>
      </c>
      <c r="I2474">
        <v>1419984000</v>
      </c>
      <c r="J2474">
        <v>1417132986</v>
      </c>
      <c r="K2474" t="b">
        <v>1</v>
      </c>
      <c r="L2474">
        <v>184</v>
      </c>
      <c r="M2474" t="b">
        <v>1</v>
      </c>
      <c r="N2474" t="s">
        <v>8269</v>
      </c>
      <c r="O2474" s="10" t="s">
        <v>8333</v>
      </c>
      <c r="P2474" t="s">
        <v>8334</v>
      </c>
      <c r="Q2474" s="12">
        <f t="shared" si="43"/>
        <v>41971.002152777779</v>
      </c>
    </row>
    <row r="2475" spans="1:17" ht="48" x14ac:dyDescent="0.2">
      <c r="A2475">
        <v>3660</v>
      </c>
      <c r="B2475" s="3" t="s">
        <v>3657</v>
      </c>
      <c r="C2475" s="3" t="s">
        <v>7770</v>
      </c>
      <c r="D2475" s="6">
        <v>250</v>
      </c>
      <c r="E2475" s="8">
        <v>250</v>
      </c>
      <c r="F2475" t="s">
        <v>8218</v>
      </c>
      <c r="G2475" t="s">
        <v>8224</v>
      </c>
      <c r="H2475" t="s">
        <v>8246</v>
      </c>
      <c r="I2475">
        <v>1419368925</v>
      </c>
      <c r="J2475">
        <v>1417208925</v>
      </c>
      <c r="K2475" t="b">
        <v>0</v>
      </c>
      <c r="L2475">
        <v>22</v>
      </c>
      <c r="M2475" t="b">
        <v>1</v>
      </c>
      <c r="N2475" t="s">
        <v>8269</v>
      </c>
      <c r="O2475" s="10" t="s">
        <v>8333</v>
      </c>
      <c r="P2475" t="s">
        <v>8334</v>
      </c>
      <c r="Q2475" s="12">
        <f t="shared" ref="Q2475:Q2502" si="44">(((J2475/60)/60)/24)+DATE(1970,1,1)</f>
        <v>41971.881076388891</v>
      </c>
    </row>
    <row r="2476" spans="1:17" ht="48" x14ac:dyDescent="0.2">
      <c r="A2476">
        <v>2871</v>
      </c>
      <c r="B2476" s="3" t="s">
        <v>2871</v>
      </c>
      <c r="C2476" s="3" t="s">
        <v>6981</v>
      </c>
      <c r="D2476" s="6">
        <v>10000</v>
      </c>
      <c r="E2476" s="8">
        <v>467</v>
      </c>
      <c r="F2476" t="s">
        <v>8220</v>
      </c>
      <c r="G2476" t="s">
        <v>8223</v>
      </c>
      <c r="H2476" t="s">
        <v>8245</v>
      </c>
      <c r="I2476">
        <v>1419183813</v>
      </c>
      <c r="J2476">
        <v>1417455813</v>
      </c>
      <c r="K2476" t="b">
        <v>0</v>
      </c>
      <c r="L2476">
        <v>13</v>
      </c>
      <c r="M2476" t="b">
        <v>0</v>
      </c>
      <c r="N2476" t="s">
        <v>8269</v>
      </c>
      <c r="O2476" s="10" t="s">
        <v>8333</v>
      </c>
      <c r="P2476" t="s">
        <v>8334</v>
      </c>
      <c r="Q2476" s="12">
        <f t="shared" si="44"/>
        <v>41974.738576388889</v>
      </c>
    </row>
    <row r="2477" spans="1:17" ht="48" x14ac:dyDescent="0.2">
      <c r="A2477">
        <v>3565</v>
      </c>
      <c r="B2477" s="3" t="s">
        <v>3564</v>
      </c>
      <c r="C2477" s="3" t="s">
        <v>7675</v>
      </c>
      <c r="D2477" s="6">
        <v>900</v>
      </c>
      <c r="E2477" s="8">
        <v>1175</v>
      </c>
      <c r="F2477" t="s">
        <v>8218</v>
      </c>
      <c r="G2477" t="s">
        <v>8223</v>
      </c>
      <c r="H2477" t="s">
        <v>8245</v>
      </c>
      <c r="I2477">
        <v>1420048208</v>
      </c>
      <c r="J2477">
        <v>1417456208</v>
      </c>
      <c r="K2477" t="b">
        <v>0</v>
      </c>
      <c r="L2477">
        <v>12</v>
      </c>
      <c r="M2477" t="b">
        <v>1</v>
      </c>
      <c r="N2477" t="s">
        <v>8269</v>
      </c>
      <c r="O2477" s="10" t="s">
        <v>8333</v>
      </c>
      <c r="P2477" t="s">
        <v>8334</v>
      </c>
      <c r="Q2477" s="12">
        <f t="shared" si="44"/>
        <v>41974.743148148147</v>
      </c>
    </row>
    <row r="2478" spans="1:17" ht="48" x14ac:dyDescent="0.2">
      <c r="A2478">
        <v>3593</v>
      </c>
      <c r="B2478" s="3" t="s">
        <v>3592</v>
      </c>
      <c r="C2478" s="3" t="s">
        <v>7703</v>
      </c>
      <c r="D2478" s="6">
        <v>3000</v>
      </c>
      <c r="E2478" s="8">
        <v>3319</v>
      </c>
      <c r="F2478" t="s">
        <v>8218</v>
      </c>
      <c r="G2478" t="s">
        <v>8223</v>
      </c>
      <c r="H2478" t="s">
        <v>8245</v>
      </c>
      <c r="I2478">
        <v>1420489560</v>
      </c>
      <c r="J2478">
        <v>1417469639</v>
      </c>
      <c r="K2478" t="b">
        <v>0</v>
      </c>
      <c r="L2478">
        <v>43</v>
      </c>
      <c r="M2478" t="b">
        <v>1</v>
      </c>
      <c r="N2478" t="s">
        <v>8269</v>
      </c>
      <c r="O2478" s="10" t="s">
        <v>8333</v>
      </c>
      <c r="P2478" t="s">
        <v>8334</v>
      </c>
      <c r="Q2478" s="12">
        <f t="shared" si="44"/>
        <v>41974.898599537039</v>
      </c>
    </row>
    <row r="2479" spans="1:17" ht="32" x14ac:dyDescent="0.2">
      <c r="A2479">
        <v>3850</v>
      </c>
      <c r="B2479" s="3" t="s">
        <v>3847</v>
      </c>
      <c r="C2479" s="3" t="s">
        <v>7959</v>
      </c>
      <c r="D2479" s="6">
        <v>1000</v>
      </c>
      <c r="E2479" s="8">
        <v>38</v>
      </c>
      <c r="F2479" t="s">
        <v>8220</v>
      </c>
      <c r="G2479" t="s">
        <v>8223</v>
      </c>
      <c r="H2479" t="s">
        <v>8245</v>
      </c>
      <c r="I2479">
        <v>1420081143</v>
      </c>
      <c r="J2479">
        <v>1417489143</v>
      </c>
      <c r="K2479" t="b">
        <v>1</v>
      </c>
      <c r="L2479">
        <v>4</v>
      </c>
      <c r="M2479" t="b">
        <v>0</v>
      </c>
      <c r="N2479" t="s">
        <v>8269</v>
      </c>
      <c r="O2479" s="10" t="s">
        <v>8333</v>
      </c>
      <c r="P2479" t="s">
        <v>8334</v>
      </c>
      <c r="Q2479" s="12">
        <f t="shared" si="44"/>
        <v>41975.124340277776</v>
      </c>
    </row>
    <row r="2480" spans="1:17" ht="48" x14ac:dyDescent="0.2">
      <c r="A2480">
        <v>3978</v>
      </c>
      <c r="B2480" s="3" t="s">
        <v>3975</v>
      </c>
      <c r="C2480" s="3" t="s">
        <v>8085</v>
      </c>
      <c r="D2480" s="6">
        <v>2000</v>
      </c>
      <c r="E2480" s="8">
        <v>214</v>
      </c>
      <c r="F2480" t="s">
        <v>8220</v>
      </c>
      <c r="G2480" t="s">
        <v>8223</v>
      </c>
      <c r="H2480" t="s">
        <v>8245</v>
      </c>
      <c r="I2480">
        <v>1422717953</v>
      </c>
      <c r="J2480">
        <v>1417533953</v>
      </c>
      <c r="K2480" t="b">
        <v>0</v>
      </c>
      <c r="L2480">
        <v>8</v>
      </c>
      <c r="M2480" t="b">
        <v>0</v>
      </c>
      <c r="N2480" t="s">
        <v>8269</v>
      </c>
      <c r="O2480" s="10" t="s">
        <v>8333</v>
      </c>
      <c r="P2480" t="s">
        <v>8334</v>
      </c>
      <c r="Q2480" s="12">
        <f t="shared" si="44"/>
        <v>41975.642974537041</v>
      </c>
    </row>
    <row r="2481" spans="1:17" ht="48" x14ac:dyDescent="0.2">
      <c r="A2481">
        <v>3801</v>
      </c>
      <c r="B2481" s="3" t="s">
        <v>3798</v>
      </c>
      <c r="C2481" s="3" t="s">
        <v>7911</v>
      </c>
      <c r="D2481" s="6">
        <v>5000</v>
      </c>
      <c r="E2481" s="8">
        <v>426</v>
      </c>
      <c r="F2481" t="s">
        <v>8220</v>
      </c>
      <c r="G2481" t="s">
        <v>8223</v>
      </c>
      <c r="H2481" t="s">
        <v>8245</v>
      </c>
      <c r="I2481">
        <v>1420215216</v>
      </c>
      <c r="J2481">
        <v>1417536816</v>
      </c>
      <c r="K2481" t="b">
        <v>0</v>
      </c>
      <c r="L2481">
        <v>9</v>
      </c>
      <c r="M2481" t="b">
        <v>0</v>
      </c>
      <c r="N2481" t="s">
        <v>8303</v>
      </c>
      <c r="O2481" s="10" t="s">
        <v>8333</v>
      </c>
      <c r="P2481" t="s">
        <v>8375</v>
      </c>
      <c r="Q2481" s="12">
        <f t="shared" si="44"/>
        <v>41975.676111111112</v>
      </c>
    </row>
    <row r="2482" spans="1:17" ht="64" x14ac:dyDescent="0.2">
      <c r="A2482">
        <v>3637</v>
      </c>
      <c r="B2482" s="3" t="s">
        <v>3635</v>
      </c>
      <c r="C2482" s="3" t="s">
        <v>7747</v>
      </c>
      <c r="D2482" s="6">
        <v>3000</v>
      </c>
      <c r="E2482" s="8">
        <v>926</v>
      </c>
      <c r="F2482" t="s">
        <v>8220</v>
      </c>
      <c r="G2482" t="s">
        <v>8223</v>
      </c>
      <c r="H2482" t="s">
        <v>8245</v>
      </c>
      <c r="I2482">
        <v>1420130935</v>
      </c>
      <c r="J2482">
        <v>1417538935</v>
      </c>
      <c r="K2482" t="b">
        <v>0</v>
      </c>
      <c r="L2482">
        <v>14</v>
      </c>
      <c r="M2482" t="b">
        <v>0</v>
      </c>
      <c r="N2482" t="s">
        <v>8303</v>
      </c>
      <c r="O2482" s="10" t="s">
        <v>8333</v>
      </c>
      <c r="P2482" t="s">
        <v>8375</v>
      </c>
      <c r="Q2482" s="12">
        <f t="shared" si="44"/>
        <v>41975.700636574074</v>
      </c>
    </row>
    <row r="2483" spans="1:17" ht="48" x14ac:dyDescent="0.2">
      <c r="A2483">
        <v>3048</v>
      </c>
      <c r="B2483" s="3" t="s">
        <v>3048</v>
      </c>
      <c r="C2483" s="3" t="s">
        <v>7158</v>
      </c>
      <c r="D2483" s="6">
        <v>5000</v>
      </c>
      <c r="E2483" s="8">
        <v>8320</v>
      </c>
      <c r="F2483" t="s">
        <v>8218</v>
      </c>
      <c r="G2483" t="s">
        <v>8223</v>
      </c>
      <c r="H2483" t="s">
        <v>8245</v>
      </c>
      <c r="I2483">
        <v>1420060920</v>
      </c>
      <c r="J2483">
        <v>1417556262</v>
      </c>
      <c r="K2483" t="b">
        <v>0</v>
      </c>
      <c r="L2483">
        <v>47</v>
      </c>
      <c r="M2483" t="b">
        <v>1</v>
      </c>
      <c r="N2483" t="s">
        <v>8301</v>
      </c>
      <c r="O2483" s="10" t="s">
        <v>8333</v>
      </c>
      <c r="P2483" t="s">
        <v>8373</v>
      </c>
      <c r="Q2483" s="12">
        <f t="shared" si="44"/>
        <v>41975.901180555549</v>
      </c>
    </row>
    <row r="2484" spans="1:17" ht="48" x14ac:dyDescent="0.2">
      <c r="A2484">
        <v>3570</v>
      </c>
      <c r="B2484" s="3" t="s">
        <v>3569</v>
      </c>
      <c r="C2484" s="3" t="s">
        <v>7680</v>
      </c>
      <c r="D2484" s="6">
        <v>2000</v>
      </c>
      <c r="E2484" s="8">
        <v>2287</v>
      </c>
      <c r="F2484" t="s">
        <v>8218</v>
      </c>
      <c r="G2484" t="s">
        <v>8223</v>
      </c>
      <c r="H2484" t="s">
        <v>8245</v>
      </c>
      <c r="I2484">
        <v>1420009200</v>
      </c>
      <c r="J2484">
        <v>1417593483</v>
      </c>
      <c r="K2484" t="b">
        <v>0</v>
      </c>
      <c r="L2484">
        <v>26</v>
      </c>
      <c r="M2484" t="b">
        <v>1</v>
      </c>
      <c r="N2484" t="s">
        <v>8269</v>
      </c>
      <c r="O2484" s="10" t="s">
        <v>8333</v>
      </c>
      <c r="P2484" t="s">
        <v>8334</v>
      </c>
      <c r="Q2484" s="12">
        <f t="shared" si="44"/>
        <v>41976.331979166673</v>
      </c>
    </row>
    <row r="2485" spans="1:17" ht="48" x14ac:dyDescent="0.2">
      <c r="A2485">
        <v>3889</v>
      </c>
      <c r="B2485" s="3" t="s">
        <v>3886</v>
      </c>
      <c r="C2485" s="3" t="s">
        <v>7997</v>
      </c>
      <c r="D2485" s="6">
        <v>8000</v>
      </c>
      <c r="E2485" s="8">
        <v>118</v>
      </c>
      <c r="F2485" t="s">
        <v>8220</v>
      </c>
      <c r="G2485" t="s">
        <v>8223</v>
      </c>
      <c r="H2485" t="s">
        <v>8245</v>
      </c>
      <c r="I2485">
        <v>1420413960</v>
      </c>
      <c r="J2485">
        <v>1417651630</v>
      </c>
      <c r="K2485" t="b">
        <v>0</v>
      </c>
      <c r="L2485">
        <v>9</v>
      </c>
      <c r="M2485" t="b">
        <v>0</v>
      </c>
      <c r="N2485" t="s">
        <v>8269</v>
      </c>
      <c r="O2485" s="10" t="s">
        <v>8333</v>
      </c>
      <c r="P2485" t="s">
        <v>8334</v>
      </c>
      <c r="Q2485" s="12">
        <f t="shared" si="44"/>
        <v>41977.004976851851</v>
      </c>
    </row>
    <row r="2486" spans="1:17" ht="32" x14ac:dyDescent="0.2">
      <c r="A2486">
        <v>3124</v>
      </c>
      <c r="B2486" s="3" t="s">
        <v>3124</v>
      </c>
      <c r="C2486" s="3" t="s">
        <v>7234</v>
      </c>
      <c r="D2486" s="6">
        <v>800000</v>
      </c>
      <c r="E2486" s="8">
        <v>26</v>
      </c>
      <c r="F2486" t="s">
        <v>8219</v>
      </c>
      <c r="G2486" t="s">
        <v>8223</v>
      </c>
      <c r="H2486" t="s">
        <v>8245</v>
      </c>
      <c r="I2486">
        <v>1422902601</v>
      </c>
      <c r="J2486">
        <v>1417718601</v>
      </c>
      <c r="K2486" t="b">
        <v>0</v>
      </c>
      <c r="L2486">
        <v>4</v>
      </c>
      <c r="M2486" t="b">
        <v>0</v>
      </c>
      <c r="N2486" t="s">
        <v>8301</v>
      </c>
      <c r="O2486" s="10" t="s">
        <v>8333</v>
      </c>
      <c r="P2486" t="s">
        <v>8373</v>
      </c>
      <c r="Q2486" s="12">
        <f t="shared" si="44"/>
        <v>41977.780104166668</v>
      </c>
    </row>
    <row r="2487" spans="1:17" ht="32" x14ac:dyDescent="0.2">
      <c r="A2487">
        <v>3972</v>
      </c>
      <c r="B2487" s="3" t="s">
        <v>3969</v>
      </c>
      <c r="C2487" s="3" t="s">
        <v>8079</v>
      </c>
      <c r="D2487" s="6">
        <v>1000</v>
      </c>
      <c r="E2487" s="8">
        <v>211</v>
      </c>
      <c r="F2487" t="s">
        <v>8220</v>
      </c>
      <c r="G2487" t="s">
        <v>8223</v>
      </c>
      <c r="H2487" t="s">
        <v>8245</v>
      </c>
      <c r="I2487">
        <v>1423186634</v>
      </c>
      <c r="J2487">
        <v>1418002634</v>
      </c>
      <c r="K2487" t="b">
        <v>0</v>
      </c>
      <c r="L2487">
        <v>8</v>
      </c>
      <c r="M2487" t="b">
        <v>0</v>
      </c>
      <c r="N2487" t="s">
        <v>8269</v>
      </c>
      <c r="O2487" s="10" t="s">
        <v>8333</v>
      </c>
      <c r="P2487" t="s">
        <v>8334</v>
      </c>
      <c r="Q2487" s="12">
        <f t="shared" si="44"/>
        <v>41981.067523148144</v>
      </c>
    </row>
    <row r="2488" spans="1:17" ht="32" x14ac:dyDescent="0.2">
      <c r="A2488">
        <v>3088</v>
      </c>
      <c r="B2488" s="3" t="s">
        <v>3088</v>
      </c>
      <c r="C2488" s="3" t="s">
        <v>7198</v>
      </c>
      <c r="D2488" s="6">
        <v>65000</v>
      </c>
      <c r="E2488" s="8">
        <v>126</v>
      </c>
      <c r="F2488" t="s">
        <v>8220</v>
      </c>
      <c r="G2488" t="s">
        <v>8223</v>
      </c>
      <c r="H2488" t="s">
        <v>8245</v>
      </c>
      <c r="I2488">
        <v>1420724460</v>
      </c>
      <c r="J2488">
        <v>1418046247</v>
      </c>
      <c r="K2488" t="b">
        <v>0</v>
      </c>
      <c r="L2488">
        <v>3</v>
      </c>
      <c r="M2488" t="b">
        <v>0</v>
      </c>
      <c r="N2488" t="s">
        <v>8301</v>
      </c>
      <c r="O2488" s="10" t="s">
        <v>8333</v>
      </c>
      <c r="P2488" t="s">
        <v>8373</v>
      </c>
      <c r="Q2488" s="12">
        <f t="shared" si="44"/>
        <v>41981.57230324074</v>
      </c>
    </row>
    <row r="2489" spans="1:17" ht="48" x14ac:dyDescent="0.2">
      <c r="A2489">
        <v>3569</v>
      </c>
      <c r="B2489" s="3" t="s">
        <v>3568</v>
      </c>
      <c r="C2489" s="3" t="s">
        <v>7679</v>
      </c>
      <c r="D2489" s="6">
        <v>5000</v>
      </c>
      <c r="E2489" s="8">
        <v>5024</v>
      </c>
      <c r="F2489" t="s">
        <v>8218</v>
      </c>
      <c r="G2489" t="s">
        <v>8223</v>
      </c>
      <c r="H2489" t="s">
        <v>8245</v>
      </c>
      <c r="I2489">
        <v>1420734696</v>
      </c>
      <c r="J2489">
        <v>1418142696</v>
      </c>
      <c r="K2489" t="b">
        <v>0</v>
      </c>
      <c r="L2489">
        <v>41</v>
      </c>
      <c r="M2489" t="b">
        <v>1</v>
      </c>
      <c r="N2489" t="s">
        <v>8269</v>
      </c>
      <c r="O2489" s="10" t="s">
        <v>8333</v>
      </c>
      <c r="P2489" t="s">
        <v>8334</v>
      </c>
      <c r="Q2489" s="12">
        <f t="shared" si="44"/>
        <v>41982.688611111109</v>
      </c>
    </row>
    <row r="2490" spans="1:17" ht="48" x14ac:dyDescent="0.2">
      <c r="A2490">
        <v>3800</v>
      </c>
      <c r="B2490" s="3" t="s">
        <v>3797</v>
      </c>
      <c r="C2490" s="3" t="s">
        <v>7910</v>
      </c>
      <c r="D2490" s="6">
        <v>22000</v>
      </c>
      <c r="E2490" s="8">
        <v>881</v>
      </c>
      <c r="F2490" t="s">
        <v>8220</v>
      </c>
      <c r="G2490" t="s">
        <v>8223</v>
      </c>
      <c r="H2490" t="s">
        <v>8245</v>
      </c>
      <c r="I2490">
        <v>1420952340</v>
      </c>
      <c r="J2490">
        <v>1418146883</v>
      </c>
      <c r="K2490" t="b">
        <v>0</v>
      </c>
      <c r="L2490">
        <v>16</v>
      </c>
      <c r="M2490" t="b">
        <v>0</v>
      </c>
      <c r="N2490" t="s">
        <v>8303</v>
      </c>
      <c r="O2490" s="10" t="s">
        <v>8333</v>
      </c>
      <c r="P2490" t="s">
        <v>8375</v>
      </c>
      <c r="Q2490" s="12">
        <f t="shared" si="44"/>
        <v>41982.737071759257</v>
      </c>
    </row>
    <row r="2491" spans="1:17" ht="48" x14ac:dyDescent="0.2">
      <c r="A2491">
        <v>2940</v>
      </c>
      <c r="B2491" s="3" t="s">
        <v>2940</v>
      </c>
      <c r="C2491" s="3" t="s">
        <v>7050</v>
      </c>
      <c r="D2491" s="6">
        <v>2500</v>
      </c>
      <c r="E2491" s="8">
        <v>2681</v>
      </c>
      <c r="F2491" t="s">
        <v>8218</v>
      </c>
      <c r="G2491" t="s">
        <v>8223</v>
      </c>
      <c r="H2491" t="s">
        <v>8245</v>
      </c>
      <c r="I2491">
        <v>1421606018</v>
      </c>
      <c r="J2491">
        <v>1418150018</v>
      </c>
      <c r="K2491" t="b">
        <v>0</v>
      </c>
      <c r="L2491">
        <v>33</v>
      </c>
      <c r="M2491" t="b">
        <v>1</v>
      </c>
      <c r="N2491" t="s">
        <v>8303</v>
      </c>
      <c r="O2491" s="10" t="s">
        <v>8333</v>
      </c>
      <c r="P2491" t="s">
        <v>8375</v>
      </c>
      <c r="Q2491" s="12">
        <f t="shared" si="44"/>
        <v>41982.773356481484</v>
      </c>
    </row>
    <row r="2492" spans="1:17" ht="48" x14ac:dyDescent="0.2">
      <c r="A2492">
        <v>3897</v>
      </c>
      <c r="B2492" s="3" t="s">
        <v>3894</v>
      </c>
      <c r="C2492" s="3" t="s">
        <v>8005</v>
      </c>
      <c r="D2492" s="6">
        <v>2500</v>
      </c>
      <c r="E2492" s="8">
        <v>440</v>
      </c>
      <c r="F2492" t="s">
        <v>8220</v>
      </c>
      <c r="G2492" t="s">
        <v>8227</v>
      </c>
      <c r="H2492" t="s">
        <v>8249</v>
      </c>
      <c r="I2492">
        <v>1420750683</v>
      </c>
      <c r="J2492">
        <v>1418158683</v>
      </c>
      <c r="K2492" t="b">
        <v>0</v>
      </c>
      <c r="L2492">
        <v>10</v>
      </c>
      <c r="M2492" t="b">
        <v>0</v>
      </c>
      <c r="N2492" t="s">
        <v>8269</v>
      </c>
      <c r="O2492" s="10" t="s">
        <v>8333</v>
      </c>
      <c r="P2492" t="s">
        <v>8334</v>
      </c>
      <c r="Q2492" s="12">
        <f t="shared" si="44"/>
        <v>41982.87364583333</v>
      </c>
    </row>
    <row r="2493" spans="1:17" ht="32" x14ac:dyDescent="0.2">
      <c r="A2493">
        <v>3258</v>
      </c>
      <c r="B2493" s="3" t="s">
        <v>3258</v>
      </c>
      <c r="C2493" s="3" t="s">
        <v>7368</v>
      </c>
      <c r="D2493" s="6">
        <v>7000</v>
      </c>
      <c r="E2493" s="8">
        <v>7365</v>
      </c>
      <c r="F2493" t="s">
        <v>8218</v>
      </c>
      <c r="G2493" t="s">
        <v>8223</v>
      </c>
      <c r="H2493" t="s">
        <v>8245</v>
      </c>
      <c r="I2493">
        <v>1420751861</v>
      </c>
      <c r="J2493">
        <v>1418159861</v>
      </c>
      <c r="K2493" t="b">
        <v>1</v>
      </c>
      <c r="L2493">
        <v>75</v>
      </c>
      <c r="M2493" t="b">
        <v>1</v>
      </c>
      <c r="N2493" t="s">
        <v>8269</v>
      </c>
      <c r="O2493" s="10" t="s">
        <v>8333</v>
      </c>
      <c r="P2493" t="s">
        <v>8334</v>
      </c>
      <c r="Q2493" s="12">
        <f t="shared" si="44"/>
        <v>41982.887280092589</v>
      </c>
    </row>
    <row r="2494" spans="1:17" ht="48" x14ac:dyDescent="0.2">
      <c r="A2494">
        <v>2901</v>
      </c>
      <c r="B2494" s="3" t="s">
        <v>2901</v>
      </c>
      <c r="C2494" s="3" t="s">
        <v>7011</v>
      </c>
      <c r="D2494" s="6">
        <v>750</v>
      </c>
      <c r="E2494" s="8">
        <v>6</v>
      </c>
      <c r="F2494" t="s">
        <v>8220</v>
      </c>
      <c r="G2494" t="s">
        <v>8223</v>
      </c>
      <c r="H2494" t="s">
        <v>8245</v>
      </c>
      <c r="I2494">
        <v>1423345339</v>
      </c>
      <c r="J2494">
        <v>1418161339</v>
      </c>
      <c r="K2494" t="b">
        <v>0</v>
      </c>
      <c r="L2494">
        <v>2</v>
      </c>
      <c r="M2494" t="b">
        <v>0</v>
      </c>
      <c r="N2494" t="s">
        <v>8269</v>
      </c>
      <c r="O2494" s="10" t="s">
        <v>8333</v>
      </c>
      <c r="P2494" t="s">
        <v>8334</v>
      </c>
      <c r="Q2494" s="12">
        <f t="shared" si="44"/>
        <v>41982.904386574075</v>
      </c>
    </row>
    <row r="2495" spans="1:17" ht="48" x14ac:dyDescent="0.2">
      <c r="A2495">
        <v>3731</v>
      </c>
      <c r="B2495" s="3" t="s">
        <v>3728</v>
      </c>
      <c r="C2495" s="3" t="s">
        <v>7841</v>
      </c>
      <c r="D2495" s="6">
        <v>5500</v>
      </c>
      <c r="E2495" s="8">
        <v>620</v>
      </c>
      <c r="F2495" t="s">
        <v>8220</v>
      </c>
      <c r="G2495" t="s">
        <v>8223</v>
      </c>
      <c r="H2495" t="s">
        <v>8245</v>
      </c>
      <c r="I2495">
        <v>1420860180</v>
      </c>
      <c r="J2495">
        <v>1418234646</v>
      </c>
      <c r="K2495" t="b">
        <v>0</v>
      </c>
      <c r="L2495">
        <v>12</v>
      </c>
      <c r="M2495" t="b">
        <v>0</v>
      </c>
      <c r="N2495" t="s">
        <v>8269</v>
      </c>
      <c r="O2495" s="10" t="s">
        <v>8333</v>
      </c>
      <c r="P2495" t="s">
        <v>8334</v>
      </c>
      <c r="Q2495" s="12">
        <f t="shared" si="44"/>
        <v>41983.752847222218</v>
      </c>
    </row>
    <row r="2496" spans="1:17" ht="48" x14ac:dyDescent="0.2">
      <c r="A2496">
        <v>2887</v>
      </c>
      <c r="B2496" s="3" t="s">
        <v>2887</v>
      </c>
      <c r="C2496" s="3" t="s">
        <v>6997</v>
      </c>
      <c r="D2496" s="6">
        <v>3000</v>
      </c>
      <c r="E2496" s="8">
        <v>5</v>
      </c>
      <c r="F2496" t="s">
        <v>8220</v>
      </c>
      <c r="G2496" t="s">
        <v>8223</v>
      </c>
      <c r="H2496" t="s">
        <v>8245</v>
      </c>
      <c r="I2496">
        <v>1420971324</v>
      </c>
      <c r="J2496">
        <v>1418379324</v>
      </c>
      <c r="K2496" t="b">
        <v>0</v>
      </c>
      <c r="L2496">
        <v>1</v>
      </c>
      <c r="M2496" t="b">
        <v>0</v>
      </c>
      <c r="N2496" t="s">
        <v>8269</v>
      </c>
      <c r="O2496" s="10" t="s">
        <v>8333</v>
      </c>
      <c r="P2496" t="s">
        <v>8334</v>
      </c>
      <c r="Q2496" s="12">
        <f t="shared" si="44"/>
        <v>41985.427361111113</v>
      </c>
    </row>
    <row r="2497" spans="1:17" ht="48" x14ac:dyDescent="0.2">
      <c r="A2497">
        <v>3696</v>
      </c>
      <c r="B2497" s="3" t="s">
        <v>3693</v>
      </c>
      <c r="C2497" s="3" t="s">
        <v>7806</v>
      </c>
      <c r="D2497" s="6">
        <v>2000</v>
      </c>
      <c r="E2497" s="8">
        <v>3100</v>
      </c>
      <c r="F2497" t="s">
        <v>8218</v>
      </c>
      <c r="G2497" t="s">
        <v>8224</v>
      </c>
      <c r="H2497" t="s">
        <v>8246</v>
      </c>
      <c r="I2497">
        <v>1423838916</v>
      </c>
      <c r="J2497">
        <v>1418654916</v>
      </c>
      <c r="K2497" t="b">
        <v>0</v>
      </c>
      <c r="L2497">
        <v>78</v>
      </c>
      <c r="M2497" t="b">
        <v>1</v>
      </c>
      <c r="N2497" t="s">
        <v>8269</v>
      </c>
      <c r="O2497" s="10" t="s">
        <v>8333</v>
      </c>
      <c r="P2497" t="s">
        <v>8334</v>
      </c>
      <c r="Q2497" s="12">
        <f t="shared" si="44"/>
        <v>41988.617083333331</v>
      </c>
    </row>
    <row r="2498" spans="1:17" ht="48" x14ac:dyDescent="0.2">
      <c r="A2498">
        <v>3592</v>
      </c>
      <c r="B2498" s="3" t="s">
        <v>3591</v>
      </c>
      <c r="C2498" s="3" t="s">
        <v>7702</v>
      </c>
      <c r="D2498" s="6">
        <v>2000</v>
      </c>
      <c r="E2498" s="8">
        <v>2545</v>
      </c>
      <c r="F2498" t="s">
        <v>8218</v>
      </c>
      <c r="G2498" t="s">
        <v>8223</v>
      </c>
      <c r="H2498" t="s">
        <v>8245</v>
      </c>
      <c r="I2498">
        <v>1423630740</v>
      </c>
      <c r="J2498">
        <v>1418673307</v>
      </c>
      <c r="K2498" t="b">
        <v>0</v>
      </c>
      <c r="L2498">
        <v>35</v>
      </c>
      <c r="M2498" t="b">
        <v>1</v>
      </c>
      <c r="N2498" t="s">
        <v>8269</v>
      </c>
      <c r="O2498" s="10" t="s">
        <v>8333</v>
      </c>
      <c r="P2498" t="s">
        <v>8334</v>
      </c>
      <c r="Q2498" s="12">
        <f t="shared" si="44"/>
        <v>41988.829942129625</v>
      </c>
    </row>
    <row r="2499" spans="1:17" ht="48" x14ac:dyDescent="0.2">
      <c r="A2499">
        <v>3481</v>
      </c>
      <c r="B2499" s="3" t="s">
        <v>3480</v>
      </c>
      <c r="C2499" s="3" t="s">
        <v>7591</v>
      </c>
      <c r="D2499" s="6">
        <v>10000</v>
      </c>
      <c r="E2499" s="8">
        <v>11880</v>
      </c>
      <c r="F2499" t="s">
        <v>8218</v>
      </c>
      <c r="G2499" t="s">
        <v>8225</v>
      </c>
      <c r="H2499" t="s">
        <v>8247</v>
      </c>
      <c r="I2499">
        <v>1420178188</v>
      </c>
      <c r="J2499">
        <v>1418709388</v>
      </c>
      <c r="K2499" t="b">
        <v>0</v>
      </c>
      <c r="L2499">
        <v>95</v>
      </c>
      <c r="M2499" t="b">
        <v>1</v>
      </c>
      <c r="N2499" t="s">
        <v>8269</v>
      </c>
      <c r="O2499" s="10" t="s">
        <v>8333</v>
      </c>
      <c r="P2499" t="s">
        <v>8334</v>
      </c>
      <c r="Q2499" s="12">
        <f t="shared" si="44"/>
        <v>41989.24754629629</v>
      </c>
    </row>
    <row r="2500" spans="1:17" ht="32" x14ac:dyDescent="0.2">
      <c r="A2500">
        <v>3778</v>
      </c>
      <c r="B2500" s="3" t="s">
        <v>3775</v>
      </c>
      <c r="C2500" s="3" t="s">
        <v>7888</v>
      </c>
      <c r="D2500" s="6">
        <v>2400</v>
      </c>
      <c r="E2500" s="8">
        <v>2521</v>
      </c>
      <c r="F2500" t="s">
        <v>8218</v>
      </c>
      <c r="G2500" t="s">
        <v>8223</v>
      </c>
      <c r="H2500" t="s">
        <v>8245</v>
      </c>
      <c r="I2500">
        <v>1423942780</v>
      </c>
      <c r="J2500">
        <v>1418758780</v>
      </c>
      <c r="K2500" t="b">
        <v>0</v>
      </c>
      <c r="L2500">
        <v>36</v>
      </c>
      <c r="M2500" t="b">
        <v>1</v>
      </c>
      <c r="N2500" t="s">
        <v>8303</v>
      </c>
      <c r="O2500" s="10" t="s">
        <v>8333</v>
      </c>
      <c r="P2500" t="s">
        <v>8375</v>
      </c>
      <c r="Q2500" s="12">
        <f t="shared" si="44"/>
        <v>41989.819212962961</v>
      </c>
    </row>
    <row r="2501" spans="1:17" ht="48" x14ac:dyDescent="0.2">
      <c r="A2501">
        <v>4091</v>
      </c>
      <c r="B2501" s="3" t="s">
        <v>4087</v>
      </c>
      <c r="C2501" s="3" t="s">
        <v>8194</v>
      </c>
      <c r="D2501" s="6">
        <v>1600</v>
      </c>
      <c r="E2501" s="8">
        <v>204</v>
      </c>
      <c r="F2501" t="s">
        <v>8220</v>
      </c>
      <c r="G2501" t="s">
        <v>8223</v>
      </c>
      <c r="H2501" t="s">
        <v>8245</v>
      </c>
      <c r="I2501">
        <v>1421410151</v>
      </c>
      <c r="J2501">
        <v>1418818151</v>
      </c>
      <c r="K2501" t="b">
        <v>0</v>
      </c>
      <c r="L2501">
        <v>8</v>
      </c>
      <c r="M2501" t="b">
        <v>0</v>
      </c>
      <c r="N2501" t="s">
        <v>8269</v>
      </c>
      <c r="O2501" s="10" t="s">
        <v>8333</v>
      </c>
      <c r="P2501" t="s">
        <v>8334</v>
      </c>
      <c r="Q2501" s="12">
        <f t="shared" si="44"/>
        <v>41990.506377314814</v>
      </c>
    </row>
    <row r="2502" spans="1:17" ht="32" x14ac:dyDescent="0.2">
      <c r="A2502">
        <v>4022</v>
      </c>
      <c r="B2502" s="3" t="s">
        <v>4018</v>
      </c>
      <c r="C2502" s="3" t="s">
        <v>8127</v>
      </c>
      <c r="D2502" s="6">
        <v>18000</v>
      </c>
      <c r="E2502" s="8">
        <v>12521</v>
      </c>
      <c r="F2502" t="s">
        <v>8220</v>
      </c>
      <c r="G2502" t="s">
        <v>8223</v>
      </c>
      <c r="H2502" t="s">
        <v>8245</v>
      </c>
      <c r="I2502">
        <v>1422759240</v>
      </c>
      <c r="J2502">
        <v>1418824867</v>
      </c>
      <c r="K2502" t="b">
        <v>0</v>
      </c>
      <c r="L2502">
        <v>197</v>
      </c>
      <c r="M2502" t="b">
        <v>0</v>
      </c>
      <c r="N2502" t="s">
        <v>8269</v>
      </c>
      <c r="O2502" s="10" t="s">
        <v>8333</v>
      </c>
      <c r="P2502" t="s">
        <v>8334</v>
      </c>
      <c r="Q2502" s="12">
        <f t="shared" si="44"/>
        <v>41990.584108796291</v>
      </c>
    </row>
    <row r="2503" spans="1:17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8352</v>
      </c>
      <c r="P2503" t="s">
        <v>8369</v>
      </c>
    </row>
    <row r="2504" spans="1:17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8352</v>
      </c>
      <c r="P2504" t="s">
        <v>8369</v>
      </c>
    </row>
    <row r="2505" spans="1:17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8352</v>
      </c>
      <c r="P2505" t="s">
        <v>8369</v>
      </c>
    </row>
    <row r="2506" spans="1:17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8352</v>
      </c>
      <c r="P2506" t="s">
        <v>8369</v>
      </c>
    </row>
    <row r="2507" spans="1:17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8352</v>
      </c>
      <c r="P2507" t="s">
        <v>8369</v>
      </c>
    </row>
    <row r="2508" spans="1:17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8352</v>
      </c>
      <c r="P2508" t="s">
        <v>8369</v>
      </c>
    </row>
    <row r="2509" spans="1:17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8352</v>
      </c>
      <c r="P2509" t="s">
        <v>8369</v>
      </c>
    </row>
    <row r="2510" spans="1:17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8352</v>
      </c>
      <c r="P2510" t="s">
        <v>8369</v>
      </c>
    </row>
    <row r="2511" spans="1:17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8352</v>
      </c>
      <c r="P2511" t="s">
        <v>8369</v>
      </c>
    </row>
    <row r="2512" spans="1:17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8352</v>
      </c>
      <c r="P2512" t="s">
        <v>8369</v>
      </c>
    </row>
    <row r="2513" spans="1:17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8352</v>
      </c>
      <c r="P2513" t="s">
        <v>8369</v>
      </c>
    </row>
    <row r="2514" spans="1:17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8352</v>
      </c>
      <c r="P2514" t="s">
        <v>8369</v>
      </c>
    </row>
    <row r="2515" spans="1:17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8352</v>
      </c>
      <c r="P2515" t="s">
        <v>8369</v>
      </c>
    </row>
    <row r="2516" spans="1:17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8352</v>
      </c>
      <c r="P2516" t="s">
        <v>8369</v>
      </c>
    </row>
    <row r="2517" spans="1:17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8352</v>
      </c>
      <c r="P2517" t="s">
        <v>8369</v>
      </c>
    </row>
    <row r="2518" spans="1:17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8352</v>
      </c>
      <c r="P2518" t="s">
        <v>8369</v>
      </c>
    </row>
    <row r="2519" spans="1:17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8352</v>
      </c>
      <c r="P2519" t="s">
        <v>8369</v>
      </c>
    </row>
    <row r="2520" spans="1:17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8352</v>
      </c>
      <c r="P2520" t="s">
        <v>8369</v>
      </c>
    </row>
    <row r="2521" spans="1:17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8352</v>
      </c>
      <c r="P2521" t="s">
        <v>8369</v>
      </c>
    </row>
    <row r="2522" spans="1:17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8352</v>
      </c>
      <c r="P2522" t="s">
        <v>8369</v>
      </c>
    </row>
    <row r="2523" spans="1:17" ht="48" x14ac:dyDescent="0.2">
      <c r="A2523">
        <v>3319</v>
      </c>
      <c r="B2523" s="3" t="s">
        <v>3319</v>
      </c>
      <c r="C2523" s="3" t="s">
        <v>7429</v>
      </c>
      <c r="D2523" s="6">
        <v>500</v>
      </c>
      <c r="E2523" s="8">
        <v>540</v>
      </c>
      <c r="F2523" t="s">
        <v>8218</v>
      </c>
      <c r="G2523" t="s">
        <v>8224</v>
      </c>
      <c r="H2523" t="s">
        <v>8246</v>
      </c>
      <c r="I2523">
        <v>1422712986</v>
      </c>
      <c r="J2523">
        <v>1418824986</v>
      </c>
      <c r="K2523" t="b">
        <v>0</v>
      </c>
      <c r="L2523">
        <v>16</v>
      </c>
      <c r="M2523" t="b">
        <v>1</v>
      </c>
      <c r="N2523" t="s">
        <v>8269</v>
      </c>
      <c r="O2523" s="10" t="s">
        <v>8333</v>
      </c>
      <c r="P2523" t="s">
        <v>8334</v>
      </c>
      <c r="Q2523" s="12">
        <f t="shared" ref="Q2523:Q2562" si="45">(((J2523/60)/60)/24)+DATE(1970,1,1)</f>
        <v>41990.585486111115</v>
      </c>
    </row>
    <row r="2524" spans="1:17" ht="48" x14ac:dyDescent="0.2">
      <c r="A2524">
        <v>4088</v>
      </c>
      <c r="B2524" s="3" t="s">
        <v>4084</v>
      </c>
      <c r="C2524" s="3" t="s">
        <v>8191</v>
      </c>
      <c r="D2524" s="6">
        <v>2000</v>
      </c>
      <c r="E2524" s="8">
        <v>216</v>
      </c>
      <c r="F2524" t="s">
        <v>8220</v>
      </c>
      <c r="G2524" t="s">
        <v>8224</v>
      </c>
      <c r="H2524" t="s">
        <v>8246</v>
      </c>
      <c r="I2524">
        <v>1421403960</v>
      </c>
      <c r="J2524">
        <v>1418827324</v>
      </c>
      <c r="K2524" t="b">
        <v>0</v>
      </c>
      <c r="L2524">
        <v>3</v>
      </c>
      <c r="M2524" t="b">
        <v>0</v>
      </c>
      <c r="N2524" t="s">
        <v>8269</v>
      </c>
      <c r="O2524" s="10" t="s">
        <v>8333</v>
      </c>
      <c r="P2524" t="s">
        <v>8334</v>
      </c>
      <c r="Q2524" s="12">
        <f t="shared" si="45"/>
        <v>41990.612546296295</v>
      </c>
    </row>
    <row r="2525" spans="1:17" ht="48" x14ac:dyDescent="0.2">
      <c r="A2525">
        <v>3601</v>
      </c>
      <c r="B2525" s="3" t="s">
        <v>3600</v>
      </c>
      <c r="C2525" s="3" t="s">
        <v>7711</v>
      </c>
      <c r="D2525" s="6">
        <v>2000</v>
      </c>
      <c r="E2525" s="8">
        <v>2087</v>
      </c>
      <c r="F2525" t="s">
        <v>8218</v>
      </c>
      <c r="G2525" t="s">
        <v>8224</v>
      </c>
      <c r="H2525" t="s">
        <v>8246</v>
      </c>
      <c r="I2525">
        <v>1421452682</v>
      </c>
      <c r="J2525">
        <v>1418860682</v>
      </c>
      <c r="K2525" t="b">
        <v>0</v>
      </c>
      <c r="L2525">
        <v>53</v>
      </c>
      <c r="M2525" t="b">
        <v>1</v>
      </c>
      <c r="N2525" t="s">
        <v>8269</v>
      </c>
      <c r="O2525" s="10" t="s">
        <v>8333</v>
      </c>
      <c r="P2525" t="s">
        <v>8334</v>
      </c>
      <c r="Q2525" s="12">
        <f t="shared" si="45"/>
        <v>41990.99863425926</v>
      </c>
    </row>
    <row r="2526" spans="1:17" ht="48" x14ac:dyDescent="0.2">
      <c r="A2526">
        <v>4047</v>
      </c>
      <c r="B2526" s="3" t="s">
        <v>4043</v>
      </c>
      <c r="C2526" s="3" t="s">
        <v>8151</v>
      </c>
      <c r="D2526" s="6">
        <v>5000</v>
      </c>
      <c r="E2526" s="8">
        <v>110</v>
      </c>
      <c r="F2526" t="s">
        <v>8220</v>
      </c>
      <c r="G2526" t="s">
        <v>8223</v>
      </c>
      <c r="H2526" t="s">
        <v>8245</v>
      </c>
      <c r="I2526">
        <v>1420938000</v>
      </c>
      <c r="J2526">
        <v>1418862743</v>
      </c>
      <c r="K2526" t="b">
        <v>0</v>
      </c>
      <c r="L2526">
        <v>4</v>
      </c>
      <c r="M2526" t="b">
        <v>0</v>
      </c>
      <c r="N2526" t="s">
        <v>8269</v>
      </c>
      <c r="O2526" s="10" t="s">
        <v>8333</v>
      </c>
      <c r="P2526" t="s">
        <v>8334</v>
      </c>
      <c r="Q2526" s="12">
        <f t="shared" si="45"/>
        <v>41991.022488425922</v>
      </c>
    </row>
    <row r="2527" spans="1:17" ht="16" hidden="1" x14ac:dyDescent="0.2">
      <c r="A2527">
        <v>746</v>
      </c>
      <c r="B2527" s="3" t="s">
        <v>747</v>
      </c>
      <c r="C2527" s="3" t="s">
        <v>4856</v>
      </c>
      <c r="D2527" s="6">
        <v>2987</v>
      </c>
      <c r="E2527" s="8">
        <v>3318</v>
      </c>
      <c r="F2527" t="s">
        <v>8218</v>
      </c>
      <c r="G2527" t="s">
        <v>8223</v>
      </c>
      <c r="H2527" t="s">
        <v>8245</v>
      </c>
      <c r="I2527">
        <v>1348372740</v>
      </c>
      <c r="J2527">
        <v>1346806909</v>
      </c>
      <c r="K2527" t="b">
        <v>0</v>
      </c>
      <c r="L2527">
        <v>97</v>
      </c>
      <c r="M2527" t="b">
        <v>1</v>
      </c>
      <c r="N2527" t="s">
        <v>8272</v>
      </c>
      <c r="O2527" s="10" t="s">
        <v>8338</v>
      </c>
      <c r="P2527" t="s">
        <v>8339</v>
      </c>
      <c r="Q2527" s="12">
        <f t="shared" si="45"/>
        <v>41157.042928240742</v>
      </c>
    </row>
    <row r="2528" spans="1:17" ht="48" x14ac:dyDescent="0.2">
      <c r="A2528">
        <v>2979</v>
      </c>
      <c r="B2528" s="3" t="s">
        <v>2979</v>
      </c>
      <c r="C2528" s="3" t="s">
        <v>7089</v>
      </c>
      <c r="D2528" s="6">
        <v>5000</v>
      </c>
      <c r="E2528" s="8">
        <v>5070</v>
      </c>
      <c r="F2528" t="s">
        <v>8218</v>
      </c>
      <c r="G2528" t="s">
        <v>8223</v>
      </c>
      <c r="H2528" t="s">
        <v>8245</v>
      </c>
      <c r="I2528">
        <v>1420524000</v>
      </c>
      <c r="J2528">
        <v>1419104823</v>
      </c>
      <c r="K2528" t="b">
        <v>0</v>
      </c>
      <c r="L2528">
        <v>46</v>
      </c>
      <c r="M2528" t="b">
        <v>1</v>
      </c>
      <c r="N2528" t="s">
        <v>8269</v>
      </c>
      <c r="O2528" s="10" t="s">
        <v>8333</v>
      </c>
      <c r="P2528" t="s">
        <v>8334</v>
      </c>
      <c r="Q2528" s="12">
        <f t="shared" si="45"/>
        <v>41993.824340277773</v>
      </c>
    </row>
    <row r="2529" spans="1:17" ht="48" x14ac:dyDescent="0.2">
      <c r="A2529">
        <v>4042</v>
      </c>
      <c r="B2529" s="3" t="s">
        <v>4038</v>
      </c>
      <c r="C2529" s="3" t="s">
        <v>8146</v>
      </c>
      <c r="D2529" s="6">
        <v>10000</v>
      </c>
      <c r="E2529" s="8">
        <v>21</v>
      </c>
      <c r="F2529" t="s">
        <v>8220</v>
      </c>
      <c r="G2529" t="s">
        <v>8223</v>
      </c>
      <c r="H2529" t="s">
        <v>8245</v>
      </c>
      <c r="I2529">
        <v>1421781360</v>
      </c>
      <c r="J2529">
        <v>1419213664</v>
      </c>
      <c r="K2529" t="b">
        <v>0</v>
      </c>
      <c r="L2529">
        <v>3</v>
      </c>
      <c r="M2529" t="b">
        <v>0</v>
      </c>
      <c r="N2529" t="s">
        <v>8269</v>
      </c>
      <c r="O2529" s="10" t="s">
        <v>8333</v>
      </c>
      <c r="P2529" t="s">
        <v>8334</v>
      </c>
      <c r="Q2529" s="12">
        <f t="shared" si="45"/>
        <v>41995.084074074075</v>
      </c>
    </row>
    <row r="2530" spans="1:17" ht="32" hidden="1" x14ac:dyDescent="0.2">
      <c r="A2530">
        <v>405</v>
      </c>
      <c r="B2530" s="3" t="s">
        <v>406</v>
      </c>
      <c r="C2530" s="3" t="s">
        <v>4515</v>
      </c>
      <c r="D2530" s="6">
        <v>2820</v>
      </c>
      <c r="E2530" s="8">
        <v>3036</v>
      </c>
      <c r="F2530" t="s">
        <v>8218</v>
      </c>
      <c r="G2530" t="s">
        <v>8223</v>
      </c>
      <c r="H2530" t="s">
        <v>8245</v>
      </c>
      <c r="I2530">
        <v>1394071339</v>
      </c>
      <c r="J2530">
        <v>1391479339</v>
      </c>
      <c r="K2530" t="b">
        <v>0</v>
      </c>
      <c r="L2530">
        <v>55</v>
      </c>
      <c r="M2530" t="b">
        <v>1</v>
      </c>
      <c r="N2530" t="s">
        <v>8267</v>
      </c>
      <c r="O2530" s="10" t="s">
        <v>8326</v>
      </c>
      <c r="P2530" t="s">
        <v>8331</v>
      </c>
      <c r="Q2530" s="12">
        <f t="shared" si="45"/>
        <v>41674.08494212963</v>
      </c>
    </row>
    <row r="2531" spans="1:17" ht="48" hidden="1" x14ac:dyDescent="0.2">
      <c r="A2531">
        <v>406</v>
      </c>
      <c r="B2531" s="3" t="s">
        <v>407</v>
      </c>
      <c r="C2531" s="3" t="s">
        <v>4516</v>
      </c>
      <c r="D2531" s="6">
        <v>2800</v>
      </c>
      <c r="E2531" s="8">
        <v>3015.73</v>
      </c>
      <c r="F2531" t="s">
        <v>8218</v>
      </c>
      <c r="G2531" t="s">
        <v>8223</v>
      </c>
      <c r="H2531" t="s">
        <v>8245</v>
      </c>
      <c r="I2531">
        <v>1304920740</v>
      </c>
      <c r="J2531">
        <v>1301975637</v>
      </c>
      <c r="K2531" t="b">
        <v>0</v>
      </c>
      <c r="L2531">
        <v>35</v>
      </c>
      <c r="M2531" t="b">
        <v>1</v>
      </c>
      <c r="N2531" t="s">
        <v>8267</v>
      </c>
      <c r="O2531" s="10" t="s">
        <v>8326</v>
      </c>
      <c r="P2531" t="s">
        <v>8331</v>
      </c>
      <c r="Q2531" s="12">
        <f t="shared" si="45"/>
        <v>40638.162465277775</v>
      </c>
    </row>
    <row r="2532" spans="1:17" ht="48" hidden="1" x14ac:dyDescent="0.2">
      <c r="A2532">
        <v>1390</v>
      </c>
      <c r="B2532" s="3" t="s">
        <v>1391</v>
      </c>
      <c r="C2532" s="3" t="s">
        <v>5500</v>
      </c>
      <c r="D2532" s="6">
        <v>2800</v>
      </c>
      <c r="E2532" s="8">
        <v>3055</v>
      </c>
      <c r="F2532" t="s">
        <v>8218</v>
      </c>
      <c r="G2532" t="s">
        <v>8223</v>
      </c>
      <c r="H2532" t="s">
        <v>8245</v>
      </c>
      <c r="I2532">
        <v>1430154720</v>
      </c>
      <c r="J2532">
        <v>1427224606</v>
      </c>
      <c r="K2532" t="b">
        <v>0</v>
      </c>
      <c r="L2532">
        <v>19</v>
      </c>
      <c r="M2532" t="b">
        <v>1</v>
      </c>
      <c r="N2532" t="s">
        <v>8274</v>
      </c>
      <c r="O2532" s="10" t="s">
        <v>8341</v>
      </c>
      <c r="P2532" t="s">
        <v>8342</v>
      </c>
      <c r="Q2532" s="12">
        <f t="shared" si="45"/>
        <v>42087.803310185183</v>
      </c>
    </row>
    <row r="2533" spans="1:17" ht="48" hidden="1" x14ac:dyDescent="0.2">
      <c r="A2533">
        <v>1604</v>
      </c>
      <c r="B2533" s="3" t="s">
        <v>1605</v>
      </c>
      <c r="C2533" s="3" t="s">
        <v>5714</v>
      </c>
      <c r="D2533" s="6">
        <v>2800</v>
      </c>
      <c r="E2533" s="8">
        <v>3419</v>
      </c>
      <c r="F2533" t="s">
        <v>8218</v>
      </c>
      <c r="G2533" t="s">
        <v>8223</v>
      </c>
      <c r="H2533" t="s">
        <v>8245</v>
      </c>
      <c r="I2533">
        <v>1332011835</v>
      </c>
      <c r="J2533">
        <v>1328559435</v>
      </c>
      <c r="K2533" t="b">
        <v>0</v>
      </c>
      <c r="L2533">
        <v>70</v>
      </c>
      <c r="M2533" t="b">
        <v>1</v>
      </c>
      <c r="N2533" t="s">
        <v>8274</v>
      </c>
      <c r="O2533" s="10" t="s">
        <v>8341</v>
      </c>
      <c r="P2533" t="s">
        <v>8342</v>
      </c>
      <c r="Q2533" s="12">
        <f t="shared" si="45"/>
        <v>40945.845312500001</v>
      </c>
    </row>
    <row r="2534" spans="1:17" ht="32" hidden="1" x14ac:dyDescent="0.2">
      <c r="A2534">
        <v>2236</v>
      </c>
      <c r="B2534" s="3" t="s">
        <v>2237</v>
      </c>
      <c r="C2534" s="3" t="s">
        <v>6346</v>
      </c>
      <c r="D2534" s="6">
        <v>2800</v>
      </c>
      <c r="E2534" s="8">
        <v>15039</v>
      </c>
      <c r="F2534" t="s">
        <v>8218</v>
      </c>
      <c r="G2534" t="s">
        <v>8223</v>
      </c>
      <c r="H2534" t="s">
        <v>8245</v>
      </c>
      <c r="I2534">
        <v>1454338123</v>
      </c>
      <c r="J2534">
        <v>1451746123</v>
      </c>
      <c r="K2534" t="b">
        <v>0</v>
      </c>
      <c r="L2534">
        <v>680</v>
      </c>
      <c r="M2534" t="b">
        <v>1</v>
      </c>
      <c r="N2534" t="s">
        <v>8295</v>
      </c>
      <c r="O2534" s="10" t="s">
        <v>8349</v>
      </c>
      <c r="P2534" t="s">
        <v>8367</v>
      </c>
      <c r="Q2534" s="12">
        <f t="shared" si="45"/>
        <v>42371.617164351846</v>
      </c>
    </row>
    <row r="2535" spans="1:17" ht="64" x14ac:dyDescent="0.2">
      <c r="A2535">
        <v>3695</v>
      </c>
      <c r="B2535" s="3" t="s">
        <v>3692</v>
      </c>
      <c r="C2535" s="3" t="s">
        <v>7805</v>
      </c>
      <c r="D2535" s="6">
        <v>4000</v>
      </c>
      <c r="E2535" s="8">
        <v>4005</v>
      </c>
      <c r="F2535" t="s">
        <v>8218</v>
      </c>
      <c r="G2535" t="s">
        <v>8223</v>
      </c>
      <c r="H2535" t="s">
        <v>8245</v>
      </c>
      <c r="I2535">
        <v>1421009610</v>
      </c>
      <c r="J2535">
        <v>1419281610</v>
      </c>
      <c r="K2535" t="b">
        <v>0</v>
      </c>
      <c r="L2535">
        <v>33</v>
      </c>
      <c r="M2535" t="b">
        <v>1</v>
      </c>
      <c r="N2535" t="s">
        <v>8269</v>
      </c>
      <c r="O2535" s="10" t="s">
        <v>8333</v>
      </c>
      <c r="P2535" t="s">
        <v>8334</v>
      </c>
      <c r="Q2535" s="12">
        <f t="shared" si="45"/>
        <v>41995.870486111111</v>
      </c>
    </row>
    <row r="2536" spans="1:17" ht="48" x14ac:dyDescent="0.2">
      <c r="A2536">
        <v>3010</v>
      </c>
      <c r="B2536" s="3" t="s">
        <v>3010</v>
      </c>
      <c r="C2536" s="3" t="s">
        <v>7120</v>
      </c>
      <c r="D2536" s="6">
        <v>1500</v>
      </c>
      <c r="E2536" s="8">
        <v>2370</v>
      </c>
      <c r="F2536" t="s">
        <v>8218</v>
      </c>
      <c r="G2536" t="s">
        <v>8223</v>
      </c>
      <c r="H2536" t="s">
        <v>8245</v>
      </c>
      <c r="I2536">
        <v>1424548719</v>
      </c>
      <c r="J2536">
        <v>1419364719</v>
      </c>
      <c r="K2536" t="b">
        <v>0</v>
      </c>
      <c r="L2536">
        <v>15</v>
      </c>
      <c r="M2536" t="b">
        <v>1</v>
      </c>
      <c r="N2536" t="s">
        <v>8301</v>
      </c>
      <c r="O2536" s="10" t="s">
        <v>8333</v>
      </c>
      <c r="P2536" t="s">
        <v>8373</v>
      </c>
      <c r="Q2536" s="12">
        <f t="shared" si="45"/>
        <v>41996.832395833335</v>
      </c>
    </row>
    <row r="2537" spans="1:17" ht="48" x14ac:dyDescent="0.2">
      <c r="A2537">
        <v>3566</v>
      </c>
      <c r="B2537" s="3" t="s">
        <v>3565</v>
      </c>
      <c r="C2537" s="3" t="s">
        <v>7676</v>
      </c>
      <c r="D2537" s="6">
        <v>2000</v>
      </c>
      <c r="E2537" s="8">
        <v>2095</v>
      </c>
      <c r="F2537" t="s">
        <v>8218</v>
      </c>
      <c r="G2537" t="s">
        <v>8224</v>
      </c>
      <c r="H2537" t="s">
        <v>8246</v>
      </c>
      <c r="I2537">
        <v>1422015083</v>
      </c>
      <c r="J2537">
        <v>1419423083</v>
      </c>
      <c r="K2537" t="b">
        <v>0</v>
      </c>
      <c r="L2537">
        <v>38</v>
      </c>
      <c r="M2537" t="b">
        <v>1</v>
      </c>
      <c r="N2537" t="s">
        <v>8269</v>
      </c>
      <c r="O2537" s="10" t="s">
        <v>8333</v>
      </c>
      <c r="P2537" t="s">
        <v>8334</v>
      </c>
      <c r="Q2537" s="12">
        <f t="shared" si="45"/>
        <v>41997.507905092592</v>
      </c>
    </row>
    <row r="2538" spans="1:17" ht="48" x14ac:dyDescent="0.2">
      <c r="A2538">
        <v>3879</v>
      </c>
      <c r="B2538" s="3" t="s">
        <v>3876</v>
      </c>
      <c r="C2538" s="3" t="s">
        <v>7988</v>
      </c>
      <c r="D2538" s="6">
        <v>15000</v>
      </c>
      <c r="E2538" s="8">
        <v>0</v>
      </c>
      <c r="F2538" t="s">
        <v>8219</v>
      </c>
      <c r="G2538" t="s">
        <v>8224</v>
      </c>
      <c r="H2538" t="s">
        <v>8246</v>
      </c>
      <c r="I2538">
        <v>1422218396</v>
      </c>
      <c r="J2538">
        <v>1419626396</v>
      </c>
      <c r="K2538" t="b">
        <v>0</v>
      </c>
      <c r="L2538">
        <v>0</v>
      </c>
      <c r="M2538" t="b">
        <v>0</v>
      </c>
      <c r="N2538" t="s">
        <v>8303</v>
      </c>
      <c r="O2538" s="10" t="s">
        <v>8333</v>
      </c>
      <c r="P2538" t="s">
        <v>8375</v>
      </c>
      <c r="Q2538" s="12">
        <f t="shared" si="45"/>
        <v>41999.861064814817</v>
      </c>
    </row>
    <row r="2539" spans="1:17" ht="48" hidden="1" x14ac:dyDescent="0.2">
      <c r="A2539">
        <v>793</v>
      </c>
      <c r="B2539" s="3" t="s">
        <v>794</v>
      </c>
      <c r="C2539" s="3" t="s">
        <v>4903</v>
      </c>
      <c r="D2539" s="6">
        <v>2750</v>
      </c>
      <c r="E2539" s="8">
        <v>2826.43</v>
      </c>
      <c r="F2539" t="s">
        <v>8218</v>
      </c>
      <c r="G2539" t="s">
        <v>8223</v>
      </c>
      <c r="H2539" t="s">
        <v>8245</v>
      </c>
      <c r="I2539">
        <v>1372827540</v>
      </c>
      <c r="J2539">
        <v>1371491244</v>
      </c>
      <c r="K2539" t="b">
        <v>0</v>
      </c>
      <c r="L2539">
        <v>32</v>
      </c>
      <c r="M2539" t="b">
        <v>1</v>
      </c>
      <c r="N2539" t="s">
        <v>8274</v>
      </c>
      <c r="O2539" s="10" t="s">
        <v>8341</v>
      </c>
      <c r="P2539" t="s">
        <v>8342</v>
      </c>
      <c r="Q2539" s="12">
        <f t="shared" si="45"/>
        <v>41442.741249999999</v>
      </c>
    </row>
    <row r="2540" spans="1:17" ht="48" x14ac:dyDescent="0.2">
      <c r="A2540">
        <v>4011</v>
      </c>
      <c r="B2540" s="3" t="s">
        <v>4007</v>
      </c>
      <c r="C2540" s="3" t="s">
        <v>8116</v>
      </c>
      <c r="D2540" s="6">
        <v>250</v>
      </c>
      <c r="E2540" s="8">
        <v>19</v>
      </c>
      <c r="F2540" t="s">
        <v>8220</v>
      </c>
      <c r="G2540" t="s">
        <v>8224</v>
      </c>
      <c r="H2540" t="s">
        <v>8246</v>
      </c>
      <c r="I2540">
        <v>1422450278</v>
      </c>
      <c r="J2540">
        <v>1419858278</v>
      </c>
      <c r="K2540" t="b">
        <v>0</v>
      </c>
      <c r="L2540">
        <v>4</v>
      </c>
      <c r="M2540" t="b">
        <v>0</v>
      </c>
      <c r="N2540" t="s">
        <v>8269</v>
      </c>
      <c r="O2540" s="10" t="s">
        <v>8333</v>
      </c>
      <c r="P2540" t="s">
        <v>8334</v>
      </c>
      <c r="Q2540" s="12">
        <f t="shared" si="45"/>
        <v>42002.54488425926</v>
      </c>
    </row>
    <row r="2541" spans="1:17" ht="48" x14ac:dyDescent="0.2">
      <c r="A2541">
        <v>2873</v>
      </c>
      <c r="B2541" s="3" t="s">
        <v>2873</v>
      </c>
      <c r="C2541" s="3" t="s">
        <v>6983</v>
      </c>
      <c r="D2541" s="6">
        <v>2500</v>
      </c>
      <c r="E2541" s="8">
        <v>953</v>
      </c>
      <c r="F2541" t="s">
        <v>8220</v>
      </c>
      <c r="G2541" t="s">
        <v>8223</v>
      </c>
      <c r="H2541" t="s">
        <v>8245</v>
      </c>
      <c r="I2541">
        <v>1422473831</v>
      </c>
      <c r="J2541">
        <v>1419881831</v>
      </c>
      <c r="K2541" t="b">
        <v>0</v>
      </c>
      <c r="L2541">
        <v>8</v>
      </c>
      <c r="M2541" t="b">
        <v>0</v>
      </c>
      <c r="N2541" t="s">
        <v>8269</v>
      </c>
      <c r="O2541" s="10" t="s">
        <v>8333</v>
      </c>
      <c r="P2541" t="s">
        <v>8334</v>
      </c>
      <c r="Q2541" s="12">
        <f t="shared" si="45"/>
        <v>42002.817488425921</v>
      </c>
    </row>
    <row r="2542" spans="1:17" ht="48" hidden="1" x14ac:dyDescent="0.2">
      <c r="A2542">
        <v>1191</v>
      </c>
      <c r="B2542" s="3" t="s">
        <v>1192</v>
      </c>
      <c r="C2542" s="3" t="s">
        <v>5301</v>
      </c>
      <c r="D2542" s="6">
        <v>2700</v>
      </c>
      <c r="E2542" s="8">
        <v>2945</v>
      </c>
      <c r="F2542" t="s">
        <v>8218</v>
      </c>
      <c r="G2542" t="s">
        <v>8223</v>
      </c>
      <c r="H2542" t="s">
        <v>8245</v>
      </c>
      <c r="I2542">
        <v>1458480560</v>
      </c>
      <c r="J2542">
        <v>1455892160</v>
      </c>
      <c r="K2542" t="b">
        <v>0</v>
      </c>
      <c r="L2542">
        <v>33</v>
      </c>
      <c r="M2542" t="b">
        <v>1</v>
      </c>
      <c r="N2542" t="s">
        <v>8283</v>
      </c>
      <c r="O2542" s="10" t="s">
        <v>8354</v>
      </c>
      <c r="P2542" t="s">
        <v>8355</v>
      </c>
      <c r="Q2542" s="12">
        <f t="shared" si="45"/>
        <v>42419.603703703702</v>
      </c>
    </row>
    <row r="2543" spans="1:17" ht="48" x14ac:dyDescent="0.2">
      <c r="A2543">
        <v>3591</v>
      </c>
      <c r="B2543" s="3" t="s">
        <v>3590</v>
      </c>
      <c r="C2543" s="3" t="s">
        <v>7701</v>
      </c>
      <c r="D2543" s="6">
        <v>700</v>
      </c>
      <c r="E2543" s="8">
        <v>1225</v>
      </c>
      <c r="F2543" t="s">
        <v>8218</v>
      </c>
      <c r="G2543" t="s">
        <v>8223</v>
      </c>
      <c r="H2543" t="s">
        <v>8245</v>
      </c>
      <c r="I2543">
        <v>1422075540</v>
      </c>
      <c r="J2543">
        <v>1419979544</v>
      </c>
      <c r="K2543" t="b">
        <v>0</v>
      </c>
      <c r="L2543">
        <v>18</v>
      </c>
      <c r="M2543" t="b">
        <v>1</v>
      </c>
      <c r="N2543" t="s">
        <v>8269</v>
      </c>
      <c r="O2543" s="10" t="s">
        <v>8333</v>
      </c>
      <c r="P2543" t="s">
        <v>8334</v>
      </c>
      <c r="Q2543" s="12">
        <f t="shared" si="45"/>
        <v>42003.948425925926</v>
      </c>
    </row>
    <row r="2544" spans="1:17" ht="48" x14ac:dyDescent="0.2">
      <c r="A2544">
        <v>2938</v>
      </c>
      <c r="B2544" s="3" t="s">
        <v>2938</v>
      </c>
      <c r="C2544" s="3" t="s">
        <v>7048</v>
      </c>
      <c r="D2544" s="6">
        <v>4000</v>
      </c>
      <c r="E2544" s="8">
        <v>4055</v>
      </c>
      <c r="F2544" t="s">
        <v>8218</v>
      </c>
      <c r="G2544" t="s">
        <v>8223</v>
      </c>
      <c r="H2544" t="s">
        <v>8245</v>
      </c>
      <c r="I2544">
        <v>1422636814</v>
      </c>
      <c r="J2544">
        <v>1420044814</v>
      </c>
      <c r="K2544" t="b">
        <v>0</v>
      </c>
      <c r="L2544">
        <v>32</v>
      </c>
      <c r="M2544" t="b">
        <v>1</v>
      </c>
      <c r="N2544" t="s">
        <v>8303</v>
      </c>
      <c r="O2544" s="10" t="s">
        <v>8333</v>
      </c>
      <c r="P2544" t="s">
        <v>8375</v>
      </c>
      <c r="Q2544" s="12">
        <f t="shared" si="45"/>
        <v>42004.703865740739</v>
      </c>
    </row>
    <row r="2545" spans="1:17" ht="48" hidden="1" x14ac:dyDescent="0.2">
      <c r="A2545">
        <v>1199</v>
      </c>
      <c r="B2545" s="3" t="s">
        <v>1200</v>
      </c>
      <c r="C2545" s="3" t="s">
        <v>5309</v>
      </c>
      <c r="D2545" s="6">
        <v>2658</v>
      </c>
      <c r="E2545" s="8">
        <v>2693</v>
      </c>
      <c r="F2545" t="s">
        <v>8218</v>
      </c>
      <c r="G2545" t="s">
        <v>8224</v>
      </c>
      <c r="H2545" t="s">
        <v>8246</v>
      </c>
      <c r="I2545">
        <v>1436380200</v>
      </c>
      <c r="J2545">
        <v>1433615400</v>
      </c>
      <c r="K2545" t="b">
        <v>0</v>
      </c>
      <c r="L2545">
        <v>9</v>
      </c>
      <c r="M2545" t="b">
        <v>1</v>
      </c>
      <c r="N2545" t="s">
        <v>8283</v>
      </c>
      <c r="O2545" s="10" t="s">
        <v>8354</v>
      </c>
      <c r="P2545" t="s">
        <v>8355</v>
      </c>
      <c r="Q2545" s="12">
        <f t="shared" si="45"/>
        <v>42161.770833333328</v>
      </c>
    </row>
    <row r="2546" spans="1:17" ht="48" hidden="1" x14ac:dyDescent="0.2">
      <c r="A2546">
        <v>34</v>
      </c>
      <c r="B2546" s="3" t="s">
        <v>36</v>
      </c>
      <c r="C2546" s="3" t="s">
        <v>4145</v>
      </c>
      <c r="D2546" s="6">
        <v>2600</v>
      </c>
      <c r="E2546" s="8">
        <v>3392</v>
      </c>
      <c r="F2546" t="s">
        <v>8218</v>
      </c>
      <c r="G2546" t="s">
        <v>8223</v>
      </c>
      <c r="H2546" t="s">
        <v>8245</v>
      </c>
      <c r="I2546">
        <v>1407224601</v>
      </c>
      <c r="J2546">
        <v>1405928601</v>
      </c>
      <c r="K2546" t="b">
        <v>0</v>
      </c>
      <c r="L2546">
        <v>68</v>
      </c>
      <c r="M2546" t="b">
        <v>1</v>
      </c>
      <c r="N2546" t="s">
        <v>8263</v>
      </c>
      <c r="O2546" s="10" t="s">
        <v>8326</v>
      </c>
      <c r="P2546" t="s">
        <v>8327</v>
      </c>
      <c r="Q2546" s="12">
        <f t="shared" si="45"/>
        <v>41841.321770833332</v>
      </c>
    </row>
    <row r="2547" spans="1:17" ht="48" hidden="1" x14ac:dyDescent="0.2">
      <c r="A2547">
        <v>1525</v>
      </c>
      <c r="B2547" s="3" t="s">
        <v>1526</v>
      </c>
      <c r="C2547" s="3" t="s">
        <v>5635</v>
      </c>
      <c r="D2547" s="6">
        <v>2600</v>
      </c>
      <c r="E2547" s="8">
        <v>4524.1499999999996</v>
      </c>
      <c r="F2547" t="s">
        <v>8218</v>
      </c>
      <c r="G2547" t="s">
        <v>8223</v>
      </c>
      <c r="H2547" t="s">
        <v>8245</v>
      </c>
      <c r="I2547">
        <v>1471539138</v>
      </c>
      <c r="J2547">
        <v>1468947138</v>
      </c>
      <c r="K2547" t="b">
        <v>1</v>
      </c>
      <c r="L2547">
        <v>140</v>
      </c>
      <c r="M2547" t="b">
        <v>1</v>
      </c>
      <c r="N2547" t="s">
        <v>8283</v>
      </c>
      <c r="O2547" s="10" t="s">
        <v>8354</v>
      </c>
      <c r="P2547" t="s">
        <v>8355</v>
      </c>
      <c r="Q2547" s="12">
        <f t="shared" si="45"/>
        <v>42570.702986111108</v>
      </c>
    </row>
    <row r="2548" spans="1:17" ht="48" x14ac:dyDescent="0.2">
      <c r="A2548">
        <v>3104</v>
      </c>
      <c r="B2548" s="3" t="s">
        <v>3104</v>
      </c>
      <c r="C2548" s="3" t="s">
        <v>7214</v>
      </c>
      <c r="D2548" s="6">
        <v>4000</v>
      </c>
      <c r="E2548" s="8">
        <v>1185</v>
      </c>
      <c r="F2548" t="s">
        <v>8220</v>
      </c>
      <c r="G2548" t="s">
        <v>8225</v>
      </c>
      <c r="H2548" t="s">
        <v>8247</v>
      </c>
      <c r="I2548">
        <v>1422928800</v>
      </c>
      <c r="J2548">
        <v>1420235311</v>
      </c>
      <c r="K2548" t="b">
        <v>0</v>
      </c>
      <c r="L2548">
        <v>5</v>
      </c>
      <c r="M2548" t="b">
        <v>0</v>
      </c>
      <c r="N2548" t="s">
        <v>8301</v>
      </c>
      <c r="O2548" s="10" t="s">
        <v>8333</v>
      </c>
      <c r="P2548" t="s">
        <v>8373</v>
      </c>
      <c r="Q2548" s="12">
        <f t="shared" si="45"/>
        <v>42006.908692129626</v>
      </c>
    </row>
    <row r="2549" spans="1:17" ht="48" x14ac:dyDescent="0.2">
      <c r="A2549">
        <v>3874</v>
      </c>
      <c r="B2549" s="3" t="s">
        <v>3871</v>
      </c>
      <c r="C2549" s="3" t="s">
        <v>7983</v>
      </c>
      <c r="D2549" s="6">
        <v>620</v>
      </c>
      <c r="E2549" s="8">
        <v>0</v>
      </c>
      <c r="F2549" t="s">
        <v>8219</v>
      </c>
      <c r="G2549" t="s">
        <v>8227</v>
      </c>
      <c r="H2549" t="s">
        <v>8249</v>
      </c>
      <c r="I2549">
        <v>1422061200</v>
      </c>
      <c r="J2549">
        <v>1420244622</v>
      </c>
      <c r="K2549" t="b">
        <v>0</v>
      </c>
      <c r="L2549">
        <v>0</v>
      </c>
      <c r="M2549" t="b">
        <v>0</v>
      </c>
      <c r="N2549" t="s">
        <v>8303</v>
      </c>
      <c r="O2549" s="10" t="s">
        <v>8333</v>
      </c>
      <c r="P2549" t="s">
        <v>8375</v>
      </c>
      <c r="Q2549" s="12">
        <f t="shared" si="45"/>
        <v>42007.016458333332</v>
      </c>
    </row>
    <row r="2550" spans="1:17" ht="32" hidden="1" x14ac:dyDescent="0.2">
      <c r="A2550">
        <v>2058</v>
      </c>
      <c r="B2550" s="3" t="s">
        <v>2059</v>
      </c>
      <c r="C2550" s="3" t="s">
        <v>6168</v>
      </c>
      <c r="D2550" s="6">
        <v>2560</v>
      </c>
      <c r="E2550" s="8">
        <v>4308</v>
      </c>
      <c r="F2550" t="s">
        <v>8218</v>
      </c>
      <c r="G2550" t="s">
        <v>8224</v>
      </c>
      <c r="H2550" t="s">
        <v>8246</v>
      </c>
      <c r="I2550">
        <v>1425326400</v>
      </c>
      <c r="J2550">
        <v>1421916830</v>
      </c>
      <c r="K2550" t="b">
        <v>0</v>
      </c>
      <c r="L2550">
        <v>410</v>
      </c>
      <c r="M2550" t="b">
        <v>1</v>
      </c>
      <c r="N2550" t="s">
        <v>8293</v>
      </c>
      <c r="O2550" s="10" t="s">
        <v>8335</v>
      </c>
      <c r="P2550" t="s">
        <v>8365</v>
      </c>
      <c r="Q2550" s="12">
        <f t="shared" si="45"/>
        <v>42026.370717592596</v>
      </c>
    </row>
    <row r="2551" spans="1:17" ht="32" hidden="1" x14ac:dyDescent="0.2">
      <c r="A2551">
        <v>1928</v>
      </c>
      <c r="B2551" s="3" t="s">
        <v>1929</v>
      </c>
      <c r="C2551" s="3" t="s">
        <v>6038</v>
      </c>
      <c r="D2551" s="6">
        <v>2550</v>
      </c>
      <c r="E2551" s="8">
        <v>2630</v>
      </c>
      <c r="F2551" t="s">
        <v>8218</v>
      </c>
      <c r="G2551" t="s">
        <v>8223</v>
      </c>
      <c r="H2551" t="s">
        <v>8245</v>
      </c>
      <c r="I2551">
        <v>1367940794</v>
      </c>
      <c r="J2551">
        <v>1365348794</v>
      </c>
      <c r="K2551" t="b">
        <v>0</v>
      </c>
      <c r="L2551">
        <v>34</v>
      </c>
      <c r="M2551" t="b">
        <v>1</v>
      </c>
      <c r="N2551" t="s">
        <v>8277</v>
      </c>
      <c r="O2551" s="10" t="s">
        <v>8341</v>
      </c>
      <c r="P2551" t="s">
        <v>8345</v>
      </c>
      <c r="Q2551" s="12">
        <f t="shared" si="45"/>
        <v>41371.648078703707</v>
      </c>
    </row>
    <row r="2552" spans="1:17" ht="48" hidden="1" x14ac:dyDescent="0.2">
      <c r="A2552">
        <v>38</v>
      </c>
      <c r="B2552" s="3" t="s">
        <v>40</v>
      </c>
      <c r="C2552" s="3" t="s">
        <v>4149</v>
      </c>
      <c r="D2552" s="6">
        <v>2500</v>
      </c>
      <c r="E2552" s="8">
        <v>2751</v>
      </c>
      <c r="F2552" t="s">
        <v>8218</v>
      </c>
      <c r="G2552" t="s">
        <v>8223</v>
      </c>
      <c r="H2552" t="s">
        <v>8245</v>
      </c>
      <c r="I2552">
        <v>1368235344</v>
      </c>
      <c r="J2552">
        <v>1365643344</v>
      </c>
      <c r="K2552" t="b">
        <v>0</v>
      </c>
      <c r="L2552">
        <v>66</v>
      </c>
      <c r="M2552" t="b">
        <v>1</v>
      </c>
      <c r="N2552" t="s">
        <v>8263</v>
      </c>
      <c r="O2552" s="10" t="s">
        <v>8326</v>
      </c>
      <c r="P2552" t="s">
        <v>8327</v>
      </c>
      <c r="Q2552" s="12">
        <f t="shared" si="45"/>
        <v>41375.057222222218</v>
      </c>
    </row>
    <row r="2553" spans="1:17" ht="48" hidden="1" x14ac:dyDescent="0.2">
      <c r="A2553">
        <v>87</v>
      </c>
      <c r="B2553" s="3" t="s">
        <v>89</v>
      </c>
      <c r="C2553" s="3" t="s">
        <v>4198</v>
      </c>
      <c r="D2553" s="6">
        <v>2500</v>
      </c>
      <c r="E2553" s="8">
        <v>2615</v>
      </c>
      <c r="F2553" t="s">
        <v>8218</v>
      </c>
      <c r="G2553" t="s">
        <v>8223</v>
      </c>
      <c r="H2553" t="s">
        <v>8245</v>
      </c>
      <c r="I2553">
        <v>1275529260</v>
      </c>
      <c r="J2553">
        <v>1274705803</v>
      </c>
      <c r="K2553" t="b">
        <v>0</v>
      </c>
      <c r="L2553">
        <v>25</v>
      </c>
      <c r="M2553" t="b">
        <v>1</v>
      </c>
      <c r="N2553" t="s">
        <v>8264</v>
      </c>
      <c r="O2553" s="10" t="s">
        <v>8326</v>
      </c>
      <c r="P2553" t="s">
        <v>8328</v>
      </c>
      <c r="Q2553" s="12">
        <f t="shared" si="45"/>
        <v>40322.53938657407</v>
      </c>
    </row>
    <row r="2554" spans="1:17" ht="32" hidden="1" x14ac:dyDescent="0.2">
      <c r="A2554">
        <v>262</v>
      </c>
      <c r="B2554" s="3" t="s">
        <v>263</v>
      </c>
      <c r="C2554" s="3" t="s">
        <v>4372</v>
      </c>
      <c r="D2554" s="6">
        <v>2500</v>
      </c>
      <c r="E2554" s="8">
        <v>6000</v>
      </c>
      <c r="F2554" t="s">
        <v>8218</v>
      </c>
      <c r="G2554" t="s">
        <v>8223</v>
      </c>
      <c r="H2554" t="s">
        <v>8245</v>
      </c>
      <c r="I2554">
        <v>1298699828</v>
      </c>
      <c r="J2554">
        <v>1294811828</v>
      </c>
      <c r="K2554" t="b">
        <v>1</v>
      </c>
      <c r="L2554">
        <v>145</v>
      </c>
      <c r="M2554" t="b">
        <v>1</v>
      </c>
      <c r="N2554" t="s">
        <v>8267</v>
      </c>
      <c r="O2554" s="10" t="s">
        <v>8326</v>
      </c>
      <c r="P2554" t="s">
        <v>8331</v>
      </c>
      <c r="Q2554" s="12">
        <f t="shared" si="45"/>
        <v>40555.24800925926</v>
      </c>
    </row>
    <row r="2555" spans="1:17" ht="48" hidden="1" x14ac:dyDescent="0.2">
      <c r="A2555">
        <v>412</v>
      </c>
      <c r="B2555" s="3" t="s">
        <v>413</v>
      </c>
      <c r="C2555" s="3" t="s">
        <v>4522</v>
      </c>
      <c r="D2555" s="6">
        <v>2500</v>
      </c>
      <c r="E2555" s="8">
        <v>3171</v>
      </c>
      <c r="F2555" t="s">
        <v>8218</v>
      </c>
      <c r="G2555" t="s">
        <v>8223</v>
      </c>
      <c r="H2555" t="s">
        <v>8245</v>
      </c>
      <c r="I2555">
        <v>1343238578</v>
      </c>
      <c r="J2555">
        <v>1341856178</v>
      </c>
      <c r="K2555" t="b">
        <v>0</v>
      </c>
      <c r="L2555">
        <v>55</v>
      </c>
      <c r="M2555" t="b">
        <v>1</v>
      </c>
      <c r="N2555" t="s">
        <v>8267</v>
      </c>
      <c r="O2555" s="10" t="s">
        <v>8326</v>
      </c>
      <c r="P2555" t="s">
        <v>8331</v>
      </c>
      <c r="Q2555" s="12">
        <f t="shared" si="45"/>
        <v>41099.742800925924</v>
      </c>
    </row>
    <row r="2556" spans="1:17" ht="48" hidden="1" x14ac:dyDescent="0.2">
      <c r="A2556">
        <v>649</v>
      </c>
      <c r="B2556" s="3" t="s">
        <v>650</v>
      </c>
      <c r="C2556" s="3" t="s">
        <v>4759</v>
      </c>
      <c r="D2556" s="6">
        <v>2500</v>
      </c>
      <c r="E2556" s="8">
        <v>3499</v>
      </c>
      <c r="F2556" t="s">
        <v>8218</v>
      </c>
      <c r="G2556" t="s">
        <v>8223</v>
      </c>
      <c r="H2556" t="s">
        <v>8245</v>
      </c>
      <c r="I2556">
        <v>1410904413</v>
      </c>
      <c r="J2556">
        <v>1409090013</v>
      </c>
      <c r="K2556" t="b">
        <v>0</v>
      </c>
      <c r="L2556">
        <v>82</v>
      </c>
      <c r="M2556" t="b">
        <v>1</v>
      </c>
      <c r="N2556" t="s">
        <v>8271</v>
      </c>
      <c r="O2556" s="10" t="s">
        <v>8335</v>
      </c>
      <c r="P2556" t="s">
        <v>8337</v>
      </c>
      <c r="Q2556" s="12">
        <f t="shared" si="45"/>
        <v>41877.912187499998</v>
      </c>
    </row>
    <row r="2557" spans="1:17" ht="48" hidden="1" x14ac:dyDescent="0.2">
      <c r="A2557">
        <v>726</v>
      </c>
      <c r="B2557" s="3" t="s">
        <v>727</v>
      </c>
      <c r="C2557" s="3" t="s">
        <v>4836</v>
      </c>
      <c r="D2557" s="6">
        <v>2500</v>
      </c>
      <c r="E2557" s="8">
        <v>2535</v>
      </c>
      <c r="F2557" t="s">
        <v>8218</v>
      </c>
      <c r="G2557" t="s">
        <v>8223</v>
      </c>
      <c r="H2557" t="s">
        <v>8245</v>
      </c>
      <c r="I2557">
        <v>1365728487</v>
      </c>
      <c r="J2557">
        <v>1363136487</v>
      </c>
      <c r="K2557" t="b">
        <v>0</v>
      </c>
      <c r="L2557">
        <v>35</v>
      </c>
      <c r="M2557" t="b">
        <v>1</v>
      </c>
      <c r="N2557" t="s">
        <v>8272</v>
      </c>
      <c r="O2557" s="10" t="s">
        <v>8338</v>
      </c>
      <c r="P2557" t="s">
        <v>8339</v>
      </c>
      <c r="Q2557" s="12">
        <f t="shared" si="45"/>
        <v>41346.042673611111</v>
      </c>
    </row>
    <row r="2558" spans="1:17" ht="48" hidden="1" x14ac:dyDescent="0.2">
      <c r="A2558">
        <v>733</v>
      </c>
      <c r="B2558" s="3" t="s">
        <v>734</v>
      </c>
      <c r="C2558" s="3" t="s">
        <v>4843</v>
      </c>
      <c r="D2558" s="6">
        <v>2500</v>
      </c>
      <c r="E2558" s="8">
        <v>3012</v>
      </c>
      <c r="F2558" t="s">
        <v>8218</v>
      </c>
      <c r="G2558" t="s">
        <v>8224</v>
      </c>
      <c r="H2558" t="s">
        <v>8246</v>
      </c>
      <c r="I2558">
        <v>1387533892</v>
      </c>
      <c r="J2558">
        <v>1384941892</v>
      </c>
      <c r="K2558" t="b">
        <v>0</v>
      </c>
      <c r="L2558">
        <v>169</v>
      </c>
      <c r="M2558" t="b">
        <v>1</v>
      </c>
      <c r="N2558" t="s">
        <v>8272</v>
      </c>
      <c r="O2558" s="10" t="s">
        <v>8338</v>
      </c>
      <c r="P2558" t="s">
        <v>8339</v>
      </c>
      <c r="Q2558" s="12">
        <f t="shared" si="45"/>
        <v>41598.420046296298</v>
      </c>
    </row>
    <row r="2559" spans="1:17" ht="48" hidden="1" x14ac:dyDescent="0.2">
      <c r="A2559">
        <v>755</v>
      </c>
      <c r="B2559" s="3" t="s">
        <v>756</v>
      </c>
      <c r="C2559" s="3" t="s">
        <v>4865</v>
      </c>
      <c r="D2559" s="6">
        <v>2500</v>
      </c>
      <c r="E2559" s="8">
        <v>2547.69</v>
      </c>
      <c r="F2559" t="s">
        <v>8218</v>
      </c>
      <c r="G2559" t="s">
        <v>8223</v>
      </c>
      <c r="H2559" t="s">
        <v>8245</v>
      </c>
      <c r="I2559">
        <v>1369010460</v>
      </c>
      <c r="J2559">
        <v>1366381877</v>
      </c>
      <c r="K2559" t="b">
        <v>0</v>
      </c>
      <c r="L2559">
        <v>68</v>
      </c>
      <c r="M2559" t="b">
        <v>1</v>
      </c>
      <c r="N2559" t="s">
        <v>8272</v>
      </c>
      <c r="O2559" s="10" t="s">
        <v>8338</v>
      </c>
      <c r="P2559" t="s">
        <v>8339</v>
      </c>
      <c r="Q2559" s="12">
        <f t="shared" si="45"/>
        <v>41383.605057870373</v>
      </c>
    </row>
    <row r="2560" spans="1:17" ht="32" hidden="1" x14ac:dyDescent="0.2">
      <c r="A2560">
        <v>758</v>
      </c>
      <c r="B2560" s="3" t="s">
        <v>759</v>
      </c>
      <c r="C2560" s="3" t="s">
        <v>4868</v>
      </c>
      <c r="D2560" s="6">
        <v>2500</v>
      </c>
      <c r="E2560" s="8">
        <v>2550</v>
      </c>
      <c r="F2560" t="s">
        <v>8218</v>
      </c>
      <c r="G2560" t="s">
        <v>8223</v>
      </c>
      <c r="H2560" t="s">
        <v>8245</v>
      </c>
      <c r="I2560">
        <v>1286568268</v>
      </c>
      <c r="J2560">
        <v>1283976268</v>
      </c>
      <c r="K2560" t="b">
        <v>0</v>
      </c>
      <c r="L2560">
        <v>19</v>
      </c>
      <c r="M2560" t="b">
        <v>1</v>
      </c>
      <c r="N2560" t="s">
        <v>8272</v>
      </c>
      <c r="O2560" s="10" t="s">
        <v>8338</v>
      </c>
      <c r="P2560" t="s">
        <v>8339</v>
      </c>
      <c r="Q2560" s="12">
        <f t="shared" si="45"/>
        <v>40429.836435185185</v>
      </c>
    </row>
    <row r="2561" spans="1:17" ht="32" hidden="1" x14ac:dyDescent="0.2">
      <c r="A2561">
        <v>792</v>
      </c>
      <c r="B2561" s="3" t="s">
        <v>793</v>
      </c>
      <c r="C2561" s="3" t="s">
        <v>4902</v>
      </c>
      <c r="D2561" s="6">
        <v>2500</v>
      </c>
      <c r="E2561" s="8">
        <v>2511.11</v>
      </c>
      <c r="F2561" t="s">
        <v>8218</v>
      </c>
      <c r="G2561" t="s">
        <v>8223</v>
      </c>
      <c r="H2561" t="s">
        <v>8245</v>
      </c>
      <c r="I2561">
        <v>1383861483</v>
      </c>
      <c r="J2561">
        <v>1381265883</v>
      </c>
      <c r="K2561" t="b">
        <v>0</v>
      </c>
      <c r="L2561">
        <v>60</v>
      </c>
      <c r="M2561" t="b">
        <v>1</v>
      </c>
      <c r="N2561" t="s">
        <v>8274</v>
      </c>
      <c r="O2561" s="10" t="s">
        <v>8341</v>
      </c>
      <c r="P2561" t="s">
        <v>8342</v>
      </c>
      <c r="Q2561" s="12">
        <f t="shared" si="45"/>
        <v>41555.873645833337</v>
      </c>
    </row>
    <row r="2562" spans="1:17" ht="32" hidden="1" x14ac:dyDescent="0.2">
      <c r="A2562">
        <v>837</v>
      </c>
      <c r="B2562" s="3" t="s">
        <v>838</v>
      </c>
      <c r="C2562" s="3" t="s">
        <v>4947</v>
      </c>
      <c r="D2562" s="6">
        <v>2500</v>
      </c>
      <c r="E2562" s="8">
        <v>3045</v>
      </c>
      <c r="F2562" t="s">
        <v>8218</v>
      </c>
      <c r="G2562" t="s">
        <v>8223</v>
      </c>
      <c r="H2562" t="s">
        <v>8245</v>
      </c>
      <c r="I2562">
        <v>1398988662</v>
      </c>
      <c r="J2562">
        <v>1396396662</v>
      </c>
      <c r="K2562" t="b">
        <v>0</v>
      </c>
      <c r="L2562">
        <v>62</v>
      </c>
      <c r="M2562" t="b">
        <v>1</v>
      </c>
      <c r="N2562" t="s">
        <v>8274</v>
      </c>
      <c r="O2562" s="10" t="s">
        <v>8341</v>
      </c>
      <c r="P2562" t="s">
        <v>8342</v>
      </c>
      <c r="Q2562" s="12">
        <f t="shared" si="45"/>
        <v>41730.998402777775</v>
      </c>
    </row>
    <row r="2563" spans="1:17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8352</v>
      </c>
      <c r="P2563" t="s">
        <v>8353</v>
      </c>
    </row>
    <row r="2564" spans="1:17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8352</v>
      </c>
      <c r="P2564" t="s">
        <v>8353</v>
      </c>
    </row>
    <row r="2565" spans="1:17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8352</v>
      </c>
      <c r="P2565" t="s">
        <v>8353</v>
      </c>
    </row>
    <row r="2566" spans="1:17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8352</v>
      </c>
      <c r="P2566" t="s">
        <v>8353</v>
      </c>
    </row>
    <row r="2567" spans="1:17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8352</v>
      </c>
      <c r="P2567" t="s">
        <v>8353</v>
      </c>
    </row>
    <row r="2568" spans="1:17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8352</v>
      </c>
      <c r="P2568" t="s">
        <v>8353</v>
      </c>
    </row>
    <row r="2569" spans="1:17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8352</v>
      </c>
      <c r="P2569" t="s">
        <v>8353</v>
      </c>
    </row>
    <row r="2570" spans="1:17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8352</v>
      </c>
      <c r="P2570" t="s">
        <v>8353</v>
      </c>
    </row>
    <row r="2571" spans="1:17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8352</v>
      </c>
      <c r="P2571" t="s">
        <v>8353</v>
      </c>
    </row>
    <row r="2572" spans="1:17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8352</v>
      </c>
      <c r="P2572" t="s">
        <v>8353</v>
      </c>
    </row>
    <row r="2573" spans="1:17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8352</v>
      </c>
      <c r="P2573" t="s">
        <v>8353</v>
      </c>
    </row>
    <row r="2574" spans="1:17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8352</v>
      </c>
      <c r="P2574" t="s">
        <v>8353</v>
      </c>
    </row>
    <row r="2575" spans="1:17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8352</v>
      </c>
      <c r="P2575" t="s">
        <v>8353</v>
      </c>
    </row>
    <row r="2576" spans="1:17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8352</v>
      </c>
      <c r="P2576" t="s">
        <v>8353</v>
      </c>
    </row>
    <row r="2577" spans="1:16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8352</v>
      </c>
      <c r="P2577" t="s">
        <v>8353</v>
      </c>
    </row>
    <row r="2578" spans="1:16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8352</v>
      </c>
      <c r="P2578" t="s">
        <v>8353</v>
      </c>
    </row>
    <row r="2579" spans="1:16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8352</v>
      </c>
      <c r="P2579" t="s">
        <v>8353</v>
      </c>
    </row>
    <row r="2580" spans="1:16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8352</v>
      </c>
      <c r="P2580" t="s">
        <v>8353</v>
      </c>
    </row>
    <row r="2581" spans="1:16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8352</v>
      </c>
      <c r="P2581" t="s">
        <v>8353</v>
      </c>
    </row>
    <row r="2582" spans="1:16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8352</v>
      </c>
      <c r="P2582" t="s">
        <v>8353</v>
      </c>
    </row>
    <row r="2583" spans="1:16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8352</v>
      </c>
      <c r="P2583" t="s">
        <v>8353</v>
      </c>
    </row>
    <row r="2584" spans="1:16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8352</v>
      </c>
      <c r="P2584" t="s">
        <v>8353</v>
      </c>
    </row>
    <row r="2585" spans="1:16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8352</v>
      </c>
      <c r="P2585" t="s">
        <v>8353</v>
      </c>
    </row>
    <row r="2586" spans="1:16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8352</v>
      </c>
      <c r="P2586" t="s">
        <v>8353</v>
      </c>
    </row>
    <row r="2587" spans="1:16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8352</v>
      </c>
      <c r="P2587" t="s">
        <v>8353</v>
      </c>
    </row>
    <row r="2588" spans="1:16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8352</v>
      </c>
      <c r="P2588" t="s">
        <v>8353</v>
      </c>
    </row>
    <row r="2589" spans="1:16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8352</v>
      </c>
      <c r="P2589" t="s">
        <v>8353</v>
      </c>
    </row>
    <row r="2590" spans="1:16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8352</v>
      </c>
      <c r="P2590" t="s">
        <v>8353</v>
      </c>
    </row>
    <row r="2591" spans="1:16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8352</v>
      </c>
      <c r="P2591" t="s">
        <v>8353</v>
      </c>
    </row>
    <row r="2592" spans="1:16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8352</v>
      </c>
      <c r="P2592" t="s">
        <v>8353</v>
      </c>
    </row>
    <row r="2593" spans="1:17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8352</v>
      </c>
      <c r="P2593" t="s">
        <v>8353</v>
      </c>
    </row>
    <row r="2594" spans="1:17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8352</v>
      </c>
      <c r="P2594" t="s">
        <v>8353</v>
      </c>
    </row>
    <row r="2595" spans="1:17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8352</v>
      </c>
      <c r="P2595" t="s">
        <v>8353</v>
      </c>
    </row>
    <row r="2596" spans="1:17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8352</v>
      </c>
      <c r="P2596" t="s">
        <v>8353</v>
      </c>
    </row>
    <row r="2597" spans="1:17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8352</v>
      </c>
      <c r="P2597" t="s">
        <v>8353</v>
      </c>
    </row>
    <row r="2598" spans="1:17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8352</v>
      </c>
      <c r="P2598" t="s">
        <v>8353</v>
      </c>
    </row>
    <row r="2599" spans="1:17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8352</v>
      </c>
      <c r="P2599" t="s">
        <v>8353</v>
      </c>
    </row>
    <row r="2600" spans="1:17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8352</v>
      </c>
      <c r="P2600" t="s">
        <v>8353</v>
      </c>
    </row>
    <row r="2601" spans="1:17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8352</v>
      </c>
      <c r="P2601" t="s">
        <v>8353</v>
      </c>
    </row>
    <row r="2602" spans="1:17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8352</v>
      </c>
      <c r="P2602" t="s">
        <v>8353</v>
      </c>
    </row>
    <row r="2603" spans="1:17" ht="48" hidden="1" x14ac:dyDescent="0.2">
      <c r="A2603">
        <v>842</v>
      </c>
      <c r="B2603" s="3" t="s">
        <v>843</v>
      </c>
      <c r="C2603" s="3" t="s">
        <v>4952</v>
      </c>
      <c r="D2603" s="6">
        <v>2500</v>
      </c>
      <c r="E2603" s="8">
        <v>2608</v>
      </c>
      <c r="F2603" t="s">
        <v>8218</v>
      </c>
      <c r="G2603" t="s">
        <v>8228</v>
      </c>
      <c r="H2603" t="s">
        <v>8250</v>
      </c>
      <c r="I2603">
        <v>1381723140</v>
      </c>
      <c r="J2603">
        <v>1378735983</v>
      </c>
      <c r="K2603" t="b">
        <v>1</v>
      </c>
      <c r="L2603">
        <v>39</v>
      </c>
      <c r="M2603" t="b">
        <v>1</v>
      </c>
      <c r="N2603" t="s">
        <v>8275</v>
      </c>
      <c r="O2603" s="10" t="s">
        <v>8341</v>
      </c>
      <c r="P2603" t="s">
        <v>8343</v>
      </c>
      <c r="Q2603" s="12">
        <f t="shared" ref="Q2603:Q2642" si="46">(((J2603/60)/60)/24)+DATE(1970,1,1)</f>
        <v>41526.592395833337</v>
      </c>
    </row>
    <row r="2604" spans="1:17" ht="48" hidden="1" x14ac:dyDescent="0.2">
      <c r="A2604">
        <v>1212</v>
      </c>
      <c r="B2604" s="3" t="s">
        <v>1213</v>
      </c>
      <c r="C2604" s="3" t="s">
        <v>5322</v>
      </c>
      <c r="D2604" s="6">
        <v>2500</v>
      </c>
      <c r="E2604" s="8">
        <v>3226</v>
      </c>
      <c r="F2604" t="s">
        <v>8218</v>
      </c>
      <c r="G2604" t="s">
        <v>8223</v>
      </c>
      <c r="H2604" t="s">
        <v>8245</v>
      </c>
      <c r="I2604">
        <v>1448586000</v>
      </c>
      <c r="J2604">
        <v>1447195695</v>
      </c>
      <c r="K2604" t="b">
        <v>0</v>
      </c>
      <c r="L2604">
        <v>83</v>
      </c>
      <c r="M2604" t="b">
        <v>1</v>
      </c>
      <c r="N2604" t="s">
        <v>8283</v>
      </c>
      <c r="O2604" s="10" t="s">
        <v>8354</v>
      </c>
      <c r="P2604" t="s">
        <v>8355</v>
      </c>
      <c r="Q2604" s="12">
        <f t="shared" si="46"/>
        <v>42318.950173611112</v>
      </c>
    </row>
    <row r="2605" spans="1:17" ht="32" hidden="1" x14ac:dyDescent="0.2">
      <c r="A2605">
        <v>1248</v>
      </c>
      <c r="B2605" s="3" t="s">
        <v>1249</v>
      </c>
      <c r="C2605" s="3" t="s">
        <v>5358</v>
      </c>
      <c r="D2605" s="6">
        <v>2500</v>
      </c>
      <c r="E2605" s="8">
        <v>3791</v>
      </c>
      <c r="F2605" t="s">
        <v>8218</v>
      </c>
      <c r="G2605" t="s">
        <v>8223</v>
      </c>
      <c r="H2605" t="s">
        <v>8245</v>
      </c>
      <c r="I2605">
        <v>1402642740</v>
      </c>
      <c r="J2605">
        <v>1399563953</v>
      </c>
      <c r="K2605" t="b">
        <v>1</v>
      </c>
      <c r="L2605">
        <v>59</v>
      </c>
      <c r="M2605" t="b">
        <v>1</v>
      </c>
      <c r="N2605" t="s">
        <v>8274</v>
      </c>
      <c r="O2605" s="10" t="s">
        <v>8341</v>
      </c>
      <c r="P2605" t="s">
        <v>8342</v>
      </c>
      <c r="Q2605" s="12">
        <f t="shared" si="46"/>
        <v>41767.656863425924</v>
      </c>
    </row>
    <row r="2606" spans="1:17" ht="32" hidden="1" x14ac:dyDescent="0.2">
      <c r="A2606">
        <v>1259</v>
      </c>
      <c r="B2606" s="3" t="s">
        <v>1260</v>
      </c>
      <c r="C2606" s="3" t="s">
        <v>5369</v>
      </c>
      <c r="D2606" s="6">
        <v>2500</v>
      </c>
      <c r="E2606" s="8">
        <v>2606</v>
      </c>
      <c r="F2606" t="s">
        <v>8218</v>
      </c>
      <c r="G2606" t="s">
        <v>8223</v>
      </c>
      <c r="H2606" t="s">
        <v>8245</v>
      </c>
      <c r="I2606">
        <v>1402286340</v>
      </c>
      <c r="J2606">
        <v>1399504664</v>
      </c>
      <c r="K2606" t="b">
        <v>1</v>
      </c>
      <c r="L2606">
        <v>96</v>
      </c>
      <c r="M2606" t="b">
        <v>1</v>
      </c>
      <c r="N2606" t="s">
        <v>8274</v>
      </c>
      <c r="O2606" s="10" t="s">
        <v>8341</v>
      </c>
      <c r="P2606" t="s">
        <v>8342</v>
      </c>
      <c r="Q2606" s="12">
        <f t="shared" si="46"/>
        <v>41766.970648148148</v>
      </c>
    </row>
    <row r="2607" spans="1:17" ht="48" hidden="1" x14ac:dyDescent="0.2">
      <c r="A2607">
        <v>1347</v>
      </c>
      <c r="B2607" s="3" t="s">
        <v>1348</v>
      </c>
      <c r="C2607" s="3" t="s">
        <v>5457</v>
      </c>
      <c r="D2607" s="6">
        <v>2500</v>
      </c>
      <c r="E2607" s="8">
        <v>2555</v>
      </c>
      <c r="F2607" t="s">
        <v>8218</v>
      </c>
      <c r="G2607" t="s">
        <v>8223</v>
      </c>
      <c r="H2607" t="s">
        <v>8245</v>
      </c>
      <c r="I2607">
        <v>1425741525</v>
      </c>
      <c r="J2607">
        <v>1423149525</v>
      </c>
      <c r="K2607" t="b">
        <v>0</v>
      </c>
      <c r="L2607">
        <v>31</v>
      </c>
      <c r="M2607" t="b">
        <v>1</v>
      </c>
      <c r="N2607" t="s">
        <v>8272</v>
      </c>
      <c r="O2607" s="10" t="s">
        <v>8338</v>
      </c>
      <c r="P2607" t="s">
        <v>8339</v>
      </c>
      <c r="Q2607" s="12">
        <f t="shared" si="46"/>
        <v>42040.638020833328</v>
      </c>
    </row>
    <row r="2608" spans="1:17" ht="48" hidden="1" x14ac:dyDescent="0.2">
      <c r="A2608">
        <v>1355</v>
      </c>
      <c r="B2608" s="3" t="s">
        <v>1356</v>
      </c>
      <c r="C2608" s="3" t="s">
        <v>5465</v>
      </c>
      <c r="D2608" s="6">
        <v>2500</v>
      </c>
      <c r="E2608" s="8">
        <v>3067</v>
      </c>
      <c r="F2608" t="s">
        <v>8218</v>
      </c>
      <c r="G2608" t="s">
        <v>8224</v>
      </c>
      <c r="H2608" t="s">
        <v>8246</v>
      </c>
      <c r="I2608">
        <v>1354269600</v>
      </c>
      <c r="J2608">
        <v>1351663605</v>
      </c>
      <c r="K2608" t="b">
        <v>0</v>
      </c>
      <c r="L2608">
        <v>121</v>
      </c>
      <c r="M2608" t="b">
        <v>1</v>
      </c>
      <c r="N2608" t="s">
        <v>8272</v>
      </c>
      <c r="O2608" s="10" t="s">
        <v>8338</v>
      </c>
      <c r="P2608" t="s">
        <v>8339</v>
      </c>
      <c r="Q2608" s="12">
        <f t="shared" si="46"/>
        <v>41213.254687499997</v>
      </c>
    </row>
    <row r="2609" spans="1:17" ht="48" hidden="1" x14ac:dyDescent="0.2">
      <c r="A2609">
        <v>1392</v>
      </c>
      <c r="B2609" s="3" t="s">
        <v>1393</v>
      </c>
      <c r="C2609" s="3" t="s">
        <v>5502</v>
      </c>
      <c r="D2609" s="6">
        <v>2500</v>
      </c>
      <c r="E2609" s="8">
        <v>2841</v>
      </c>
      <c r="F2609" t="s">
        <v>8218</v>
      </c>
      <c r="G2609" t="s">
        <v>8223</v>
      </c>
      <c r="H2609" t="s">
        <v>8245</v>
      </c>
      <c r="I2609">
        <v>1456976586</v>
      </c>
      <c r="J2609">
        <v>1454298186</v>
      </c>
      <c r="K2609" t="b">
        <v>0</v>
      </c>
      <c r="L2609">
        <v>104</v>
      </c>
      <c r="M2609" t="b">
        <v>1</v>
      </c>
      <c r="N2609" t="s">
        <v>8274</v>
      </c>
      <c r="O2609" s="10" t="s">
        <v>8341</v>
      </c>
      <c r="P2609" t="s">
        <v>8342</v>
      </c>
      <c r="Q2609" s="12">
        <f t="shared" si="46"/>
        <v>42401.154930555553</v>
      </c>
    </row>
    <row r="2610" spans="1:17" ht="48" hidden="1" x14ac:dyDescent="0.2">
      <c r="A2610">
        <v>1401</v>
      </c>
      <c r="B2610" s="3" t="s">
        <v>1402</v>
      </c>
      <c r="C2610" s="3" t="s">
        <v>5511</v>
      </c>
      <c r="D2610" s="6">
        <v>2500</v>
      </c>
      <c r="E2610" s="8">
        <v>12413</v>
      </c>
      <c r="F2610" t="s">
        <v>8218</v>
      </c>
      <c r="G2610" t="s">
        <v>8223</v>
      </c>
      <c r="H2610" t="s">
        <v>8245</v>
      </c>
      <c r="I2610">
        <v>1369612474</v>
      </c>
      <c r="J2610">
        <v>1367798074</v>
      </c>
      <c r="K2610" t="b">
        <v>0</v>
      </c>
      <c r="L2610">
        <v>240</v>
      </c>
      <c r="M2610" t="b">
        <v>1</v>
      </c>
      <c r="N2610" t="s">
        <v>8274</v>
      </c>
      <c r="O2610" s="10" t="s">
        <v>8341</v>
      </c>
      <c r="P2610" t="s">
        <v>8342</v>
      </c>
      <c r="Q2610" s="12">
        <f t="shared" si="46"/>
        <v>41399.99622685185</v>
      </c>
    </row>
    <row r="2611" spans="1:17" ht="48" hidden="1" x14ac:dyDescent="0.2">
      <c r="A2611">
        <v>1402</v>
      </c>
      <c r="B2611" s="3" t="s">
        <v>1403</v>
      </c>
      <c r="C2611" s="3" t="s">
        <v>5512</v>
      </c>
      <c r="D2611" s="6">
        <v>2500</v>
      </c>
      <c r="E2611" s="8">
        <v>2729</v>
      </c>
      <c r="F2611" t="s">
        <v>8218</v>
      </c>
      <c r="G2611" t="s">
        <v>8224</v>
      </c>
      <c r="H2611" t="s">
        <v>8246</v>
      </c>
      <c r="I2611">
        <v>1430439411</v>
      </c>
      <c r="J2611">
        <v>1425259011</v>
      </c>
      <c r="K2611" t="b">
        <v>0</v>
      </c>
      <c r="L2611">
        <v>113</v>
      </c>
      <c r="M2611" t="b">
        <v>1</v>
      </c>
      <c r="N2611" t="s">
        <v>8274</v>
      </c>
      <c r="O2611" s="10" t="s">
        <v>8341</v>
      </c>
      <c r="P2611" t="s">
        <v>8342</v>
      </c>
      <c r="Q2611" s="12">
        <f t="shared" si="46"/>
        <v>42065.053368055553</v>
      </c>
    </row>
    <row r="2612" spans="1:17" ht="48" hidden="1" x14ac:dyDescent="0.2">
      <c r="A2612">
        <v>1601</v>
      </c>
      <c r="B2612" s="3" t="s">
        <v>1602</v>
      </c>
      <c r="C2612" s="3" t="s">
        <v>5711</v>
      </c>
      <c r="D2612" s="6">
        <v>2500</v>
      </c>
      <c r="E2612" s="8">
        <v>2706.23</v>
      </c>
      <c r="F2612" t="s">
        <v>8218</v>
      </c>
      <c r="G2612" t="s">
        <v>8223</v>
      </c>
      <c r="H2612" t="s">
        <v>8245</v>
      </c>
      <c r="I2612">
        <v>1304561633</v>
      </c>
      <c r="J2612">
        <v>1301969633</v>
      </c>
      <c r="K2612" t="b">
        <v>0</v>
      </c>
      <c r="L2612">
        <v>56</v>
      </c>
      <c r="M2612" t="b">
        <v>1</v>
      </c>
      <c r="N2612" t="s">
        <v>8274</v>
      </c>
      <c r="O2612" s="10" t="s">
        <v>8341</v>
      </c>
      <c r="P2612" t="s">
        <v>8342</v>
      </c>
      <c r="Q2612" s="12">
        <f t="shared" si="46"/>
        <v>40638.092974537038</v>
      </c>
    </row>
    <row r="2613" spans="1:17" ht="32" hidden="1" x14ac:dyDescent="0.2">
      <c r="A2613">
        <v>1641</v>
      </c>
      <c r="B2613" s="3" t="s">
        <v>1642</v>
      </c>
      <c r="C2613" s="3" t="s">
        <v>5751</v>
      </c>
      <c r="D2613" s="6">
        <v>2500</v>
      </c>
      <c r="E2613" s="8">
        <v>2535</v>
      </c>
      <c r="F2613" t="s">
        <v>8218</v>
      </c>
      <c r="G2613" t="s">
        <v>8223</v>
      </c>
      <c r="H2613" t="s">
        <v>8245</v>
      </c>
      <c r="I2613">
        <v>1418998744</v>
      </c>
      <c r="J2613">
        <v>1416406744</v>
      </c>
      <c r="K2613" t="b">
        <v>0</v>
      </c>
      <c r="L2613">
        <v>26</v>
      </c>
      <c r="M2613" t="b">
        <v>1</v>
      </c>
      <c r="N2613" t="s">
        <v>8290</v>
      </c>
      <c r="O2613" s="10" t="s">
        <v>8341</v>
      </c>
      <c r="P2613" t="s">
        <v>8362</v>
      </c>
      <c r="Q2613" s="12">
        <f t="shared" si="46"/>
        <v>41962.596574074079</v>
      </c>
    </row>
    <row r="2614" spans="1:17" ht="48" hidden="1" x14ac:dyDescent="0.2">
      <c r="A2614">
        <v>1664</v>
      </c>
      <c r="B2614" s="3" t="s">
        <v>1665</v>
      </c>
      <c r="C2614" s="3" t="s">
        <v>5774</v>
      </c>
      <c r="D2614" s="6">
        <v>2500</v>
      </c>
      <c r="E2614" s="8">
        <v>3060.22</v>
      </c>
      <c r="F2614" t="s">
        <v>8218</v>
      </c>
      <c r="G2614" t="s">
        <v>8223</v>
      </c>
      <c r="H2614" t="s">
        <v>8245</v>
      </c>
      <c r="I2614">
        <v>1331870340</v>
      </c>
      <c r="J2614">
        <v>1328033818</v>
      </c>
      <c r="K2614" t="b">
        <v>0</v>
      </c>
      <c r="L2614">
        <v>89</v>
      </c>
      <c r="M2614" t="b">
        <v>1</v>
      </c>
      <c r="N2614" t="s">
        <v>8290</v>
      </c>
      <c r="O2614" s="10" t="s">
        <v>8341</v>
      </c>
      <c r="P2614" t="s">
        <v>8362</v>
      </c>
      <c r="Q2614" s="12">
        <f t="shared" si="46"/>
        <v>40939.761782407404</v>
      </c>
    </row>
    <row r="2615" spans="1:17" ht="48" hidden="1" x14ac:dyDescent="0.2">
      <c r="A2615">
        <v>1666</v>
      </c>
      <c r="B2615" s="3" t="s">
        <v>1667</v>
      </c>
      <c r="C2615" s="3" t="s">
        <v>5776</v>
      </c>
      <c r="D2615" s="6">
        <v>2500</v>
      </c>
      <c r="E2615" s="8">
        <v>4022</v>
      </c>
      <c r="F2615" t="s">
        <v>8218</v>
      </c>
      <c r="G2615" t="s">
        <v>8223</v>
      </c>
      <c r="H2615" t="s">
        <v>8245</v>
      </c>
      <c r="I2615">
        <v>1364447073</v>
      </c>
      <c r="J2615">
        <v>1361858673</v>
      </c>
      <c r="K2615" t="b">
        <v>0</v>
      </c>
      <c r="L2615">
        <v>98</v>
      </c>
      <c r="M2615" t="b">
        <v>1</v>
      </c>
      <c r="N2615" t="s">
        <v>8290</v>
      </c>
      <c r="O2615" s="10" t="s">
        <v>8341</v>
      </c>
      <c r="P2615" t="s">
        <v>8362</v>
      </c>
      <c r="Q2615" s="12">
        <f t="shared" si="46"/>
        <v>41331.253159722226</v>
      </c>
    </row>
    <row r="2616" spans="1:17" ht="48" hidden="1" x14ac:dyDescent="0.2">
      <c r="A2616">
        <v>1821</v>
      </c>
      <c r="B2616" s="3" t="s">
        <v>1822</v>
      </c>
      <c r="C2616" s="3" t="s">
        <v>5931</v>
      </c>
      <c r="D2616" s="6">
        <v>2500</v>
      </c>
      <c r="E2616" s="8">
        <v>3372.25</v>
      </c>
      <c r="F2616" t="s">
        <v>8218</v>
      </c>
      <c r="G2616" t="s">
        <v>8223</v>
      </c>
      <c r="H2616" t="s">
        <v>8245</v>
      </c>
      <c r="I2616">
        <v>1330760367</v>
      </c>
      <c r="J2616">
        <v>1326872367</v>
      </c>
      <c r="K2616" t="b">
        <v>0</v>
      </c>
      <c r="L2616">
        <v>57</v>
      </c>
      <c r="M2616" t="b">
        <v>1</v>
      </c>
      <c r="N2616" t="s">
        <v>8274</v>
      </c>
      <c r="O2616" s="10" t="s">
        <v>8341</v>
      </c>
      <c r="P2616" t="s">
        <v>8342</v>
      </c>
      <c r="Q2616" s="12">
        <f t="shared" si="46"/>
        <v>40926.319062499999</v>
      </c>
    </row>
    <row r="2617" spans="1:17" ht="48" hidden="1" x14ac:dyDescent="0.2">
      <c r="A2617">
        <v>1847</v>
      </c>
      <c r="B2617" s="3" t="s">
        <v>1848</v>
      </c>
      <c r="C2617" s="3" t="s">
        <v>5957</v>
      </c>
      <c r="D2617" s="6">
        <v>2500</v>
      </c>
      <c r="E2617" s="8">
        <v>3022</v>
      </c>
      <c r="F2617" t="s">
        <v>8218</v>
      </c>
      <c r="G2617" t="s">
        <v>8223</v>
      </c>
      <c r="H2617" t="s">
        <v>8245</v>
      </c>
      <c r="I2617">
        <v>1429594832</v>
      </c>
      <c r="J2617">
        <v>1427780432</v>
      </c>
      <c r="K2617" t="b">
        <v>0</v>
      </c>
      <c r="L2617">
        <v>38</v>
      </c>
      <c r="M2617" t="b">
        <v>1</v>
      </c>
      <c r="N2617" t="s">
        <v>8274</v>
      </c>
      <c r="O2617" s="10" t="s">
        <v>8341</v>
      </c>
      <c r="P2617" t="s">
        <v>8342</v>
      </c>
      <c r="Q2617" s="12">
        <f t="shared" si="46"/>
        <v>42094.236481481479</v>
      </c>
    </row>
    <row r="2618" spans="1:17" ht="48" hidden="1" x14ac:dyDescent="0.2">
      <c r="A2618">
        <v>1888</v>
      </c>
      <c r="B2618" s="3" t="s">
        <v>1889</v>
      </c>
      <c r="C2618" s="3" t="s">
        <v>5998</v>
      </c>
      <c r="D2618" s="6">
        <v>2500</v>
      </c>
      <c r="E2618" s="8">
        <v>4152</v>
      </c>
      <c r="F2618" t="s">
        <v>8218</v>
      </c>
      <c r="G2618" t="s">
        <v>8223</v>
      </c>
      <c r="H2618" t="s">
        <v>8245</v>
      </c>
      <c r="I2618">
        <v>1275368340</v>
      </c>
      <c r="J2618">
        <v>1272692732</v>
      </c>
      <c r="K2618" t="b">
        <v>0</v>
      </c>
      <c r="L2618">
        <v>89</v>
      </c>
      <c r="M2618" t="b">
        <v>1</v>
      </c>
      <c r="N2618" t="s">
        <v>8277</v>
      </c>
      <c r="O2618" s="10" t="s">
        <v>8341</v>
      </c>
      <c r="P2618" t="s">
        <v>8345</v>
      </c>
      <c r="Q2618" s="12">
        <f t="shared" si="46"/>
        <v>40299.239953703705</v>
      </c>
    </row>
    <row r="2619" spans="1:17" ht="48" hidden="1" x14ac:dyDescent="0.2">
      <c r="A2619">
        <v>1893</v>
      </c>
      <c r="B2619" s="3" t="s">
        <v>1894</v>
      </c>
      <c r="C2619" s="3" t="s">
        <v>6003</v>
      </c>
      <c r="D2619" s="6">
        <v>2500</v>
      </c>
      <c r="E2619" s="8">
        <v>2600</v>
      </c>
      <c r="F2619" t="s">
        <v>8218</v>
      </c>
      <c r="G2619" t="s">
        <v>8223</v>
      </c>
      <c r="H2619" t="s">
        <v>8245</v>
      </c>
      <c r="I2619">
        <v>1302926340</v>
      </c>
      <c r="J2619">
        <v>1301524585</v>
      </c>
      <c r="K2619" t="b">
        <v>0</v>
      </c>
      <c r="L2619">
        <v>45</v>
      </c>
      <c r="M2619" t="b">
        <v>1</v>
      </c>
      <c r="N2619" t="s">
        <v>8277</v>
      </c>
      <c r="O2619" s="10" t="s">
        <v>8341</v>
      </c>
      <c r="P2619" t="s">
        <v>8345</v>
      </c>
      <c r="Q2619" s="12">
        <f t="shared" si="46"/>
        <v>40632.94195601852</v>
      </c>
    </row>
    <row r="2620" spans="1:17" ht="48" hidden="1" x14ac:dyDescent="0.2">
      <c r="A2620">
        <v>1900</v>
      </c>
      <c r="B2620" s="3" t="s">
        <v>1901</v>
      </c>
      <c r="C2620" s="3" t="s">
        <v>6010</v>
      </c>
      <c r="D2620" s="6">
        <v>2500</v>
      </c>
      <c r="E2620" s="8">
        <v>2734.11</v>
      </c>
      <c r="F2620" t="s">
        <v>8218</v>
      </c>
      <c r="G2620" t="s">
        <v>8223</v>
      </c>
      <c r="H2620" t="s">
        <v>8245</v>
      </c>
      <c r="I2620">
        <v>1349517540</v>
      </c>
      <c r="J2620">
        <v>1347137731</v>
      </c>
      <c r="K2620" t="b">
        <v>0</v>
      </c>
      <c r="L2620">
        <v>54</v>
      </c>
      <c r="M2620" t="b">
        <v>1</v>
      </c>
      <c r="N2620" t="s">
        <v>8277</v>
      </c>
      <c r="O2620" s="10" t="s">
        <v>8341</v>
      </c>
      <c r="P2620" t="s">
        <v>8345</v>
      </c>
      <c r="Q2620" s="12">
        <f t="shared" si="46"/>
        <v>41160.871886574074</v>
      </c>
    </row>
    <row r="2621" spans="1:17" ht="48" hidden="1" x14ac:dyDescent="0.2">
      <c r="A2621">
        <v>1935</v>
      </c>
      <c r="B2621" s="3" t="s">
        <v>1936</v>
      </c>
      <c r="C2621" s="3" t="s">
        <v>6045</v>
      </c>
      <c r="D2621" s="6">
        <v>2500</v>
      </c>
      <c r="E2621" s="8">
        <v>2710</v>
      </c>
      <c r="F2621" t="s">
        <v>8218</v>
      </c>
      <c r="G2621" t="s">
        <v>8223</v>
      </c>
      <c r="H2621" t="s">
        <v>8245</v>
      </c>
      <c r="I2621">
        <v>1403326740</v>
      </c>
      <c r="J2621">
        <v>1400106171</v>
      </c>
      <c r="K2621" t="b">
        <v>0</v>
      </c>
      <c r="L2621">
        <v>50</v>
      </c>
      <c r="M2621" t="b">
        <v>1</v>
      </c>
      <c r="N2621" t="s">
        <v>8277</v>
      </c>
      <c r="O2621" s="10" t="s">
        <v>8341</v>
      </c>
      <c r="P2621" t="s">
        <v>8345</v>
      </c>
      <c r="Q2621" s="12">
        <f t="shared" si="46"/>
        <v>41773.932534722226</v>
      </c>
    </row>
    <row r="2622" spans="1:17" ht="48" hidden="1" x14ac:dyDescent="0.2">
      <c r="A2622">
        <v>1972</v>
      </c>
      <c r="B2622" s="3" t="s">
        <v>1973</v>
      </c>
      <c r="C2622" s="3" t="s">
        <v>6082</v>
      </c>
      <c r="D2622" s="6">
        <v>2500</v>
      </c>
      <c r="E2622" s="8">
        <v>16862</v>
      </c>
      <c r="F2622" t="s">
        <v>8218</v>
      </c>
      <c r="G2622" t="s">
        <v>8223</v>
      </c>
      <c r="H2622" t="s">
        <v>8245</v>
      </c>
      <c r="I2622">
        <v>1353201444</v>
      </c>
      <c r="J2622">
        <v>1350605844</v>
      </c>
      <c r="K2622" t="b">
        <v>1</v>
      </c>
      <c r="L2622">
        <v>238</v>
      </c>
      <c r="M2622" t="b">
        <v>1</v>
      </c>
      <c r="N2622" t="s">
        <v>8293</v>
      </c>
      <c r="O2622" s="10" t="s">
        <v>8335</v>
      </c>
      <c r="P2622" t="s">
        <v>8365</v>
      </c>
      <c r="Q2622" s="12">
        <f t="shared" si="46"/>
        <v>41201.012083333335</v>
      </c>
    </row>
    <row r="2623" spans="1:17" ht="32" hidden="1" x14ac:dyDescent="0.2">
      <c r="A2623">
        <v>2029</v>
      </c>
      <c r="B2623" s="3" t="s">
        <v>2030</v>
      </c>
      <c r="C2623" s="3" t="s">
        <v>6139</v>
      </c>
      <c r="D2623" s="6">
        <v>2500</v>
      </c>
      <c r="E2623" s="8">
        <v>9030</v>
      </c>
      <c r="F2623" t="s">
        <v>8218</v>
      </c>
      <c r="G2623" t="s">
        <v>8223</v>
      </c>
      <c r="H2623" t="s">
        <v>8245</v>
      </c>
      <c r="I2623">
        <v>1409099481</v>
      </c>
      <c r="J2623">
        <v>1406507481</v>
      </c>
      <c r="K2623" t="b">
        <v>1</v>
      </c>
      <c r="L2623">
        <v>94</v>
      </c>
      <c r="M2623" t="b">
        <v>1</v>
      </c>
      <c r="N2623" t="s">
        <v>8293</v>
      </c>
      <c r="O2623" s="10" t="s">
        <v>8335</v>
      </c>
      <c r="P2623" t="s">
        <v>8365</v>
      </c>
      <c r="Q2623" s="12">
        <f t="shared" si="46"/>
        <v>41848.021770833337</v>
      </c>
    </row>
    <row r="2624" spans="1:17" ht="32" hidden="1" x14ac:dyDescent="0.2">
      <c r="A2624">
        <v>2089</v>
      </c>
      <c r="B2624" s="3" t="s">
        <v>2090</v>
      </c>
      <c r="C2624" s="3" t="s">
        <v>6199</v>
      </c>
      <c r="D2624" s="6">
        <v>2500</v>
      </c>
      <c r="E2624" s="8">
        <v>3010.01</v>
      </c>
      <c r="F2624" t="s">
        <v>8218</v>
      </c>
      <c r="G2624" t="s">
        <v>8223</v>
      </c>
      <c r="H2624" t="s">
        <v>8245</v>
      </c>
      <c r="I2624">
        <v>1375408194</v>
      </c>
      <c r="J2624">
        <v>1372384194</v>
      </c>
      <c r="K2624" t="b">
        <v>0</v>
      </c>
      <c r="L2624">
        <v>62</v>
      </c>
      <c r="M2624" t="b">
        <v>1</v>
      </c>
      <c r="N2624" t="s">
        <v>8277</v>
      </c>
      <c r="O2624" s="10" t="s">
        <v>8341</v>
      </c>
      <c r="P2624" t="s">
        <v>8345</v>
      </c>
      <c r="Q2624" s="12">
        <f t="shared" si="46"/>
        <v>41453.076319444444</v>
      </c>
    </row>
    <row r="2625" spans="1:17" ht="48" hidden="1" x14ac:dyDescent="0.2">
      <c r="A2625">
        <v>2095</v>
      </c>
      <c r="B2625" s="3" t="s">
        <v>2096</v>
      </c>
      <c r="C2625" s="3" t="s">
        <v>6205</v>
      </c>
      <c r="D2625" s="6">
        <v>2500</v>
      </c>
      <c r="E2625" s="8">
        <v>2500</v>
      </c>
      <c r="F2625" t="s">
        <v>8218</v>
      </c>
      <c r="G2625" t="s">
        <v>8223</v>
      </c>
      <c r="H2625" t="s">
        <v>8245</v>
      </c>
      <c r="I2625">
        <v>1317576973</v>
      </c>
      <c r="J2625">
        <v>1312392973</v>
      </c>
      <c r="K2625" t="b">
        <v>0</v>
      </c>
      <c r="L2625">
        <v>22</v>
      </c>
      <c r="M2625" t="b">
        <v>1</v>
      </c>
      <c r="N2625" t="s">
        <v>8277</v>
      </c>
      <c r="O2625" s="10" t="s">
        <v>8341</v>
      </c>
      <c r="P2625" t="s">
        <v>8345</v>
      </c>
      <c r="Q2625" s="12">
        <f t="shared" si="46"/>
        <v>40758.733483796292</v>
      </c>
    </row>
    <row r="2626" spans="1:17" ht="48" hidden="1" x14ac:dyDescent="0.2">
      <c r="A2626">
        <v>2163</v>
      </c>
      <c r="B2626" s="3" t="s">
        <v>2164</v>
      </c>
      <c r="C2626" s="3" t="s">
        <v>6273</v>
      </c>
      <c r="D2626" s="6">
        <v>2500</v>
      </c>
      <c r="E2626" s="8">
        <v>3305</v>
      </c>
      <c r="F2626" t="s">
        <v>8218</v>
      </c>
      <c r="G2626" t="s">
        <v>8223</v>
      </c>
      <c r="H2626" t="s">
        <v>8245</v>
      </c>
      <c r="I2626">
        <v>1433735400</v>
      </c>
      <c r="J2626">
        <v>1429306520</v>
      </c>
      <c r="K2626" t="b">
        <v>0</v>
      </c>
      <c r="L2626">
        <v>44</v>
      </c>
      <c r="M2626" t="b">
        <v>1</v>
      </c>
      <c r="N2626" t="s">
        <v>8274</v>
      </c>
      <c r="O2626" s="10" t="s">
        <v>8341</v>
      </c>
      <c r="P2626" t="s">
        <v>8342</v>
      </c>
      <c r="Q2626" s="12">
        <f t="shared" si="46"/>
        <v>42111.899537037039</v>
      </c>
    </row>
    <row r="2627" spans="1:17" ht="48" hidden="1" x14ac:dyDescent="0.2">
      <c r="A2627">
        <v>2165</v>
      </c>
      <c r="B2627" s="3" t="s">
        <v>2166</v>
      </c>
      <c r="C2627" s="3" t="s">
        <v>6275</v>
      </c>
      <c r="D2627" s="6">
        <v>2500</v>
      </c>
      <c r="E2627" s="8">
        <v>3466</v>
      </c>
      <c r="F2627" t="s">
        <v>8218</v>
      </c>
      <c r="G2627" t="s">
        <v>8229</v>
      </c>
      <c r="H2627" t="s">
        <v>8248</v>
      </c>
      <c r="I2627">
        <v>1460127635</v>
      </c>
      <c r="J2627">
        <v>1457539235</v>
      </c>
      <c r="K2627" t="b">
        <v>0</v>
      </c>
      <c r="L2627">
        <v>117</v>
      </c>
      <c r="M2627" t="b">
        <v>1</v>
      </c>
      <c r="N2627" t="s">
        <v>8274</v>
      </c>
      <c r="O2627" s="10" t="s">
        <v>8341</v>
      </c>
      <c r="P2627" t="s">
        <v>8342</v>
      </c>
      <c r="Q2627" s="12">
        <f t="shared" si="46"/>
        <v>42438.667071759264</v>
      </c>
    </row>
    <row r="2628" spans="1:17" ht="64" hidden="1" x14ac:dyDescent="0.2">
      <c r="A2628">
        <v>2177</v>
      </c>
      <c r="B2628" s="3" t="s">
        <v>2178</v>
      </c>
      <c r="C2628" s="3" t="s">
        <v>6287</v>
      </c>
      <c r="D2628" s="6">
        <v>2500</v>
      </c>
      <c r="E2628" s="8">
        <v>2503</v>
      </c>
      <c r="F2628" t="s">
        <v>8218</v>
      </c>
      <c r="G2628" t="s">
        <v>8223</v>
      </c>
      <c r="H2628" t="s">
        <v>8245</v>
      </c>
      <c r="I2628">
        <v>1465192867</v>
      </c>
      <c r="J2628">
        <v>1463032867</v>
      </c>
      <c r="K2628" t="b">
        <v>0</v>
      </c>
      <c r="L2628">
        <v>38</v>
      </c>
      <c r="M2628" t="b">
        <v>1</v>
      </c>
      <c r="N2628" t="s">
        <v>8274</v>
      </c>
      <c r="O2628" s="10" t="s">
        <v>8341</v>
      </c>
      <c r="P2628" t="s">
        <v>8342</v>
      </c>
      <c r="Q2628" s="12">
        <f t="shared" si="46"/>
        <v>42502.250775462962</v>
      </c>
    </row>
    <row r="2629" spans="1:17" ht="48" hidden="1" x14ac:dyDescent="0.2">
      <c r="A2629">
        <v>2211</v>
      </c>
      <c r="B2629" s="3" t="s">
        <v>2212</v>
      </c>
      <c r="C2629" s="3" t="s">
        <v>6321</v>
      </c>
      <c r="D2629" s="6">
        <v>2500</v>
      </c>
      <c r="E2629" s="8">
        <v>4890</v>
      </c>
      <c r="F2629" t="s">
        <v>8218</v>
      </c>
      <c r="G2629" t="s">
        <v>8223</v>
      </c>
      <c r="H2629" t="s">
        <v>8245</v>
      </c>
      <c r="I2629">
        <v>1397113140</v>
      </c>
      <c r="J2629">
        <v>1395168625</v>
      </c>
      <c r="K2629" t="b">
        <v>0</v>
      </c>
      <c r="L2629">
        <v>120</v>
      </c>
      <c r="M2629" t="b">
        <v>1</v>
      </c>
      <c r="N2629" t="s">
        <v>8278</v>
      </c>
      <c r="O2629" s="10" t="s">
        <v>8341</v>
      </c>
      <c r="P2629" t="s">
        <v>8346</v>
      </c>
      <c r="Q2629" s="12">
        <f t="shared" si="46"/>
        <v>41716.785011574073</v>
      </c>
    </row>
    <row r="2630" spans="1:17" ht="48" hidden="1" x14ac:dyDescent="0.2">
      <c r="A2630">
        <v>2231</v>
      </c>
      <c r="B2630" s="3" t="s">
        <v>2232</v>
      </c>
      <c r="C2630" s="3" t="s">
        <v>6341</v>
      </c>
      <c r="D2630" s="6">
        <v>2500</v>
      </c>
      <c r="E2630" s="8">
        <v>30303.24</v>
      </c>
      <c r="F2630" t="s">
        <v>8218</v>
      </c>
      <c r="G2630" t="s">
        <v>8223</v>
      </c>
      <c r="H2630" t="s">
        <v>8245</v>
      </c>
      <c r="I2630">
        <v>1372136400</v>
      </c>
      <c r="J2630">
        <v>1369864301</v>
      </c>
      <c r="K2630" t="b">
        <v>0</v>
      </c>
      <c r="L2630">
        <v>1113</v>
      </c>
      <c r="M2630" t="b">
        <v>1</v>
      </c>
      <c r="N2630" t="s">
        <v>8295</v>
      </c>
      <c r="O2630" s="10" t="s">
        <v>8349</v>
      </c>
      <c r="P2630" t="s">
        <v>8367</v>
      </c>
      <c r="Q2630" s="12">
        <f t="shared" si="46"/>
        <v>41423.910891203705</v>
      </c>
    </row>
    <row r="2631" spans="1:17" ht="48" hidden="1" x14ac:dyDescent="0.2">
      <c r="A2631">
        <v>2233</v>
      </c>
      <c r="B2631" s="3" t="s">
        <v>2234</v>
      </c>
      <c r="C2631" s="3" t="s">
        <v>6343</v>
      </c>
      <c r="D2631" s="6">
        <v>2500</v>
      </c>
      <c r="E2631" s="8">
        <v>8301</v>
      </c>
      <c r="F2631" t="s">
        <v>8218</v>
      </c>
      <c r="G2631" t="s">
        <v>8224</v>
      </c>
      <c r="H2631" t="s">
        <v>8246</v>
      </c>
      <c r="I2631">
        <v>1450051200</v>
      </c>
      <c r="J2631">
        <v>1448269539</v>
      </c>
      <c r="K2631" t="b">
        <v>0</v>
      </c>
      <c r="L2631">
        <v>391</v>
      </c>
      <c r="M2631" t="b">
        <v>1</v>
      </c>
      <c r="N2631" t="s">
        <v>8295</v>
      </c>
      <c r="O2631" s="10" t="s">
        <v>8349</v>
      </c>
      <c r="P2631" t="s">
        <v>8367</v>
      </c>
      <c r="Q2631" s="12">
        <f t="shared" si="46"/>
        <v>42331.378923611104</v>
      </c>
    </row>
    <row r="2632" spans="1:17" ht="48" hidden="1" x14ac:dyDescent="0.2">
      <c r="A2632">
        <v>2246</v>
      </c>
      <c r="B2632" s="3" t="s">
        <v>2247</v>
      </c>
      <c r="C2632" s="3" t="s">
        <v>6356</v>
      </c>
      <c r="D2632" s="6">
        <v>2500</v>
      </c>
      <c r="E2632" s="8">
        <v>2503</v>
      </c>
      <c r="F2632" t="s">
        <v>8218</v>
      </c>
      <c r="G2632" t="s">
        <v>8224</v>
      </c>
      <c r="H2632" t="s">
        <v>8246</v>
      </c>
      <c r="I2632">
        <v>1441393210</v>
      </c>
      <c r="J2632">
        <v>1438801210</v>
      </c>
      <c r="K2632" t="b">
        <v>0</v>
      </c>
      <c r="L2632">
        <v>57</v>
      </c>
      <c r="M2632" t="b">
        <v>1</v>
      </c>
      <c r="N2632" t="s">
        <v>8295</v>
      </c>
      <c r="O2632" s="10" t="s">
        <v>8349</v>
      </c>
      <c r="P2632" t="s">
        <v>8367</v>
      </c>
      <c r="Q2632" s="12">
        <f t="shared" si="46"/>
        <v>42221.79178240741</v>
      </c>
    </row>
    <row r="2633" spans="1:17" ht="48" hidden="1" x14ac:dyDescent="0.2">
      <c r="A2633">
        <v>2257</v>
      </c>
      <c r="B2633" s="3" t="s">
        <v>2258</v>
      </c>
      <c r="C2633" s="3" t="s">
        <v>6367</v>
      </c>
      <c r="D2633" s="6">
        <v>2500</v>
      </c>
      <c r="E2633" s="8">
        <v>15903.5</v>
      </c>
      <c r="F2633" t="s">
        <v>8218</v>
      </c>
      <c r="G2633" t="s">
        <v>8224</v>
      </c>
      <c r="H2633" t="s">
        <v>8246</v>
      </c>
      <c r="I2633">
        <v>1466377200</v>
      </c>
      <c r="J2633">
        <v>1463351329</v>
      </c>
      <c r="K2633" t="b">
        <v>0</v>
      </c>
      <c r="L2633">
        <v>169</v>
      </c>
      <c r="M2633" t="b">
        <v>1</v>
      </c>
      <c r="N2633" t="s">
        <v>8295</v>
      </c>
      <c r="O2633" s="10" t="s">
        <v>8349</v>
      </c>
      <c r="P2633" t="s">
        <v>8367</v>
      </c>
      <c r="Q2633" s="12">
        <f t="shared" si="46"/>
        <v>42505.936678240745</v>
      </c>
    </row>
    <row r="2634" spans="1:17" ht="48" hidden="1" x14ac:dyDescent="0.2">
      <c r="A2634">
        <v>2260</v>
      </c>
      <c r="B2634" s="3" t="s">
        <v>2261</v>
      </c>
      <c r="C2634" s="3" t="s">
        <v>6370</v>
      </c>
      <c r="D2634" s="6">
        <v>2500</v>
      </c>
      <c r="E2634" s="8">
        <v>8173</v>
      </c>
      <c r="F2634" t="s">
        <v>8218</v>
      </c>
      <c r="G2634" t="s">
        <v>8223</v>
      </c>
      <c r="H2634" t="s">
        <v>8245</v>
      </c>
      <c r="I2634">
        <v>1395876250</v>
      </c>
      <c r="J2634">
        <v>1393287850</v>
      </c>
      <c r="K2634" t="b">
        <v>0</v>
      </c>
      <c r="L2634">
        <v>84</v>
      </c>
      <c r="M2634" t="b">
        <v>1</v>
      </c>
      <c r="N2634" t="s">
        <v>8295</v>
      </c>
      <c r="O2634" s="10" t="s">
        <v>8349</v>
      </c>
      <c r="P2634" t="s">
        <v>8367</v>
      </c>
      <c r="Q2634" s="12">
        <f t="shared" si="46"/>
        <v>41695.016782407409</v>
      </c>
    </row>
    <row r="2635" spans="1:17" ht="48" hidden="1" x14ac:dyDescent="0.2">
      <c r="A2635">
        <v>2269</v>
      </c>
      <c r="B2635" s="3" t="s">
        <v>2270</v>
      </c>
      <c r="C2635" s="3" t="s">
        <v>6379</v>
      </c>
      <c r="D2635" s="6">
        <v>2500</v>
      </c>
      <c r="E2635" s="8">
        <v>45041</v>
      </c>
      <c r="F2635" t="s">
        <v>8218</v>
      </c>
      <c r="G2635" t="s">
        <v>8223</v>
      </c>
      <c r="H2635" t="s">
        <v>8245</v>
      </c>
      <c r="I2635">
        <v>1488862800</v>
      </c>
      <c r="J2635">
        <v>1486745663</v>
      </c>
      <c r="K2635" t="b">
        <v>0</v>
      </c>
      <c r="L2635">
        <v>902</v>
      </c>
      <c r="M2635" t="b">
        <v>1</v>
      </c>
      <c r="N2635" t="s">
        <v>8295</v>
      </c>
      <c r="O2635" s="10" t="s">
        <v>8349</v>
      </c>
      <c r="P2635" t="s">
        <v>8367</v>
      </c>
      <c r="Q2635" s="12">
        <f t="shared" si="46"/>
        <v>42776.704432870371</v>
      </c>
    </row>
    <row r="2636" spans="1:17" ht="48" hidden="1" x14ac:dyDescent="0.2">
      <c r="A2636">
        <v>2273</v>
      </c>
      <c r="B2636" s="3" t="s">
        <v>2274</v>
      </c>
      <c r="C2636" s="3" t="s">
        <v>6383</v>
      </c>
      <c r="D2636" s="6">
        <v>2500</v>
      </c>
      <c r="E2636" s="8">
        <v>5509</v>
      </c>
      <c r="F2636" t="s">
        <v>8218</v>
      </c>
      <c r="G2636" t="s">
        <v>8228</v>
      </c>
      <c r="H2636" t="s">
        <v>8250</v>
      </c>
      <c r="I2636">
        <v>1489320642</v>
      </c>
      <c r="J2636">
        <v>1487164242</v>
      </c>
      <c r="K2636" t="b">
        <v>0</v>
      </c>
      <c r="L2636">
        <v>147</v>
      </c>
      <c r="M2636" t="b">
        <v>1</v>
      </c>
      <c r="N2636" t="s">
        <v>8295</v>
      </c>
      <c r="O2636" s="10" t="s">
        <v>8349</v>
      </c>
      <c r="P2636" t="s">
        <v>8367</v>
      </c>
      <c r="Q2636" s="12">
        <f t="shared" si="46"/>
        <v>42781.549097222218</v>
      </c>
    </row>
    <row r="2637" spans="1:17" ht="48" hidden="1" x14ac:dyDescent="0.2">
      <c r="A2637">
        <v>2274</v>
      </c>
      <c r="B2637" s="3" t="s">
        <v>2275</v>
      </c>
      <c r="C2637" s="3" t="s">
        <v>6384</v>
      </c>
      <c r="D2637" s="6">
        <v>2500</v>
      </c>
      <c r="E2637" s="8">
        <v>2990</v>
      </c>
      <c r="F2637" t="s">
        <v>8218</v>
      </c>
      <c r="G2637" t="s">
        <v>8223</v>
      </c>
      <c r="H2637" t="s">
        <v>8245</v>
      </c>
      <c r="I2637">
        <v>1393156857</v>
      </c>
      <c r="J2637">
        <v>1390564857</v>
      </c>
      <c r="K2637" t="b">
        <v>0</v>
      </c>
      <c r="L2637">
        <v>99</v>
      </c>
      <c r="M2637" t="b">
        <v>1</v>
      </c>
      <c r="N2637" t="s">
        <v>8295</v>
      </c>
      <c r="O2637" s="10" t="s">
        <v>8349</v>
      </c>
      <c r="P2637" t="s">
        <v>8367</v>
      </c>
      <c r="Q2637" s="12">
        <f t="shared" si="46"/>
        <v>41663.500659722224</v>
      </c>
    </row>
    <row r="2638" spans="1:17" ht="48" hidden="1" x14ac:dyDescent="0.2">
      <c r="A2638">
        <v>2291</v>
      </c>
      <c r="B2638" s="3" t="s">
        <v>2292</v>
      </c>
      <c r="C2638" s="3" t="s">
        <v>6401</v>
      </c>
      <c r="D2638" s="6">
        <v>2500</v>
      </c>
      <c r="E2638" s="8">
        <v>4320</v>
      </c>
      <c r="F2638" t="s">
        <v>8218</v>
      </c>
      <c r="G2638" t="s">
        <v>8223</v>
      </c>
      <c r="H2638" t="s">
        <v>8245</v>
      </c>
      <c r="I2638">
        <v>1335153600</v>
      </c>
      <c r="J2638">
        <v>1332199618</v>
      </c>
      <c r="K2638" t="b">
        <v>0</v>
      </c>
      <c r="L2638">
        <v>43</v>
      </c>
      <c r="M2638" t="b">
        <v>1</v>
      </c>
      <c r="N2638" t="s">
        <v>8274</v>
      </c>
      <c r="O2638" s="10" t="s">
        <v>8341</v>
      </c>
      <c r="P2638" t="s">
        <v>8342</v>
      </c>
      <c r="Q2638" s="12">
        <f t="shared" si="46"/>
        <v>40987.977060185185</v>
      </c>
    </row>
    <row r="2639" spans="1:17" ht="32" hidden="1" x14ac:dyDescent="0.2">
      <c r="A2639">
        <v>2315</v>
      </c>
      <c r="B2639" s="3" t="s">
        <v>2316</v>
      </c>
      <c r="C2639" s="3" t="s">
        <v>6425</v>
      </c>
      <c r="D2639" s="6">
        <v>2500</v>
      </c>
      <c r="E2639" s="8">
        <v>2565</v>
      </c>
      <c r="F2639" t="s">
        <v>8218</v>
      </c>
      <c r="G2639" t="s">
        <v>8223</v>
      </c>
      <c r="H2639" t="s">
        <v>8245</v>
      </c>
      <c r="I2639">
        <v>1336238743</v>
      </c>
      <c r="J2639">
        <v>1333646743</v>
      </c>
      <c r="K2639" t="b">
        <v>1</v>
      </c>
      <c r="L2639">
        <v>64</v>
      </c>
      <c r="M2639" t="b">
        <v>1</v>
      </c>
      <c r="N2639" t="s">
        <v>8277</v>
      </c>
      <c r="O2639" s="10" t="s">
        <v>8341</v>
      </c>
      <c r="P2639" t="s">
        <v>8345</v>
      </c>
      <c r="Q2639" s="12">
        <f t="shared" si="46"/>
        <v>41004.72619212963</v>
      </c>
    </row>
    <row r="2640" spans="1:17" ht="48" hidden="1" x14ac:dyDescent="0.2">
      <c r="A2640">
        <v>2447</v>
      </c>
      <c r="B2640" s="3" t="s">
        <v>2448</v>
      </c>
      <c r="C2640" s="3" t="s">
        <v>6557</v>
      </c>
      <c r="D2640" s="6">
        <v>2500</v>
      </c>
      <c r="E2640" s="8">
        <v>10680</v>
      </c>
      <c r="F2640" t="s">
        <v>8218</v>
      </c>
      <c r="G2640" t="s">
        <v>8223</v>
      </c>
      <c r="H2640" t="s">
        <v>8245</v>
      </c>
      <c r="I2640">
        <v>1478923200</v>
      </c>
      <c r="J2640">
        <v>1476184593</v>
      </c>
      <c r="K2640" t="b">
        <v>0</v>
      </c>
      <c r="L2640">
        <v>337</v>
      </c>
      <c r="M2640" t="b">
        <v>1</v>
      </c>
      <c r="N2640" t="s">
        <v>8296</v>
      </c>
      <c r="O2640" s="10" t="s">
        <v>8352</v>
      </c>
      <c r="P2640" t="s">
        <v>8368</v>
      </c>
      <c r="Q2640" s="12">
        <f t="shared" si="46"/>
        <v>42654.469826388886</v>
      </c>
    </row>
    <row r="2641" spans="1:17" ht="48" hidden="1" x14ac:dyDescent="0.2">
      <c r="A2641">
        <v>2466</v>
      </c>
      <c r="B2641" s="3" t="s">
        <v>2467</v>
      </c>
      <c r="C2641" s="3" t="s">
        <v>6576</v>
      </c>
      <c r="D2641" s="6">
        <v>2500</v>
      </c>
      <c r="E2641" s="8">
        <v>2500</v>
      </c>
      <c r="F2641" t="s">
        <v>8218</v>
      </c>
      <c r="G2641" t="s">
        <v>8223</v>
      </c>
      <c r="H2641" t="s">
        <v>8245</v>
      </c>
      <c r="I2641">
        <v>1368066453</v>
      </c>
      <c r="J2641">
        <v>1365474453</v>
      </c>
      <c r="K2641" t="b">
        <v>0</v>
      </c>
      <c r="L2641">
        <v>52</v>
      </c>
      <c r="M2641" t="b">
        <v>1</v>
      </c>
      <c r="N2641" t="s">
        <v>8277</v>
      </c>
      <c r="O2641" s="10" t="s">
        <v>8341</v>
      </c>
      <c r="P2641" t="s">
        <v>8345</v>
      </c>
      <c r="Q2641" s="12">
        <f t="shared" si="46"/>
        <v>41373.102465277778</v>
      </c>
    </row>
    <row r="2642" spans="1:17" ht="32" hidden="1" x14ac:dyDescent="0.2">
      <c r="A2642">
        <v>2475</v>
      </c>
      <c r="B2642" s="3" t="s">
        <v>2476</v>
      </c>
      <c r="C2642" s="3" t="s">
        <v>6585</v>
      </c>
      <c r="D2642" s="6">
        <v>2500</v>
      </c>
      <c r="E2642" s="8">
        <v>2618</v>
      </c>
      <c r="F2642" t="s">
        <v>8218</v>
      </c>
      <c r="G2642" t="s">
        <v>8223</v>
      </c>
      <c r="H2642" t="s">
        <v>8245</v>
      </c>
      <c r="I2642">
        <v>1278799200</v>
      </c>
      <c r="J2642">
        <v>1273647255</v>
      </c>
      <c r="K2642" t="b">
        <v>0</v>
      </c>
      <c r="L2642">
        <v>81</v>
      </c>
      <c r="M2642" t="b">
        <v>1</v>
      </c>
      <c r="N2642" t="s">
        <v>8277</v>
      </c>
      <c r="O2642" s="10" t="s">
        <v>8341</v>
      </c>
      <c r="P2642" t="s">
        <v>8345</v>
      </c>
      <c r="Q2642" s="12">
        <f t="shared" si="46"/>
        <v>40310.287673611114</v>
      </c>
    </row>
    <row r="2643" spans="1:17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8335</v>
      </c>
      <c r="P2643" t="s">
        <v>8371</v>
      </c>
    </row>
    <row r="2644" spans="1:17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8335</v>
      </c>
      <c r="P2644" t="s">
        <v>8371</v>
      </c>
    </row>
    <row r="2645" spans="1:17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8335</v>
      </c>
      <c r="P2645" t="s">
        <v>8371</v>
      </c>
    </row>
    <row r="2646" spans="1:17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8335</v>
      </c>
      <c r="P2646" t="s">
        <v>8371</v>
      </c>
    </row>
    <row r="2647" spans="1:17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8335</v>
      </c>
      <c r="P2647" t="s">
        <v>8371</v>
      </c>
    </row>
    <row r="2648" spans="1:17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8335</v>
      </c>
      <c r="P2648" t="s">
        <v>8371</v>
      </c>
    </row>
    <row r="2649" spans="1:17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8335</v>
      </c>
      <c r="P2649" t="s">
        <v>8371</v>
      </c>
    </row>
    <row r="2650" spans="1:17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8335</v>
      </c>
      <c r="P2650" t="s">
        <v>8371</v>
      </c>
    </row>
    <row r="2651" spans="1:17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8335</v>
      </c>
      <c r="P2651" t="s">
        <v>8371</v>
      </c>
    </row>
    <row r="2652" spans="1:17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8335</v>
      </c>
      <c r="P2652" t="s">
        <v>8371</v>
      </c>
    </row>
    <row r="2653" spans="1:17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8335</v>
      </c>
      <c r="P2653" t="s">
        <v>8371</v>
      </c>
    </row>
    <row r="2654" spans="1:17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8335</v>
      </c>
      <c r="P2654" t="s">
        <v>8371</v>
      </c>
    </row>
    <row r="2655" spans="1:17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8335</v>
      </c>
      <c r="P2655" t="s">
        <v>8371</v>
      </c>
    </row>
    <row r="2656" spans="1:17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8335</v>
      </c>
      <c r="P2656" t="s">
        <v>8371</v>
      </c>
    </row>
    <row r="2657" spans="1:17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8335</v>
      </c>
      <c r="P2657" t="s">
        <v>8371</v>
      </c>
    </row>
    <row r="2658" spans="1:17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8335</v>
      </c>
      <c r="P2658" t="s">
        <v>8371</v>
      </c>
    </row>
    <row r="2659" spans="1:17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8335</v>
      </c>
      <c r="P2659" t="s">
        <v>8371</v>
      </c>
    </row>
    <row r="2660" spans="1:17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8335</v>
      </c>
      <c r="P2660" t="s">
        <v>8371</v>
      </c>
    </row>
    <row r="2661" spans="1:17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8335</v>
      </c>
      <c r="P2661" t="s">
        <v>8371</v>
      </c>
    </row>
    <row r="2662" spans="1:17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8335</v>
      </c>
      <c r="P2662" t="s">
        <v>8371</v>
      </c>
    </row>
    <row r="2663" spans="1:17" ht="48" hidden="1" x14ac:dyDescent="0.2">
      <c r="A2663">
        <v>2540</v>
      </c>
      <c r="B2663" s="3" t="s">
        <v>2540</v>
      </c>
      <c r="C2663" s="3" t="s">
        <v>6650</v>
      </c>
      <c r="D2663" s="6">
        <v>2500</v>
      </c>
      <c r="E2663" s="8">
        <v>2585</v>
      </c>
      <c r="F2663" t="s">
        <v>8218</v>
      </c>
      <c r="G2663" t="s">
        <v>8223</v>
      </c>
      <c r="H2663" t="s">
        <v>8245</v>
      </c>
      <c r="I2663">
        <v>1319904721</v>
      </c>
      <c r="J2663">
        <v>1314720721</v>
      </c>
      <c r="K2663" t="b">
        <v>0</v>
      </c>
      <c r="L2663">
        <v>27</v>
      </c>
      <c r="M2663" t="b">
        <v>1</v>
      </c>
      <c r="N2663" t="s">
        <v>8298</v>
      </c>
      <c r="O2663" s="10" t="s">
        <v>8341</v>
      </c>
      <c r="P2663" t="s">
        <v>8370</v>
      </c>
      <c r="Q2663" s="12">
        <f t="shared" ref="Q2663:Q2671" si="47">(((J2663/60)/60)/24)+DATE(1970,1,1)</f>
        <v>40785.675011574072</v>
      </c>
    </row>
    <row r="2664" spans="1:17" ht="48" hidden="1" x14ac:dyDescent="0.2">
      <c r="A2664">
        <v>2626</v>
      </c>
      <c r="B2664" s="3" t="s">
        <v>2626</v>
      </c>
      <c r="C2664" s="3" t="s">
        <v>6736</v>
      </c>
      <c r="D2664" s="6">
        <v>2500</v>
      </c>
      <c r="E2664" s="8">
        <v>2800</v>
      </c>
      <c r="F2664" t="s">
        <v>8218</v>
      </c>
      <c r="G2664" t="s">
        <v>8223</v>
      </c>
      <c r="H2664" t="s">
        <v>8245</v>
      </c>
      <c r="I2664">
        <v>1433343869</v>
      </c>
      <c r="J2664">
        <v>1430751869</v>
      </c>
      <c r="K2664" t="b">
        <v>0</v>
      </c>
      <c r="L2664">
        <v>50</v>
      </c>
      <c r="M2664" t="b">
        <v>1</v>
      </c>
      <c r="N2664" t="s">
        <v>8299</v>
      </c>
      <c r="O2664" s="10" t="s">
        <v>8335</v>
      </c>
      <c r="P2664" t="s">
        <v>8371</v>
      </c>
      <c r="Q2664" s="12">
        <f t="shared" si="47"/>
        <v>42128.628113425926</v>
      </c>
    </row>
    <row r="2665" spans="1:17" ht="32" x14ac:dyDescent="0.2">
      <c r="A2665">
        <v>3197</v>
      </c>
      <c r="B2665" s="3" t="s">
        <v>3197</v>
      </c>
      <c r="C2665" s="3" t="s">
        <v>7307</v>
      </c>
      <c r="D2665" s="6">
        <v>10000</v>
      </c>
      <c r="E2665" s="8">
        <v>1145</v>
      </c>
      <c r="F2665" t="s">
        <v>8220</v>
      </c>
      <c r="G2665" t="s">
        <v>8233</v>
      </c>
      <c r="H2665" t="s">
        <v>8253</v>
      </c>
      <c r="I2665">
        <v>1423050618</v>
      </c>
      <c r="J2665">
        <v>1420458618</v>
      </c>
      <c r="K2665" t="b">
        <v>0</v>
      </c>
      <c r="L2665">
        <v>4</v>
      </c>
      <c r="M2665" t="b">
        <v>0</v>
      </c>
      <c r="N2665" t="s">
        <v>8303</v>
      </c>
      <c r="O2665" s="10" t="s">
        <v>8333</v>
      </c>
      <c r="P2665" t="s">
        <v>8375</v>
      </c>
      <c r="Q2665" s="12">
        <f t="shared" si="47"/>
        <v>42009.493263888886</v>
      </c>
    </row>
    <row r="2666" spans="1:17" ht="48" x14ac:dyDescent="0.2">
      <c r="A2666">
        <v>3193</v>
      </c>
      <c r="B2666" s="3" t="s">
        <v>3193</v>
      </c>
      <c r="C2666" s="3" t="s">
        <v>7303</v>
      </c>
      <c r="D2666" s="6">
        <v>5000</v>
      </c>
      <c r="E2666" s="8">
        <v>587</v>
      </c>
      <c r="F2666" t="s">
        <v>8220</v>
      </c>
      <c r="G2666" t="s">
        <v>8224</v>
      </c>
      <c r="H2666" t="s">
        <v>8246</v>
      </c>
      <c r="I2666">
        <v>1424474056</v>
      </c>
      <c r="J2666">
        <v>1420586056</v>
      </c>
      <c r="K2666" t="b">
        <v>0</v>
      </c>
      <c r="L2666">
        <v>24</v>
      </c>
      <c r="M2666" t="b">
        <v>0</v>
      </c>
      <c r="N2666" t="s">
        <v>8303</v>
      </c>
      <c r="O2666" s="10" t="s">
        <v>8333</v>
      </c>
      <c r="P2666" t="s">
        <v>8375</v>
      </c>
      <c r="Q2666" s="12">
        <f t="shared" si="47"/>
        <v>42010.968240740738</v>
      </c>
    </row>
    <row r="2667" spans="1:17" ht="48" x14ac:dyDescent="0.2">
      <c r="A2667">
        <v>3458</v>
      </c>
      <c r="B2667" s="3" t="s">
        <v>3457</v>
      </c>
      <c r="C2667" s="3" t="s">
        <v>7568</v>
      </c>
      <c r="D2667" s="6">
        <v>978</v>
      </c>
      <c r="E2667" s="8">
        <v>1216</v>
      </c>
      <c r="F2667" t="s">
        <v>8218</v>
      </c>
      <c r="G2667" t="s">
        <v>8223</v>
      </c>
      <c r="H2667" t="s">
        <v>8245</v>
      </c>
      <c r="I2667">
        <v>1422937620</v>
      </c>
      <c r="J2667">
        <v>1420606303</v>
      </c>
      <c r="K2667" t="b">
        <v>0</v>
      </c>
      <c r="L2667">
        <v>27</v>
      </c>
      <c r="M2667" t="b">
        <v>1</v>
      </c>
      <c r="N2667" t="s">
        <v>8269</v>
      </c>
      <c r="O2667" s="10" t="s">
        <v>8333</v>
      </c>
      <c r="P2667" t="s">
        <v>8334</v>
      </c>
      <c r="Q2667" s="12">
        <f t="shared" si="47"/>
        <v>42011.202581018515</v>
      </c>
    </row>
    <row r="2668" spans="1:17" ht="48" x14ac:dyDescent="0.2">
      <c r="A2668">
        <v>2923</v>
      </c>
      <c r="B2668" s="3" t="s">
        <v>2923</v>
      </c>
      <c r="C2668" s="3" t="s">
        <v>7033</v>
      </c>
      <c r="D2668" s="6">
        <v>300</v>
      </c>
      <c r="E2668" s="8">
        <v>300</v>
      </c>
      <c r="F2668" t="s">
        <v>8218</v>
      </c>
      <c r="G2668" t="s">
        <v>8223</v>
      </c>
      <c r="H2668" t="s">
        <v>8245</v>
      </c>
      <c r="I2668">
        <v>1422068400</v>
      </c>
      <c r="J2668">
        <v>1420774779</v>
      </c>
      <c r="K2668" t="b">
        <v>0</v>
      </c>
      <c r="L2668">
        <v>10</v>
      </c>
      <c r="M2668" t="b">
        <v>1</v>
      </c>
      <c r="N2668" t="s">
        <v>8303</v>
      </c>
      <c r="O2668" s="10" t="s">
        <v>8333</v>
      </c>
      <c r="P2668" t="s">
        <v>8375</v>
      </c>
      <c r="Q2668" s="12">
        <f t="shared" si="47"/>
        <v>42013.15253472222</v>
      </c>
    </row>
    <row r="2669" spans="1:17" ht="48" x14ac:dyDescent="0.2">
      <c r="A2669">
        <v>3198</v>
      </c>
      <c r="B2669" s="3" t="s">
        <v>3198</v>
      </c>
      <c r="C2669" s="3" t="s">
        <v>7308</v>
      </c>
      <c r="D2669" s="6">
        <v>30000</v>
      </c>
      <c r="E2669" s="8">
        <v>110</v>
      </c>
      <c r="F2669" t="s">
        <v>8220</v>
      </c>
      <c r="G2669" t="s">
        <v>8231</v>
      </c>
      <c r="H2669" t="s">
        <v>8252</v>
      </c>
      <c r="I2669">
        <v>1424081477</v>
      </c>
      <c r="J2669">
        <v>1420798277</v>
      </c>
      <c r="K2669" t="b">
        <v>0</v>
      </c>
      <c r="L2669">
        <v>3</v>
      </c>
      <c r="M2669" t="b">
        <v>0</v>
      </c>
      <c r="N2669" t="s">
        <v>8303</v>
      </c>
      <c r="O2669" s="10" t="s">
        <v>8333</v>
      </c>
      <c r="P2669" t="s">
        <v>8375</v>
      </c>
      <c r="Q2669" s="12">
        <f t="shared" si="47"/>
        <v>42013.424502314811</v>
      </c>
    </row>
    <row r="2670" spans="1:17" ht="48" x14ac:dyDescent="0.2">
      <c r="A2670">
        <v>3554</v>
      </c>
      <c r="B2670" s="3" t="s">
        <v>3553</v>
      </c>
      <c r="C2670" s="3" t="s">
        <v>7664</v>
      </c>
      <c r="D2670" s="6">
        <v>5000</v>
      </c>
      <c r="E2670" s="8">
        <v>5671.11</v>
      </c>
      <c r="F2670" t="s">
        <v>8218</v>
      </c>
      <c r="G2670" t="s">
        <v>8223</v>
      </c>
      <c r="H2670" t="s">
        <v>8245</v>
      </c>
      <c r="I2670">
        <v>1423674000</v>
      </c>
      <c r="J2670">
        <v>1421025159</v>
      </c>
      <c r="K2670" t="b">
        <v>0</v>
      </c>
      <c r="L2670">
        <v>53</v>
      </c>
      <c r="M2670" t="b">
        <v>1</v>
      </c>
      <c r="N2670" t="s">
        <v>8269</v>
      </c>
      <c r="O2670" s="10" t="s">
        <v>8333</v>
      </c>
      <c r="P2670" t="s">
        <v>8334</v>
      </c>
      <c r="Q2670" s="12">
        <f t="shared" si="47"/>
        <v>42016.050451388888</v>
      </c>
    </row>
    <row r="2671" spans="1:17" ht="48" x14ac:dyDescent="0.2">
      <c r="A2671">
        <v>3949</v>
      </c>
      <c r="B2671" s="3" t="s">
        <v>3946</v>
      </c>
      <c r="C2671" s="3" t="s">
        <v>8057</v>
      </c>
      <c r="D2671" s="6">
        <v>10000</v>
      </c>
      <c r="E2671" s="8">
        <v>1577</v>
      </c>
      <c r="F2671" t="s">
        <v>8220</v>
      </c>
      <c r="G2671" t="s">
        <v>8225</v>
      </c>
      <c r="H2671" t="s">
        <v>8247</v>
      </c>
      <c r="I2671">
        <v>1423623221</v>
      </c>
      <c r="J2671">
        <v>1421031221</v>
      </c>
      <c r="K2671" t="b">
        <v>0</v>
      </c>
      <c r="L2671">
        <v>32</v>
      </c>
      <c r="M2671" t="b">
        <v>0</v>
      </c>
      <c r="N2671" t="s">
        <v>8269</v>
      </c>
      <c r="O2671" s="10" t="s">
        <v>8333</v>
      </c>
      <c r="P2671" t="s">
        <v>8334</v>
      </c>
      <c r="Q2671" s="12">
        <f t="shared" si="47"/>
        <v>42016.120613425926</v>
      </c>
    </row>
    <row r="2672" spans="1:17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8335</v>
      </c>
      <c r="P2672" t="s">
        <v>8372</v>
      </c>
    </row>
    <row r="2673" spans="1:16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8335</v>
      </c>
      <c r="P2673" t="s">
        <v>8372</v>
      </c>
    </row>
    <row r="2674" spans="1:16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8335</v>
      </c>
      <c r="P2674" t="s">
        <v>8372</v>
      </c>
    </row>
    <row r="2675" spans="1:16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8335</v>
      </c>
      <c r="P2675" t="s">
        <v>8372</v>
      </c>
    </row>
    <row r="2676" spans="1:16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8335</v>
      </c>
      <c r="P2676" t="s">
        <v>8372</v>
      </c>
    </row>
    <row r="2677" spans="1:16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8335</v>
      </c>
      <c r="P2677" t="s">
        <v>8372</v>
      </c>
    </row>
    <row r="2678" spans="1:16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8335</v>
      </c>
      <c r="P2678" t="s">
        <v>8372</v>
      </c>
    </row>
    <row r="2679" spans="1:16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8335</v>
      </c>
      <c r="P2679" t="s">
        <v>8372</v>
      </c>
    </row>
    <row r="2680" spans="1:16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8335</v>
      </c>
      <c r="P2680" t="s">
        <v>8372</v>
      </c>
    </row>
    <row r="2681" spans="1:16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8335</v>
      </c>
      <c r="P2681" t="s">
        <v>8372</v>
      </c>
    </row>
    <row r="2682" spans="1:16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8335</v>
      </c>
      <c r="P2682" t="s">
        <v>8372</v>
      </c>
    </row>
    <row r="2683" spans="1:16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8352</v>
      </c>
      <c r="P2683" t="s">
        <v>8353</v>
      </c>
    </row>
    <row r="2684" spans="1:16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8352</v>
      </c>
      <c r="P2684" t="s">
        <v>8353</v>
      </c>
    </row>
    <row r="2685" spans="1:16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8352</v>
      </c>
      <c r="P2685" t="s">
        <v>8353</v>
      </c>
    </row>
    <row r="2686" spans="1:16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8352</v>
      </c>
      <c r="P2686" t="s">
        <v>8353</v>
      </c>
    </row>
    <row r="2687" spans="1:16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8352</v>
      </c>
      <c r="P2687" t="s">
        <v>8353</v>
      </c>
    </row>
    <row r="2688" spans="1:16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8352</v>
      </c>
      <c r="P2688" t="s">
        <v>8353</v>
      </c>
    </row>
    <row r="2689" spans="1:17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8352</v>
      </c>
      <c r="P2689" t="s">
        <v>8353</v>
      </c>
    </row>
    <row r="2690" spans="1:17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8352</v>
      </c>
      <c r="P2690" t="s">
        <v>8353</v>
      </c>
    </row>
    <row r="2691" spans="1:17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8352</v>
      </c>
      <c r="P2691" t="s">
        <v>8353</v>
      </c>
    </row>
    <row r="2692" spans="1:17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8352</v>
      </c>
      <c r="P2692" t="s">
        <v>8353</v>
      </c>
    </row>
    <row r="2693" spans="1:17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8352</v>
      </c>
      <c r="P2693" t="s">
        <v>8353</v>
      </c>
    </row>
    <row r="2694" spans="1:17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8352</v>
      </c>
      <c r="P2694" t="s">
        <v>8353</v>
      </c>
    </row>
    <row r="2695" spans="1:17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8352</v>
      </c>
      <c r="P2695" t="s">
        <v>8353</v>
      </c>
    </row>
    <row r="2696" spans="1:17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8352</v>
      </c>
      <c r="P2696" t="s">
        <v>8353</v>
      </c>
    </row>
    <row r="2697" spans="1:17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8352</v>
      </c>
      <c r="P2697" t="s">
        <v>8353</v>
      </c>
    </row>
    <row r="2698" spans="1:17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8352</v>
      </c>
      <c r="P2698" t="s">
        <v>8353</v>
      </c>
    </row>
    <row r="2699" spans="1:17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8352</v>
      </c>
      <c r="P2699" t="s">
        <v>8353</v>
      </c>
    </row>
    <row r="2700" spans="1:17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8352</v>
      </c>
      <c r="P2700" t="s">
        <v>8353</v>
      </c>
    </row>
    <row r="2701" spans="1:17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8352</v>
      </c>
      <c r="P2701" t="s">
        <v>8353</v>
      </c>
    </row>
    <row r="2702" spans="1:17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8352</v>
      </c>
      <c r="P2702" t="s">
        <v>8353</v>
      </c>
    </row>
    <row r="2703" spans="1:17" ht="32" x14ac:dyDescent="0.2">
      <c r="A2703">
        <v>3457</v>
      </c>
      <c r="B2703" s="3" t="s">
        <v>3456</v>
      </c>
      <c r="C2703" s="3" t="s">
        <v>7567</v>
      </c>
      <c r="D2703" s="6">
        <v>2000</v>
      </c>
      <c r="E2703" s="8">
        <v>2804</v>
      </c>
      <c r="F2703" t="s">
        <v>8218</v>
      </c>
      <c r="G2703" t="s">
        <v>8223</v>
      </c>
      <c r="H2703" t="s">
        <v>8245</v>
      </c>
      <c r="I2703">
        <v>1423720740</v>
      </c>
      <c r="J2703">
        <v>1421081857</v>
      </c>
      <c r="K2703" t="b">
        <v>0</v>
      </c>
      <c r="L2703">
        <v>55</v>
      </c>
      <c r="M2703" t="b">
        <v>1</v>
      </c>
      <c r="N2703" t="s">
        <v>8269</v>
      </c>
      <c r="O2703" s="10" t="s">
        <v>8333</v>
      </c>
      <c r="P2703" t="s">
        <v>8334</v>
      </c>
      <c r="Q2703" s="12">
        <f t="shared" ref="Q2703:Q2742" si="48">(((J2703/60)/60)/24)+DATE(1970,1,1)</f>
        <v>42016.706678240742</v>
      </c>
    </row>
    <row r="2704" spans="1:17" ht="32" x14ac:dyDescent="0.2">
      <c r="A2704">
        <v>3264</v>
      </c>
      <c r="B2704" s="3" t="s">
        <v>3264</v>
      </c>
      <c r="C2704" s="3" t="s">
        <v>7374</v>
      </c>
      <c r="D2704" s="6">
        <v>2500</v>
      </c>
      <c r="E2704" s="8">
        <v>2575</v>
      </c>
      <c r="F2704" t="s">
        <v>8218</v>
      </c>
      <c r="G2704" t="s">
        <v>8223</v>
      </c>
      <c r="H2704" t="s">
        <v>8245</v>
      </c>
      <c r="I2704">
        <v>1422482400</v>
      </c>
      <c r="J2704">
        <v>1421089938</v>
      </c>
      <c r="K2704" t="b">
        <v>1</v>
      </c>
      <c r="L2704">
        <v>49</v>
      </c>
      <c r="M2704" t="b">
        <v>1</v>
      </c>
      <c r="N2704" t="s">
        <v>8269</v>
      </c>
      <c r="O2704" s="10" t="s">
        <v>8333</v>
      </c>
      <c r="P2704" t="s">
        <v>8334</v>
      </c>
      <c r="Q2704" s="12">
        <f t="shared" si="48"/>
        <v>42016.800208333334</v>
      </c>
    </row>
    <row r="2705" spans="1:17" ht="48" x14ac:dyDescent="0.2">
      <c r="A2705">
        <v>3446</v>
      </c>
      <c r="B2705" s="3" t="s">
        <v>3445</v>
      </c>
      <c r="C2705" s="3" t="s">
        <v>7556</v>
      </c>
      <c r="D2705" s="6">
        <v>1000</v>
      </c>
      <c r="E2705" s="8">
        <v>1082</v>
      </c>
      <c r="F2705" t="s">
        <v>8218</v>
      </c>
      <c r="G2705" t="s">
        <v>8224</v>
      </c>
      <c r="H2705" t="s">
        <v>8246</v>
      </c>
      <c r="I2705">
        <v>1423138800</v>
      </c>
      <c r="J2705">
        <v>1421092725</v>
      </c>
      <c r="K2705" t="b">
        <v>0</v>
      </c>
      <c r="L2705">
        <v>25</v>
      </c>
      <c r="M2705" t="b">
        <v>1</v>
      </c>
      <c r="N2705" t="s">
        <v>8269</v>
      </c>
      <c r="O2705" s="10" t="s">
        <v>8333</v>
      </c>
      <c r="P2705" t="s">
        <v>8334</v>
      </c>
      <c r="Q2705" s="12">
        <f t="shared" si="48"/>
        <v>42016.832465277781</v>
      </c>
    </row>
    <row r="2706" spans="1:17" ht="48" x14ac:dyDescent="0.2">
      <c r="A2706">
        <v>2790</v>
      </c>
      <c r="B2706" s="3" t="s">
        <v>2790</v>
      </c>
      <c r="C2706" s="3" t="s">
        <v>6900</v>
      </c>
      <c r="D2706" s="6">
        <v>3000</v>
      </c>
      <c r="E2706" s="8">
        <v>3160</v>
      </c>
      <c r="F2706" t="s">
        <v>8218</v>
      </c>
      <c r="G2706" t="s">
        <v>8223</v>
      </c>
      <c r="H2706" t="s">
        <v>8245</v>
      </c>
      <c r="I2706">
        <v>1423693903</v>
      </c>
      <c r="J2706">
        <v>1421101903</v>
      </c>
      <c r="K2706" t="b">
        <v>0</v>
      </c>
      <c r="L2706">
        <v>66</v>
      </c>
      <c r="M2706" t="b">
        <v>1</v>
      </c>
      <c r="N2706" t="s">
        <v>8269</v>
      </c>
      <c r="O2706" s="10" t="s">
        <v>8333</v>
      </c>
      <c r="P2706" t="s">
        <v>8334</v>
      </c>
      <c r="Q2706" s="12">
        <f t="shared" si="48"/>
        <v>42016.938692129625</v>
      </c>
    </row>
    <row r="2707" spans="1:17" ht="96" x14ac:dyDescent="0.2">
      <c r="A2707">
        <v>3750</v>
      </c>
      <c r="B2707" s="3" t="s">
        <v>3747</v>
      </c>
      <c r="C2707" s="3" t="s">
        <v>7860</v>
      </c>
      <c r="D2707" s="6">
        <v>6000</v>
      </c>
      <c r="E2707" s="8">
        <v>6027</v>
      </c>
      <c r="F2707" t="s">
        <v>8218</v>
      </c>
      <c r="G2707" t="s">
        <v>8223</v>
      </c>
      <c r="H2707" t="s">
        <v>8245</v>
      </c>
      <c r="I2707">
        <v>1423555140</v>
      </c>
      <c r="J2707">
        <v>1421105608</v>
      </c>
      <c r="K2707" t="b">
        <v>0</v>
      </c>
      <c r="L2707">
        <v>28</v>
      </c>
      <c r="M2707" t="b">
        <v>1</v>
      </c>
      <c r="N2707" t="s">
        <v>8303</v>
      </c>
      <c r="O2707" s="10" t="s">
        <v>8333</v>
      </c>
      <c r="P2707" t="s">
        <v>8375</v>
      </c>
      <c r="Q2707" s="12">
        <f t="shared" si="48"/>
        <v>42016.981574074074</v>
      </c>
    </row>
    <row r="2708" spans="1:17" ht="48" x14ac:dyDescent="0.2">
      <c r="A2708">
        <v>3195</v>
      </c>
      <c r="B2708" s="3" t="s">
        <v>3195</v>
      </c>
      <c r="C2708" s="3" t="s">
        <v>7305</v>
      </c>
      <c r="D2708" s="6">
        <v>3500</v>
      </c>
      <c r="E2708" s="8">
        <v>2070</v>
      </c>
      <c r="F2708" t="s">
        <v>8220</v>
      </c>
      <c r="G2708" t="s">
        <v>8223</v>
      </c>
      <c r="H2708" t="s">
        <v>8245</v>
      </c>
      <c r="I2708">
        <v>1423750542</v>
      </c>
      <c r="J2708">
        <v>1421158542</v>
      </c>
      <c r="K2708" t="b">
        <v>0</v>
      </c>
      <c r="L2708">
        <v>39</v>
      </c>
      <c r="M2708" t="b">
        <v>0</v>
      </c>
      <c r="N2708" t="s">
        <v>8303</v>
      </c>
      <c r="O2708" s="10" t="s">
        <v>8333</v>
      </c>
      <c r="P2708" t="s">
        <v>8375</v>
      </c>
      <c r="Q2708" s="12">
        <f t="shared" si="48"/>
        <v>42017.594236111108</v>
      </c>
    </row>
    <row r="2709" spans="1:17" ht="48" x14ac:dyDescent="0.2">
      <c r="A2709">
        <v>3275</v>
      </c>
      <c r="B2709" s="3" t="s">
        <v>3275</v>
      </c>
      <c r="C2709" s="3" t="s">
        <v>7385</v>
      </c>
      <c r="D2709" s="6">
        <v>1800</v>
      </c>
      <c r="E2709" s="8">
        <v>1805</v>
      </c>
      <c r="F2709" t="s">
        <v>8218</v>
      </c>
      <c r="G2709" t="s">
        <v>8223</v>
      </c>
      <c r="H2709" t="s">
        <v>8245</v>
      </c>
      <c r="I2709">
        <v>1423456200</v>
      </c>
      <c r="J2709">
        <v>1421183271</v>
      </c>
      <c r="K2709" t="b">
        <v>1</v>
      </c>
      <c r="L2709">
        <v>12</v>
      </c>
      <c r="M2709" t="b">
        <v>1</v>
      </c>
      <c r="N2709" t="s">
        <v>8269</v>
      </c>
      <c r="O2709" s="10" t="s">
        <v>8333</v>
      </c>
      <c r="P2709" t="s">
        <v>8334</v>
      </c>
      <c r="Q2709" s="12">
        <f t="shared" si="48"/>
        <v>42017.88045138889</v>
      </c>
    </row>
    <row r="2710" spans="1:17" ht="32" x14ac:dyDescent="0.2">
      <c r="A2710">
        <v>2914</v>
      </c>
      <c r="B2710" s="3" t="s">
        <v>2914</v>
      </c>
      <c r="C2710" s="3" t="s">
        <v>7024</v>
      </c>
      <c r="D2710" s="6">
        <v>25000</v>
      </c>
      <c r="E2710" s="8">
        <v>1</v>
      </c>
      <c r="F2710" t="s">
        <v>8220</v>
      </c>
      <c r="G2710" t="s">
        <v>8224</v>
      </c>
      <c r="H2710" t="s">
        <v>8246</v>
      </c>
      <c r="I2710">
        <v>1426365994</v>
      </c>
      <c r="J2710">
        <v>1421185594</v>
      </c>
      <c r="K2710" t="b">
        <v>0</v>
      </c>
      <c r="L2710">
        <v>1</v>
      </c>
      <c r="M2710" t="b">
        <v>0</v>
      </c>
      <c r="N2710" t="s">
        <v>8269</v>
      </c>
      <c r="O2710" s="10" t="s">
        <v>8333</v>
      </c>
      <c r="P2710" t="s">
        <v>8334</v>
      </c>
      <c r="Q2710" s="12">
        <f t="shared" si="48"/>
        <v>42017.907337962963</v>
      </c>
    </row>
    <row r="2711" spans="1:17" ht="48" x14ac:dyDescent="0.2">
      <c r="A2711">
        <v>3424</v>
      </c>
      <c r="B2711" s="3" t="s">
        <v>3423</v>
      </c>
      <c r="C2711" s="3" t="s">
        <v>7534</v>
      </c>
      <c r="D2711" s="6">
        <v>6000</v>
      </c>
      <c r="E2711" s="8">
        <v>6215</v>
      </c>
      <c r="F2711" t="s">
        <v>8218</v>
      </c>
      <c r="G2711" t="s">
        <v>8223</v>
      </c>
      <c r="H2711" t="s">
        <v>8245</v>
      </c>
      <c r="I2711">
        <v>1423119540</v>
      </c>
      <c r="J2711">
        <v>1421252084</v>
      </c>
      <c r="K2711" t="b">
        <v>0</v>
      </c>
      <c r="L2711">
        <v>76</v>
      </c>
      <c r="M2711" t="b">
        <v>1</v>
      </c>
      <c r="N2711" t="s">
        <v>8269</v>
      </c>
      <c r="O2711" s="10" t="s">
        <v>8333</v>
      </c>
      <c r="P2711" t="s">
        <v>8334</v>
      </c>
      <c r="Q2711" s="12">
        <f t="shared" si="48"/>
        <v>42018.676898148144</v>
      </c>
    </row>
    <row r="2712" spans="1:17" ht="48" x14ac:dyDescent="0.2">
      <c r="A2712">
        <v>3192</v>
      </c>
      <c r="B2712" s="3" t="s">
        <v>3192</v>
      </c>
      <c r="C2712" s="3" t="s">
        <v>7302</v>
      </c>
      <c r="D2712" s="6">
        <v>10000</v>
      </c>
      <c r="E2712" s="8">
        <v>102</v>
      </c>
      <c r="F2712" t="s">
        <v>8220</v>
      </c>
      <c r="G2712" t="s">
        <v>8224</v>
      </c>
      <c r="H2712" t="s">
        <v>8246</v>
      </c>
      <c r="I2712">
        <v>1425160800</v>
      </c>
      <c r="J2712">
        <v>1421274859</v>
      </c>
      <c r="K2712" t="b">
        <v>0</v>
      </c>
      <c r="L2712">
        <v>8</v>
      </c>
      <c r="M2712" t="b">
        <v>0</v>
      </c>
      <c r="N2712" t="s">
        <v>8303</v>
      </c>
      <c r="O2712" s="10" t="s">
        <v>8333</v>
      </c>
      <c r="P2712" t="s">
        <v>8375</v>
      </c>
      <c r="Q2712" s="12">
        <f t="shared" si="48"/>
        <v>42018.94049768518</v>
      </c>
    </row>
    <row r="2713" spans="1:17" ht="32" x14ac:dyDescent="0.2">
      <c r="A2713">
        <v>2781</v>
      </c>
      <c r="B2713" s="3" t="s">
        <v>2781</v>
      </c>
      <c r="C2713" s="3" t="s">
        <v>6891</v>
      </c>
      <c r="D2713" s="6">
        <v>1250</v>
      </c>
      <c r="E2713" s="8">
        <v>1316</v>
      </c>
      <c r="F2713" t="s">
        <v>8218</v>
      </c>
      <c r="G2713" t="s">
        <v>8223</v>
      </c>
      <c r="H2713" t="s">
        <v>8245</v>
      </c>
      <c r="I2713">
        <v>1423724400</v>
      </c>
      <c r="J2713">
        <v>1421274954</v>
      </c>
      <c r="K2713" t="b">
        <v>0</v>
      </c>
      <c r="L2713">
        <v>28</v>
      </c>
      <c r="M2713" t="b">
        <v>1</v>
      </c>
      <c r="N2713" t="s">
        <v>8269</v>
      </c>
      <c r="O2713" s="10" t="s">
        <v>8333</v>
      </c>
      <c r="P2713" t="s">
        <v>8334</v>
      </c>
      <c r="Q2713" s="12">
        <f t="shared" si="48"/>
        <v>42018.94159722222</v>
      </c>
    </row>
    <row r="2714" spans="1:17" ht="48" x14ac:dyDescent="0.2">
      <c r="A2714">
        <v>3995</v>
      </c>
      <c r="B2714" s="3" t="s">
        <v>3991</v>
      </c>
      <c r="C2714" s="3" t="s">
        <v>8101</v>
      </c>
      <c r="D2714" s="6">
        <v>200</v>
      </c>
      <c r="E2714" s="8">
        <v>70</v>
      </c>
      <c r="F2714" t="s">
        <v>8220</v>
      </c>
      <c r="G2714" t="s">
        <v>8224</v>
      </c>
      <c r="H2714" t="s">
        <v>8246</v>
      </c>
      <c r="I2714">
        <v>1423913220</v>
      </c>
      <c r="J2714">
        <v>1421339077</v>
      </c>
      <c r="K2714" t="b">
        <v>0</v>
      </c>
      <c r="L2714">
        <v>4</v>
      </c>
      <c r="M2714" t="b">
        <v>0</v>
      </c>
      <c r="N2714" t="s">
        <v>8269</v>
      </c>
      <c r="O2714" s="10" t="s">
        <v>8333</v>
      </c>
      <c r="P2714" t="s">
        <v>8334</v>
      </c>
      <c r="Q2714" s="12">
        <f t="shared" si="48"/>
        <v>42019.683761574073</v>
      </c>
    </row>
    <row r="2715" spans="1:17" ht="48" x14ac:dyDescent="0.2">
      <c r="A2715">
        <v>2834</v>
      </c>
      <c r="B2715" s="3" t="s">
        <v>2834</v>
      </c>
      <c r="C2715" s="3" t="s">
        <v>6944</v>
      </c>
      <c r="D2715" s="6">
        <v>800</v>
      </c>
      <c r="E2715" s="8">
        <v>1360</v>
      </c>
      <c r="F2715" t="s">
        <v>8218</v>
      </c>
      <c r="G2715" t="s">
        <v>8224</v>
      </c>
      <c r="H2715" t="s">
        <v>8246</v>
      </c>
      <c r="I2715">
        <v>1422658930</v>
      </c>
      <c r="J2715">
        <v>1421362930</v>
      </c>
      <c r="K2715" t="b">
        <v>0</v>
      </c>
      <c r="L2715">
        <v>21</v>
      </c>
      <c r="M2715" t="b">
        <v>1</v>
      </c>
      <c r="N2715" t="s">
        <v>8269</v>
      </c>
      <c r="O2715" s="10" t="s">
        <v>8333</v>
      </c>
      <c r="P2715" t="s">
        <v>8334</v>
      </c>
      <c r="Q2715" s="12">
        <f t="shared" si="48"/>
        <v>42019.959837962961</v>
      </c>
    </row>
    <row r="2716" spans="1:17" ht="48" x14ac:dyDescent="0.2">
      <c r="A2716">
        <v>4003</v>
      </c>
      <c r="B2716" s="3" t="s">
        <v>3999</v>
      </c>
      <c r="C2716" s="3" t="s">
        <v>8071</v>
      </c>
      <c r="D2716" s="6">
        <v>2000</v>
      </c>
      <c r="E2716" s="8">
        <v>201</v>
      </c>
      <c r="F2716" t="s">
        <v>8220</v>
      </c>
      <c r="G2716" t="s">
        <v>8223</v>
      </c>
      <c r="H2716" t="s">
        <v>8245</v>
      </c>
      <c r="I2716">
        <v>1424009147</v>
      </c>
      <c r="J2716">
        <v>1421417147</v>
      </c>
      <c r="K2716" t="b">
        <v>0</v>
      </c>
      <c r="L2716">
        <v>2</v>
      </c>
      <c r="M2716" t="b">
        <v>0</v>
      </c>
      <c r="N2716" t="s">
        <v>8269</v>
      </c>
      <c r="O2716" s="10" t="s">
        <v>8333</v>
      </c>
      <c r="P2716" t="s">
        <v>8334</v>
      </c>
      <c r="Q2716" s="12">
        <f t="shared" si="48"/>
        <v>42020.587349537032</v>
      </c>
    </row>
    <row r="2717" spans="1:17" ht="32" x14ac:dyDescent="0.2">
      <c r="A2717">
        <v>3691</v>
      </c>
      <c r="B2717" s="3" t="s">
        <v>3688</v>
      </c>
      <c r="C2717" s="3" t="s">
        <v>7801</v>
      </c>
      <c r="D2717" s="6">
        <v>40000</v>
      </c>
      <c r="E2717" s="8">
        <v>51184</v>
      </c>
      <c r="F2717" t="s">
        <v>8218</v>
      </c>
      <c r="G2717" t="s">
        <v>8223</v>
      </c>
      <c r="H2717" t="s">
        <v>8245</v>
      </c>
      <c r="I2717">
        <v>1425272340</v>
      </c>
      <c r="J2717">
        <v>1421426929</v>
      </c>
      <c r="K2717" t="b">
        <v>0</v>
      </c>
      <c r="L2717">
        <v>274</v>
      </c>
      <c r="M2717" t="b">
        <v>1</v>
      </c>
      <c r="N2717" t="s">
        <v>8269</v>
      </c>
      <c r="O2717" s="10" t="s">
        <v>8333</v>
      </c>
      <c r="P2717" t="s">
        <v>8334</v>
      </c>
      <c r="Q2717" s="12">
        <f t="shared" si="48"/>
        <v>42020.700567129628</v>
      </c>
    </row>
    <row r="2718" spans="1:17" ht="48" x14ac:dyDescent="0.2">
      <c r="A2718">
        <v>3922</v>
      </c>
      <c r="B2718" s="3" t="s">
        <v>3919</v>
      </c>
      <c r="C2718" s="3" t="s">
        <v>8030</v>
      </c>
      <c r="D2718" s="6">
        <v>750</v>
      </c>
      <c r="E2718" s="8">
        <v>61</v>
      </c>
      <c r="F2718" t="s">
        <v>8220</v>
      </c>
      <c r="G2718" t="s">
        <v>8223</v>
      </c>
      <c r="H2718" t="s">
        <v>8245</v>
      </c>
      <c r="I2718">
        <v>1425337200</v>
      </c>
      <c r="J2718">
        <v>1421432810</v>
      </c>
      <c r="K2718" t="b">
        <v>0</v>
      </c>
      <c r="L2718">
        <v>6</v>
      </c>
      <c r="M2718" t="b">
        <v>0</v>
      </c>
      <c r="N2718" t="s">
        <v>8269</v>
      </c>
      <c r="O2718" s="10" t="s">
        <v>8333</v>
      </c>
      <c r="P2718" t="s">
        <v>8334</v>
      </c>
      <c r="Q2718" s="12">
        <f t="shared" si="48"/>
        <v>42020.768634259264</v>
      </c>
    </row>
    <row r="2719" spans="1:17" ht="48" x14ac:dyDescent="0.2">
      <c r="A2719">
        <v>3514</v>
      </c>
      <c r="B2719" s="3" t="s">
        <v>3513</v>
      </c>
      <c r="C2719" s="3" t="s">
        <v>7624</v>
      </c>
      <c r="D2719" s="6">
        <v>500</v>
      </c>
      <c r="E2719" s="8">
        <v>550</v>
      </c>
      <c r="F2719" t="s">
        <v>8218</v>
      </c>
      <c r="G2719" t="s">
        <v>8223</v>
      </c>
      <c r="H2719" t="s">
        <v>8245</v>
      </c>
      <c r="I2719">
        <v>1422853140</v>
      </c>
      <c r="J2719">
        <v>1421439552</v>
      </c>
      <c r="K2719" t="b">
        <v>0</v>
      </c>
      <c r="L2719">
        <v>10</v>
      </c>
      <c r="M2719" t="b">
        <v>1</v>
      </c>
      <c r="N2719" t="s">
        <v>8269</v>
      </c>
      <c r="O2719" s="10" t="s">
        <v>8333</v>
      </c>
      <c r="P2719" t="s">
        <v>8334</v>
      </c>
      <c r="Q2719" s="12">
        <f t="shared" si="48"/>
        <v>42020.846666666665</v>
      </c>
    </row>
    <row r="2720" spans="1:17" ht="48" x14ac:dyDescent="0.2">
      <c r="A2720">
        <v>4013</v>
      </c>
      <c r="B2720" s="3" t="s">
        <v>4009</v>
      </c>
      <c r="C2720" s="3" t="s">
        <v>8118</v>
      </c>
      <c r="D2720" s="6">
        <v>2000</v>
      </c>
      <c r="E2720" s="8">
        <v>26</v>
      </c>
      <c r="F2720" t="s">
        <v>8220</v>
      </c>
      <c r="G2720" t="s">
        <v>8223</v>
      </c>
      <c r="H2720" t="s">
        <v>8245</v>
      </c>
      <c r="I2720">
        <v>1424070823</v>
      </c>
      <c r="J2720">
        <v>1421478823</v>
      </c>
      <c r="K2720" t="b">
        <v>0</v>
      </c>
      <c r="L2720">
        <v>2</v>
      </c>
      <c r="M2720" t="b">
        <v>0</v>
      </c>
      <c r="N2720" t="s">
        <v>8269</v>
      </c>
      <c r="O2720" s="10" t="s">
        <v>8333</v>
      </c>
      <c r="P2720" t="s">
        <v>8334</v>
      </c>
      <c r="Q2720" s="12">
        <f t="shared" si="48"/>
        <v>42021.301192129627</v>
      </c>
    </row>
    <row r="2721" spans="1:17" ht="48" x14ac:dyDescent="0.2">
      <c r="A2721">
        <v>4069</v>
      </c>
      <c r="B2721" s="3" t="s">
        <v>4065</v>
      </c>
      <c r="C2721" s="3" t="s">
        <v>8172</v>
      </c>
      <c r="D2721" s="6">
        <v>1250</v>
      </c>
      <c r="E2721" s="8">
        <v>430</v>
      </c>
      <c r="F2721" t="s">
        <v>8220</v>
      </c>
      <c r="G2721" t="s">
        <v>8224</v>
      </c>
      <c r="H2721" t="s">
        <v>8246</v>
      </c>
      <c r="I2721">
        <v>1425124800</v>
      </c>
      <c r="J2721">
        <v>1421596356</v>
      </c>
      <c r="K2721" t="b">
        <v>0</v>
      </c>
      <c r="L2721">
        <v>13</v>
      </c>
      <c r="M2721" t="b">
        <v>0</v>
      </c>
      <c r="N2721" t="s">
        <v>8269</v>
      </c>
      <c r="O2721" s="10" t="s">
        <v>8333</v>
      </c>
      <c r="P2721" t="s">
        <v>8334</v>
      </c>
      <c r="Q2721" s="12">
        <f t="shared" si="48"/>
        <v>42022.661527777775</v>
      </c>
    </row>
    <row r="2722" spans="1:17" ht="48" x14ac:dyDescent="0.2">
      <c r="A2722">
        <v>2817</v>
      </c>
      <c r="B2722" s="3" t="s">
        <v>2817</v>
      </c>
      <c r="C2722" s="3" t="s">
        <v>6927</v>
      </c>
      <c r="D2722" s="6">
        <v>600</v>
      </c>
      <c r="E2722" s="8">
        <v>780</v>
      </c>
      <c r="F2722" t="s">
        <v>8218</v>
      </c>
      <c r="G2722" t="s">
        <v>8224</v>
      </c>
      <c r="H2722" t="s">
        <v>8246</v>
      </c>
      <c r="I2722">
        <v>1425136462</v>
      </c>
      <c r="J2722">
        <v>1421680462</v>
      </c>
      <c r="K2722" t="b">
        <v>0</v>
      </c>
      <c r="L2722">
        <v>33</v>
      </c>
      <c r="M2722" t="b">
        <v>1</v>
      </c>
      <c r="N2722" t="s">
        <v>8269</v>
      </c>
      <c r="O2722" s="10" t="s">
        <v>8333</v>
      </c>
      <c r="P2722" t="s">
        <v>8334</v>
      </c>
      <c r="Q2722" s="12">
        <f t="shared" si="48"/>
        <v>42023.634976851856</v>
      </c>
    </row>
    <row r="2723" spans="1:17" ht="48" x14ac:dyDescent="0.2">
      <c r="A2723">
        <v>3012</v>
      </c>
      <c r="B2723" s="3" t="s">
        <v>3012</v>
      </c>
      <c r="C2723" s="3" t="s">
        <v>7122</v>
      </c>
      <c r="D2723" s="6">
        <v>4000</v>
      </c>
      <c r="E2723" s="8">
        <v>4685</v>
      </c>
      <c r="F2723" t="s">
        <v>8218</v>
      </c>
      <c r="G2723" t="s">
        <v>8223</v>
      </c>
      <c r="H2723" t="s">
        <v>8245</v>
      </c>
      <c r="I2723">
        <v>1423587130</v>
      </c>
      <c r="J2723">
        <v>1421772730</v>
      </c>
      <c r="K2723" t="b">
        <v>0</v>
      </c>
      <c r="L2723">
        <v>55</v>
      </c>
      <c r="M2723" t="b">
        <v>1</v>
      </c>
      <c r="N2723" t="s">
        <v>8301</v>
      </c>
      <c r="O2723" s="10" t="s">
        <v>8333</v>
      </c>
      <c r="P2723" t="s">
        <v>8373</v>
      </c>
      <c r="Q2723" s="12">
        <f t="shared" si="48"/>
        <v>42024.702893518523</v>
      </c>
    </row>
    <row r="2724" spans="1:17" ht="48" x14ac:dyDescent="0.2">
      <c r="A2724">
        <v>2932</v>
      </c>
      <c r="B2724" s="3" t="s">
        <v>2932</v>
      </c>
      <c r="C2724" s="3" t="s">
        <v>7042</v>
      </c>
      <c r="D2724" s="6">
        <v>3100</v>
      </c>
      <c r="E2724" s="8">
        <v>3258</v>
      </c>
      <c r="F2724" t="s">
        <v>8218</v>
      </c>
      <c r="G2724" t="s">
        <v>8225</v>
      </c>
      <c r="H2724" t="s">
        <v>8247</v>
      </c>
      <c r="I2724">
        <v>1424516400</v>
      </c>
      <c r="J2724">
        <v>1421812637</v>
      </c>
      <c r="K2724" t="b">
        <v>0</v>
      </c>
      <c r="L2724">
        <v>38</v>
      </c>
      <c r="M2724" t="b">
        <v>1</v>
      </c>
      <c r="N2724" t="s">
        <v>8303</v>
      </c>
      <c r="O2724" s="10" t="s">
        <v>8333</v>
      </c>
      <c r="P2724" t="s">
        <v>8375</v>
      </c>
      <c r="Q2724" s="12">
        <f t="shared" si="48"/>
        <v>42025.164780092593</v>
      </c>
    </row>
    <row r="2725" spans="1:17" ht="48" x14ac:dyDescent="0.2">
      <c r="A2725">
        <v>3580</v>
      </c>
      <c r="B2725" s="3" t="s">
        <v>3579</v>
      </c>
      <c r="C2725" s="3" t="s">
        <v>7690</v>
      </c>
      <c r="D2725" s="6">
        <v>900</v>
      </c>
      <c r="E2725" s="8">
        <v>1025</v>
      </c>
      <c r="F2725" t="s">
        <v>8218</v>
      </c>
      <c r="G2725" t="s">
        <v>8223</v>
      </c>
      <c r="H2725" t="s">
        <v>8245</v>
      </c>
      <c r="I2725">
        <v>1425185940</v>
      </c>
      <c r="J2725">
        <v>1421900022</v>
      </c>
      <c r="K2725" t="b">
        <v>0</v>
      </c>
      <c r="L2725">
        <v>27</v>
      </c>
      <c r="M2725" t="b">
        <v>1</v>
      </c>
      <c r="N2725" t="s">
        <v>8269</v>
      </c>
      <c r="O2725" s="10" t="s">
        <v>8333</v>
      </c>
      <c r="P2725" t="s">
        <v>8334</v>
      </c>
      <c r="Q2725" s="12">
        <f t="shared" si="48"/>
        <v>42026.176180555558</v>
      </c>
    </row>
    <row r="2726" spans="1:17" ht="64" x14ac:dyDescent="0.2">
      <c r="A2726">
        <v>2977</v>
      </c>
      <c r="B2726" s="3" t="s">
        <v>2977</v>
      </c>
      <c r="C2726" s="3" t="s">
        <v>7087</v>
      </c>
      <c r="D2726" s="6">
        <v>3000</v>
      </c>
      <c r="E2726" s="8">
        <v>3407</v>
      </c>
      <c r="F2726" t="s">
        <v>8218</v>
      </c>
      <c r="G2726" t="s">
        <v>8223</v>
      </c>
      <c r="H2726" t="s">
        <v>8245</v>
      </c>
      <c r="I2726">
        <v>1427076840</v>
      </c>
      <c r="J2726">
        <v>1421960934</v>
      </c>
      <c r="K2726" t="b">
        <v>0</v>
      </c>
      <c r="L2726">
        <v>30</v>
      </c>
      <c r="M2726" t="b">
        <v>1</v>
      </c>
      <c r="N2726" t="s">
        <v>8269</v>
      </c>
      <c r="O2726" s="10" t="s">
        <v>8333</v>
      </c>
      <c r="P2726" t="s">
        <v>8334</v>
      </c>
      <c r="Q2726" s="12">
        <f t="shared" si="48"/>
        <v>42026.88118055556</v>
      </c>
    </row>
    <row r="2727" spans="1:17" ht="48" x14ac:dyDescent="0.2">
      <c r="A2727">
        <v>3399</v>
      </c>
      <c r="B2727" s="3" t="s">
        <v>3398</v>
      </c>
      <c r="C2727" s="3" t="s">
        <v>7509</v>
      </c>
      <c r="D2727" s="6">
        <v>1200</v>
      </c>
      <c r="E2727" s="8">
        <v>1245</v>
      </c>
      <c r="F2727" t="s">
        <v>8218</v>
      </c>
      <c r="G2727" t="s">
        <v>8224</v>
      </c>
      <c r="H2727" t="s">
        <v>8246</v>
      </c>
      <c r="I2727">
        <v>1424556325</v>
      </c>
      <c r="J2727">
        <v>1421964325</v>
      </c>
      <c r="K2727" t="b">
        <v>0</v>
      </c>
      <c r="L2727">
        <v>46</v>
      </c>
      <c r="M2727" t="b">
        <v>1</v>
      </c>
      <c r="N2727" t="s">
        <v>8269</v>
      </c>
      <c r="O2727" s="10" t="s">
        <v>8333</v>
      </c>
      <c r="P2727" t="s">
        <v>8334</v>
      </c>
      <c r="Q2727" s="12">
        <f t="shared" si="48"/>
        <v>42026.920428240745</v>
      </c>
    </row>
    <row r="2728" spans="1:17" ht="32" x14ac:dyDescent="0.2">
      <c r="A2728">
        <v>2782</v>
      </c>
      <c r="B2728" s="3" t="s">
        <v>2782</v>
      </c>
      <c r="C2728" s="3" t="s">
        <v>6892</v>
      </c>
      <c r="D2728" s="6">
        <v>1000</v>
      </c>
      <c r="E2728" s="8">
        <v>1200</v>
      </c>
      <c r="F2728" t="s">
        <v>8218</v>
      </c>
      <c r="G2728" t="s">
        <v>8223</v>
      </c>
      <c r="H2728" t="s">
        <v>8245</v>
      </c>
      <c r="I2728">
        <v>1424149140</v>
      </c>
      <c r="J2728">
        <v>1421964718</v>
      </c>
      <c r="K2728" t="b">
        <v>0</v>
      </c>
      <c r="L2728">
        <v>18</v>
      </c>
      <c r="M2728" t="b">
        <v>1</v>
      </c>
      <c r="N2728" t="s">
        <v>8269</v>
      </c>
      <c r="O2728" s="10" t="s">
        <v>8333</v>
      </c>
      <c r="P2728" t="s">
        <v>8334</v>
      </c>
      <c r="Q2728" s="12">
        <f t="shared" si="48"/>
        <v>42026.924976851849</v>
      </c>
    </row>
    <row r="2729" spans="1:17" ht="48" x14ac:dyDescent="0.2">
      <c r="A2729">
        <v>3054</v>
      </c>
      <c r="B2729" s="3" t="s">
        <v>3054</v>
      </c>
      <c r="C2729" s="3" t="s">
        <v>7164</v>
      </c>
      <c r="D2729" s="6">
        <v>300</v>
      </c>
      <c r="E2729" s="8">
        <v>0</v>
      </c>
      <c r="F2729" t="s">
        <v>8220</v>
      </c>
      <c r="G2729" t="s">
        <v>8223</v>
      </c>
      <c r="H2729" t="s">
        <v>8245</v>
      </c>
      <c r="I2729">
        <v>1425258240</v>
      </c>
      <c r="J2729">
        <v>1422043154</v>
      </c>
      <c r="K2729" t="b">
        <v>0</v>
      </c>
      <c r="L2729">
        <v>0</v>
      </c>
      <c r="M2729" t="b">
        <v>0</v>
      </c>
      <c r="N2729" t="s">
        <v>8301</v>
      </c>
      <c r="O2729" s="10" t="s">
        <v>8333</v>
      </c>
      <c r="P2729" t="s">
        <v>8373</v>
      </c>
      <c r="Q2729" s="12">
        <f t="shared" si="48"/>
        <v>42027.832800925928</v>
      </c>
    </row>
    <row r="2730" spans="1:17" ht="48" x14ac:dyDescent="0.2">
      <c r="A2730">
        <v>2811</v>
      </c>
      <c r="B2730" s="3" t="s">
        <v>2811</v>
      </c>
      <c r="C2730" s="3" t="s">
        <v>6921</v>
      </c>
      <c r="D2730" s="6">
        <v>10000</v>
      </c>
      <c r="E2730" s="8">
        <v>10027</v>
      </c>
      <c r="F2730" t="s">
        <v>8218</v>
      </c>
      <c r="G2730" t="s">
        <v>8224</v>
      </c>
      <c r="H2730" t="s">
        <v>8246</v>
      </c>
      <c r="I2730">
        <v>1424692503</v>
      </c>
      <c r="J2730">
        <v>1422100503</v>
      </c>
      <c r="K2730" t="b">
        <v>0</v>
      </c>
      <c r="L2730">
        <v>108</v>
      </c>
      <c r="M2730" t="b">
        <v>1</v>
      </c>
      <c r="N2730" t="s">
        <v>8269</v>
      </c>
      <c r="O2730" s="10" t="s">
        <v>8333</v>
      </c>
      <c r="P2730" t="s">
        <v>8334</v>
      </c>
      <c r="Q2730" s="12">
        <f t="shared" si="48"/>
        <v>42028.496562500004</v>
      </c>
    </row>
    <row r="2731" spans="1:17" ht="48" x14ac:dyDescent="0.2">
      <c r="A2731">
        <v>4111</v>
      </c>
      <c r="B2731" s="3" t="s">
        <v>4107</v>
      </c>
      <c r="C2731" s="3" t="s">
        <v>8214</v>
      </c>
      <c r="D2731" s="6">
        <v>3000</v>
      </c>
      <c r="E2731" s="8">
        <v>94</v>
      </c>
      <c r="F2731" t="s">
        <v>8220</v>
      </c>
      <c r="G2731" t="s">
        <v>8223</v>
      </c>
      <c r="H2731" t="s">
        <v>8245</v>
      </c>
      <c r="I2731">
        <v>1424747740</v>
      </c>
      <c r="J2731">
        <v>1422155740</v>
      </c>
      <c r="K2731" t="b">
        <v>0</v>
      </c>
      <c r="L2731">
        <v>6</v>
      </c>
      <c r="M2731" t="b">
        <v>0</v>
      </c>
      <c r="N2731" t="s">
        <v>8269</v>
      </c>
      <c r="O2731" s="10" t="s">
        <v>8333</v>
      </c>
      <c r="P2731" t="s">
        <v>8334</v>
      </c>
      <c r="Q2731" s="12">
        <f t="shared" si="48"/>
        <v>42029.135879629626</v>
      </c>
    </row>
    <row r="2732" spans="1:17" ht="48" x14ac:dyDescent="0.2">
      <c r="A2732">
        <v>2957</v>
      </c>
      <c r="B2732" s="3" t="s">
        <v>2957</v>
      </c>
      <c r="C2732" s="3" t="s">
        <v>7067</v>
      </c>
      <c r="D2732" s="6">
        <v>15000</v>
      </c>
      <c r="E2732" s="8">
        <v>280</v>
      </c>
      <c r="F2732" t="s">
        <v>8219</v>
      </c>
      <c r="G2732" t="s">
        <v>8223</v>
      </c>
      <c r="H2732" t="s">
        <v>8245</v>
      </c>
      <c r="I2732">
        <v>1427498172</v>
      </c>
      <c r="J2732">
        <v>1422317772</v>
      </c>
      <c r="K2732" t="b">
        <v>0</v>
      </c>
      <c r="L2732">
        <v>3</v>
      </c>
      <c r="M2732" t="b">
        <v>0</v>
      </c>
      <c r="N2732" t="s">
        <v>8301</v>
      </c>
      <c r="O2732" s="10" t="s">
        <v>8333</v>
      </c>
      <c r="P2732" t="s">
        <v>8373</v>
      </c>
      <c r="Q2732" s="12">
        <f t="shared" si="48"/>
        <v>42031.011249999996</v>
      </c>
    </row>
    <row r="2733" spans="1:17" ht="48" x14ac:dyDescent="0.2">
      <c r="A2733">
        <v>3078</v>
      </c>
      <c r="B2733" s="3" t="s">
        <v>3078</v>
      </c>
      <c r="C2733" s="3" t="s">
        <v>7188</v>
      </c>
      <c r="D2733" s="6">
        <v>60000</v>
      </c>
      <c r="E2733" s="8">
        <v>71</v>
      </c>
      <c r="F2733" t="s">
        <v>8220</v>
      </c>
      <c r="G2733" t="s">
        <v>8223</v>
      </c>
      <c r="H2733" t="s">
        <v>8245</v>
      </c>
      <c r="I2733">
        <v>1424920795</v>
      </c>
      <c r="J2733">
        <v>1422328795</v>
      </c>
      <c r="K2733" t="b">
        <v>0</v>
      </c>
      <c r="L2733">
        <v>3</v>
      </c>
      <c r="M2733" t="b">
        <v>0</v>
      </c>
      <c r="N2733" t="s">
        <v>8301</v>
      </c>
      <c r="O2733" s="10" t="s">
        <v>8333</v>
      </c>
      <c r="P2733" t="s">
        <v>8373</v>
      </c>
      <c r="Q2733" s="12">
        <f t="shared" si="48"/>
        <v>42031.138831018514</v>
      </c>
    </row>
    <row r="2734" spans="1:17" ht="32" x14ac:dyDescent="0.2">
      <c r="A2734">
        <v>4070</v>
      </c>
      <c r="B2734" s="3" t="s">
        <v>4066</v>
      </c>
      <c r="C2734" s="3" t="s">
        <v>8173</v>
      </c>
      <c r="D2734" s="6">
        <v>1000</v>
      </c>
      <c r="E2734" s="8">
        <v>165</v>
      </c>
      <c r="F2734" t="s">
        <v>8220</v>
      </c>
      <c r="G2734" t="s">
        <v>8223</v>
      </c>
      <c r="H2734" t="s">
        <v>8245</v>
      </c>
      <c r="I2734">
        <v>1425178800</v>
      </c>
      <c r="J2734">
        <v>1422374420</v>
      </c>
      <c r="K2734" t="b">
        <v>0</v>
      </c>
      <c r="L2734">
        <v>6</v>
      </c>
      <c r="M2734" t="b">
        <v>0</v>
      </c>
      <c r="N2734" t="s">
        <v>8269</v>
      </c>
      <c r="O2734" s="10" t="s">
        <v>8333</v>
      </c>
      <c r="P2734" t="s">
        <v>8334</v>
      </c>
      <c r="Q2734" s="12">
        <f t="shared" si="48"/>
        <v>42031.666898148149</v>
      </c>
    </row>
    <row r="2735" spans="1:17" ht="32" x14ac:dyDescent="0.2">
      <c r="A2735">
        <v>3946</v>
      </c>
      <c r="B2735" s="3" t="s">
        <v>3943</v>
      </c>
      <c r="C2735" s="3" t="s">
        <v>8054</v>
      </c>
      <c r="D2735" s="6">
        <v>6000</v>
      </c>
      <c r="E2735" s="8">
        <v>195</v>
      </c>
      <c r="F2735" t="s">
        <v>8220</v>
      </c>
      <c r="G2735" t="s">
        <v>8223</v>
      </c>
      <c r="H2735" t="s">
        <v>8245</v>
      </c>
      <c r="I2735">
        <v>1425110400</v>
      </c>
      <c r="J2735">
        <v>1422388822</v>
      </c>
      <c r="K2735" t="b">
        <v>0</v>
      </c>
      <c r="L2735">
        <v>5</v>
      </c>
      <c r="M2735" t="b">
        <v>0</v>
      </c>
      <c r="N2735" t="s">
        <v>8269</v>
      </c>
      <c r="O2735" s="10" t="s">
        <v>8333</v>
      </c>
      <c r="P2735" t="s">
        <v>8334</v>
      </c>
      <c r="Q2735" s="12">
        <f t="shared" si="48"/>
        <v>42031.833587962959</v>
      </c>
    </row>
    <row r="2736" spans="1:17" ht="48" x14ac:dyDescent="0.2">
      <c r="A2736">
        <v>3895</v>
      </c>
      <c r="B2736" s="3" t="s">
        <v>3892</v>
      </c>
      <c r="C2736" s="3" t="s">
        <v>8003</v>
      </c>
      <c r="D2736" s="6">
        <v>1000</v>
      </c>
      <c r="E2736" s="8">
        <v>50</v>
      </c>
      <c r="F2736" t="s">
        <v>8220</v>
      </c>
      <c r="G2736" t="s">
        <v>8223</v>
      </c>
      <c r="H2736" t="s">
        <v>8245</v>
      </c>
      <c r="I2736">
        <v>1425103218</v>
      </c>
      <c r="J2736">
        <v>1422424818</v>
      </c>
      <c r="K2736" t="b">
        <v>0</v>
      </c>
      <c r="L2736">
        <v>1</v>
      </c>
      <c r="M2736" t="b">
        <v>0</v>
      </c>
      <c r="N2736" t="s">
        <v>8269</v>
      </c>
      <c r="O2736" s="10" t="s">
        <v>8333</v>
      </c>
      <c r="P2736" t="s">
        <v>8334</v>
      </c>
      <c r="Q2736" s="12">
        <f t="shared" si="48"/>
        <v>42032.250208333338</v>
      </c>
    </row>
    <row r="2737" spans="1:17" ht="48" x14ac:dyDescent="0.2">
      <c r="A2737">
        <v>3718</v>
      </c>
      <c r="B2737" s="3" t="s">
        <v>3715</v>
      </c>
      <c r="C2737" s="3" t="s">
        <v>7828</v>
      </c>
      <c r="D2737" s="6">
        <v>500</v>
      </c>
      <c r="E2737" s="8">
        <v>1197</v>
      </c>
      <c r="F2737" t="s">
        <v>8218</v>
      </c>
      <c r="G2737" t="s">
        <v>8224</v>
      </c>
      <c r="H2737" t="s">
        <v>8246</v>
      </c>
      <c r="I2737">
        <v>1425057075</v>
      </c>
      <c r="J2737">
        <v>1422465075</v>
      </c>
      <c r="K2737" t="b">
        <v>0</v>
      </c>
      <c r="L2737">
        <v>46</v>
      </c>
      <c r="M2737" t="b">
        <v>1</v>
      </c>
      <c r="N2737" t="s">
        <v>8269</v>
      </c>
      <c r="O2737" s="10" t="s">
        <v>8333</v>
      </c>
      <c r="P2737" t="s">
        <v>8334</v>
      </c>
      <c r="Q2737" s="12">
        <f t="shared" si="48"/>
        <v>42032.716145833328</v>
      </c>
    </row>
    <row r="2738" spans="1:17" ht="48" x14ac:dyDescent="0.2">
      <c r="A2738">
        <v>3127</v>
      </c>
      <c r="B2738" s="3" t="s">
        <v>3127</v>
      </c>
      <c r="C2738" s="3" t="s">
        <v>7237</v>
      </c>
      <c r="D2738" s="6">
        <v>100000</v>
      </c>
      <c r="E2738" s="8">
        <v>0</v>
      </c>
      <c r="F2738" t="s">
        <v>8219</v>
      </c>
      <c r="G2738" t="s">
        <v>8223</v>
      </c>
      <c r="H2738" t="s">
        <v>8245</v>
      </c>
      <c r="I2738">
        <v>1425242029</v>
      </c>
      <c r="J2738">
        <v>1422650029</v>
      </c>
      <c r="K2738" t="b">
        <v>0</v>
      </c>
      <c r="L2738">
        <v>0</v>
      </c>
      <c r="M2738" t="b">
        <v>0</v>
      </c>
      <c r="N2738" t="s">
        <v>8301</v>
      </c>
      <c r="O2738" s="10" t="s">
        <v>8333</v>
      </c>
      <c r="P2738" t="s">
        <v>8373</v>
      </c>
      <c r="Q2738" s="12">
        <f t="shared" si="48"/>
        <v>42034.856817129628</v>
      </c>
    </row>
    <row r="2739" spans="1:17" ht="64" x14ac:dyDescent="0.2">
      <c r="A2739">
        <v>3827</v>
      </c>
      <c r="B2739" s="3" t="s">
        <v>3824</v>
      </c>
      <c r="C2739" s="3" t="s">
        <v>7936</v>
      </c>
      <c r="D2739" s="6">
        <v>3000</v>
      </c>
      <c r="E2739" s="8">
        <v>4580</v>
      </c>
      <c r="F2739" t="s">
        <v>8218</v>
      </c>
      <c r="G2739" t="s">
        <v>8224</v>
      </c>
      <c r="H2739" t="s">
        <v>8246</v>
      </c>
      <c r="I2739">
        <v>1427414400</v>
      </c>
      <c r="J2739">
        <v>1422656201</v>
      </c>
      <c r="K2739" t="b">
        <v>0</v>
      </c>
      <c r="L2739">
        <v>65</v>
      </c>
      <c r="M2739" t="b">
        <v>1</v>
      </c>
      <c r="N2739" t="s">
        <v>8269</v>
      </c>
      <c r="O2739" s="10" t="s">
        <v>8333</v>
      </c>
      <c r="P2739" t="s">
        <v>8334</v>
      </c>
      <c r="Q2739" s="12">
        <f t="shared" si="48"/>
        <v>42034.928252314814</v>
      </c>
    </row>
    <row r="2740" spans="1:17" ht="48" x14ac:dyDescent="0.2">
      <c r="A2740">
        <v>2941</v>
      </c>
      <c r="B2740" s="3" t="s">
        <v>2941</v>
      </c>
      <c r="C2740" s="3" t="s">
        <v>7051</v>
      </c>
      <c r="D2740" s="6">
        <v>25000</v>
      </c>
      <c r="E2740" s="8">
        <v>1</v>
      </c>
      <c r="F2740" t="s">
        <v>8220</v>
      </c>
      <c r="G2740" t="s">
        <v>8223</v>
      </c>
      <c r="H2740" t="s">
        <v>8245</v>
      </c>
      <c r="I2740">
        <v>1425250955</v>
      </c>
      <c r="J2740">
        <v>1422658955</v>
      </c>
      <c r="K2740" t="b">
        <v>0</v>
      </c>
      <c r="L2740">
        <v>1</v>
      </c>
      <c r="M2740" t="b">
        <v>0</v>
      </c>
      <c r="N2740" t="s">
        <v>8301</v>
      </c>
      <c r="O2740" s="10" t="s">
        <v>8333</v>
      </c>
      <c r="P2740" t="s">
        <v>8373</v>
      </c>
      <c r="Q2740" s="12">
        <f t="shared" si="48"/>
        <v>42034.960127314815</v>
      </c>
    </row>
    <row r="2741" spans="1:17" ht="48" x14ac:dyDescent="0.2">
      <c r="A2741">
        <v>2962</v>
      </c>
      <c r="B2741" s="3" t="s">
        <v>2962</v>
      </c>
      <c r="C2741" s="3" t="s">
        <v>7072</v>
      </c>
      <c r="D2741" s="6">
        <v>1000</v>
      </c>
      <c r="E2741" s="8">
        <v>1218</v>
      </c>
      <c r="F2741" t="s">
        <v>8218</v>
      </c>
      <c r="G2741" t="s">
        <v>8223</v>
      </c>
      <c r="H2741" t="s">
        <v>8245</v>
      </c>
      <c r="I2741">
        <v>1425193140</v>
      </c>
      <c r="J2741">
        <v>1422769906</v>
      </c>
      <c r="K2741" t="b">
        <v>0</v>
      </c>
      <c r="L2741">
        <v>20</v>
      </c>
      <c r="M2741" t="b">
        <v>1</v>
      </c>
      <c r="N2741" t="s">
        <v>8269</v>
      </c>
      <c r="O2741" s="10" t="s">
        <v>8333</v>
      </c>
      <c r="P2741" t="s">
        <v>8334</v>
      </c>
      <c r="Q2741" s="12">
        <f t="shared" si="48"/>
        <v>42036.24428240741</v>
      </c>
    </row>
    <row r="2742" spans="1:17" ht="48" x14ac:dyDescent="0.2">
      <c r="A2742">
        <v>3450</v>
      </c>
      <c r="B2742" s="3" t="s">
        <v>3449</v>
      </c>
      <c r="C2742" s="3" t="s">
        <v>7560</v>
      </c>
      <c r="D2742" s="6">
        <v>500</v>
      </c>
      <c r="E2742" s="8">
        <v>760</v>
      </c>
      <c r="F2742" t="s">
        <v>8218</v>
      </c>
      <c r="G2742" t="s">
        <v>8224</v>
      </c>
      <c r="H2742" t="s">
        <v>8246</v>
      </c>
      <c r="I2742">
        <v>1427990071</v>
      </c>
      <c r="J2742">
        <v>1422809671</v>
      </c>
      <c r="K2742" t="b">
        <v>0</v>
      </c>
      <c r="L2742">
        <v>39</v>
      </c>
      <c r="M2742" t="b">
        <v>1</v>
      </c>
      <c r="N2742" t="s">
        <v>8269</v>
      </c>
      <c r="O2742" s="10" t="s">
        <v>8333</v>
      </c>
      <c r="P2742" t="s">
        <v>8334</v>
      </c>
      <c r="Q2742" s="12">
        <f t="shared" si="48"/>
        <v>42036.704525462963</v>
      </c>
    </row>
    <row r="2743" spans="1:17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8338</v>
      </c>
      <c r="P2743" t="s">
        <v>8374</v>
      </c>
    </row>
    <row r="2744" spans="1:17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8338</v>
      </c>
      <c r="P2744" t="s">
        <v>8374</v>
      </c>
    </row>
    <row r="2745" spans="1:17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8338</v>
      </c>
      <c r="P2745" t="s">
        <v>8374</v>
      </c>
    </row>
    <row r="2746" spans="1:17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8338</v>
      </c>
      <c r="P2746" t="s">
        <v>8374</v>
      </c>
    </row>
    <row r="2747" spans="1:17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8338</v>
      </c>
      <c r="P2747" t="s">
        <v>8374</v>
      </c>
    </row>
    <row r="2748" spans="1:17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8338</v>
      </c>
      <c r="P2748" t="s">
        <v>8374</v>
      </c>
    </row>
    <row r="2749" spans="1:17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8338</v>
      </c>
      <c r="P2749" t="s">
        <v>8374</v>
      </c>
    </row>
    <row r="2750" spans="1:17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8338</v>
      </c>
      <c r="P2750" t="s">
        <v>8374</v>
      </c>
    </row>
    <row r="2751" spans="1:17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8338</v>
      </c>
      <c r="P2751" t="s">
        <v>8374</v>
      </c>
    </row>
    <row r="2752" spans="1:17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8338</v>
      </c>
      <c r="P2752" t="s">
        <v>8374</v>
      </c>
    </row>
    <row r="2753" spans="1:16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8338</v>
      </c>
      <c r="P2753" t="s">
        <v>8374</v>
      </c>
    </row>
    <row r="2754" spans="1:16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8338</v>
      </c>
      <c r="P2754" t="s">
        <v>8374</v>
      </c>
    </row>
    <row r="2755" spans="1:16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8338</v>
      </c>
      <c r="P2755" t="s">
        <v>8374</v>
      </c>
    </row>
    <row r="2756" spans="1:16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8338</v>
      </c>
      <c r="P2756" t="s">
        <v>8374</v>
      </c>
    </row>
    <row r="2757" spans="1:16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8338</v>
      </c>
      <c r="P2757" t="s">
        <v>8374</v>
      </c>
    </row>
    <row r="2758" spans="1:16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8338</v>
      </c>
      <c r="P2758" t="s">
        <v>8374</v>
      </c>
    </row>
    <row r="2759" spans="1:16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8338</v>
      </c>
      <c r="P2759" t="s">
        <v>8374</v>
      </c>
    </row>
    <row r="2760" spans="1:16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8338</v>
      </c>
      <c r="P2760" t="s">
        <v>8374</v>
      </c>
    </row>
    <row r="2761" spans="1:16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8338</v>
      </c>
      <c r="P2761" t="s">
        <v>8374</v>
      </c>
    </row>
    <row r="2762" spans="1:16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8338</v>
      </c>
      <c r="P2762" t="s">
        <v>8374</v>
      </c>
    </row>
    <row r="2763" spans="1:16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8338</v>
      </c>
      <c r="P2763" t="s">
        <v>8374</v>
      </c>
    </row>
    <row r="2764" spans="1:16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8338</v>
      </c>
      <c r="P2764" t="s">
        <v>8374</v>
      </c>
    </row>
    <row r="2765" spans="1:16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8338</v>
      </c>
      <c r="P2765" t="s">
        <v>8374</v>
      </c>
    </row>
    <row r="2766" spans="1:16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8338</v>
      </c>
      <c r="P2766" t="s">
        <v>8374</v>
      </c>
    </row>
    <row r="2767" spans="1:16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8338</v>
      </c>
      <c r="P2767" t="s">
        <v>8374</v>
      </c>
    </row>
    <row r="2768" spans="1:16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8338</v>
      </c>
      <c r="P2768" t="s">
        <v>8374</v>
      </c>
    </row>
    <row r="2769" spans="1:17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8338</v>
      </c>
      <c r="P2769" t="s">
        <v>8374</v>
      </c>
    </row>
    <row r="2770" spans="1:17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8338</v>
      </c>
      <c r="P2770" t="s">
        <v>8374</v>
      </c>
    </row>
    <row r="2771" spans="1:17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8338</v>
      </c>
      <c r="P2771" t="s">
        <v>8374</v>
      </c>
    </row>
    <row r="2772" spans="1:17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8338</v>
      </c>
      <c r="P2772" t="s">
        <v>8374</v>
      </c>
    </row>
    <row r="2773" spans="1:17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8338</v>
      </c>
      <c r="P2773" t="s">
        <v>8374</v>
      </c>
    </row>
    <row r="2774" spans="1:17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8338</v>
      </c>
      <c r="P2774" t="s">
        <v>8374</v>
      </c>
    </row>
    <row r="2775" spans="1:17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8338</v>
      </c>
      <c r="P2775" t="s">
        <v>8374</v>
      </c>
    </row>
    <row r="2776" spans="1:17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8338</v>
      </c>
      <c r="P2776" t="s">
        <v>8374</v>
      </c>
    </row>
    <row r="2777" spans="1:17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8338</v>
      </c>
      <c r="P2777" t="s">
        <v>8374</v>
      </c>
    </row>
    <row r="2778" spans="1:17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8338</v>
      </c>
      <c r="P2778" t="s">
        <v>8374</v>
      </c>
    </row>
    <row r="2779" spans="1:17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8338</v>
      </c>
      <c r="P2779" t="s">
        <v>8374</v>
      </c>
    </row>
    <row r="2780" spans="1:17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8338</v>
      </c>
      <c r="P2780" t="s">
        <v>8374</v>
      </c>
    </row>
    <row r="2781" spans="1:17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8338</v>
      </c>
      <c r="P2781" t="s">
        <v>8374</v>
      </c>
    </row>
    <row r="2782" spans="1:17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8338</v>
      </c>
      <c r="P2782" t="s">
        <v>8374</v>
      </c>
    </row>
    <row r="2783" spans="1:17" ht="48" x14ac:dyDescent="0.2">
      <c r="A2783">
        <v>3715</v>
      </c>
      <c r="B2783" s="3" t="s">
        <v>3712</v>
      </c>
      <c r="C2783" s="3" t="s">
        <v>7825</v>
      </c>
      <c r="D2783" s="6">
        <v>3500</v>
      </c>
      <c r="E2783" s="8">
        <v>3590</v>
      </c>
      <c r="F2783" t="s">
        <v>8218</v>
      </c>
      <c r="G2783" t="s">
        <v>8224</v>
      </c>
      <c r="H2783" t="s">
        <v>8246</v>
      </c>
      <c r="I2783">
        <v>1427806320</v>
      </c>
      <c r="J2783">
        <v>1422834819</v>
      </c>
      <c r="K2783" t="b">
        <v>0</v>
      </c>
      <c r="L2783">
        <v>27</v>
      </c>
      <c r="M2783" t="b">
        <v>1</v>
      </c>
      <c r="N2783" t="s">
        <v>8269</v>
      </c>
      <c r="O2783" s="10" t="s">
        <v>8333</v>
      </c>
      <c r="P2783" t="s">
        <v>8334</v>
      </c>
      <c r="Q2783" s="12">
        <f t="shared" ref="Q2783:Q2846" si="49">(((J2783/60)/60)/24)+DATE(1970,1,1)</f>
        <v>42036.995590277773</v>
      </c>
    </row>
    <row r="2784" spans="1:17" ht="48" x14ac:dyDescent="0.2">
      <c r="A2784">
        <v>3519</v>
      </c>
      <c r="B2784" s="3" t="s">
        <v>3518</v>
      </c>
      <c r="C2784" s="3" t="s">
        <v>7629</v>
      </c>
      <c r="D2784" s="6">
        <v>2000</v>
      </c>
      <c r="E2784" s="8">
        <v>2027</v>
      </c>
      <c r="F2784" t="s">
        <v>8218</v>
      </c>
      <c r="G2784" t="s">
        <v>8224</v>
      </c>
      <c r="H2784" t="s">
        <v>8246</v>
      </c>
      <c r="I2784">
        <v>1425478950</v>
      </c>
      <c r="J2784">
        <v>1422886950</v>
      </c>
      <c r="K2784" t="b">
        <v>0</v>
      </c>
      <c r="L2784">
        <v>28</v>
      </c>
      <c r="M2784" t="b">
        <v>1</v>
      </c>
      <c r="N2784" t="s">
        <v>8269</v>
      </c>
      <c r="O2784" s="10" t="s">
        <v>8333</v>
      </c>
      <c r="P2784" t="s">
        <v>8334</v>
      </c>
      <c r="Q2784" s="12">
        <f t="shared" si="49"/>
        <v>42037.598958333328</v>
      </c>
    </row>
    <row r="2785" spans="1:17" ht="48" x14ac:dyDescent="0.2">
      <c r="A2785">
        <v>3421</v>
      </c>
      <c r="B2785" s="3" t="s">
        <v>3420</v>
      </c>
      <c r="C2785" s="3" t="s">
        <v>7531</v>
      </c>
      <c r="D2785" s="6">
        <v>10000</v>
      </c>
      <c r="E2785" s="8">
        <v>10115</v>
      </c>
      <c r="F2785" t="s">
        <v>8218</v>
      </c>
      <c r="G2785" t="s">
        <v>8223</v>
      </c>
      <c r="H2785" t="s">
        <v>8245</v>
      </c>
      <c r="I2785">
        <v>1425495563</v>
      </c>
      <c r="J2785">
        <v>1422903563</v>
      </c>
      <c r="K2785" t="b">
        <v>0</v>
      </c>
      <c r="L2785">
        <v>98</v>
      </c>
      <c r="M2785" t="b">
        <v>1</v>
      </c>
      <c r="N2785" t="s">
        <v>8269</v>
      </c>
      <c r="O2785" s="10" t="s">
        <v>8333</v>
      </c>
      <c r="P2785" t="s">
        <v>8334</v>
      </c>
      <c r="Q2785" s="12">
        <f t="shared" si="49"/>
        <v>42037.791238425925</v>
      </c>
    </row>
    <row r="2786" spans="1:17" ht="48" x14ac:dyDescent="0.2">
      <c r="A2786">
        <v>3620</v>
      </c>
      <c r="B2786" s="3" t="s">
        <v>3618</v>
      </c>
      <c r="C2786" s="3" t="s">
        <v>7730</v>
      </c>
      <c r="D2786" s="6">
        <v>10500</v>
      </c>
      <c r="E2786" s="8">
        <v>11045</v>
      </c>
      <c r="F2786" t="s">
        <v>8218</v>
      </c>
      <c r="G2786" t="s">
        <v>8223</v>
      </c>
      <c r="H2786" t="s">
        <v>8245</v>
      </c>
      <c r="I2786">
        <v>1425528000</v>
      </c>
      <c r="J2786">
        <v>1422916261</v>
      </c>
      <c r="K2786" t="b">
        <v>0</v>
      </c>
      <c r="L2786">
        <v>197</v>
      </c>
      <c r="M2786" t="b">
        <v>1</v>
      </c>
      <c r="N2786" t="s">
        <v>8269</v>
      </c>
      <c r="O2786" s="10" t="s">
        <v>8333</v>
      </c>
      <c r="P2786" t="s">
        <v>8334</v>
      </c>
      <c r="Q2786" s="12">
        <f t="shared" si="49"/>
        <v>42037.938206018516</v>
      </c>
    </row>
    <row r="2787" spans="1:17" ht="32" x14ac:dyDescent="0.2">
      <c r="A2787">
        <v>2894</v>
      </c>
      <c r="B2787" s="3" t="s">
        <v>2894</v>
      </c>
      <c r="C2787" s="3" t="s">
        <v>7004</v>
      </c>
      <c r="D2787" s="6">
        <v>50000</v>
      </c>
      <c r="E2787" s="8">
        <v>0</v>
      </c>
      <c r="F2787" t="s">
        <v>8220</v>
      </c>
      <c r="G2787" t="s">
        <v>8223</v>
      </c>
      <c r="H2787" t="s">
        <v>8245</v>
      </c>
      <c r="I2787">
        <v>1428100815</v>
      </c>
      <c r="J2787">
        <v>1422920415</v>
      </c>
      <c r="K2787" t="b">
        <v>0</v>
      </c>
      <c r="L2787">
        <v>0</v>
      </c>
      <c r="M2787" t="b">
        <v>0</v>
      </c>
      <c r="N2787" t="s">
        <v>8269</v>
      </c>
      <c r="O2787" s="10" t="s">
        <v>8333</v>
      </c>
      <c r="P2787" t="s">
        <v>8334</v>
      </c>
      <c r="Q2787" s="12">
        <f t="shared" si="49"/>
        <v>42037.986284722225</v>
      </c>
    </row>
    <row r="2788" spans="1:17" ht="48" x14ac:dyDescent="0.2">
      <c r="A2788">
        <v>3428</v>
      </c>
      <c r="B2788" s="3" t="s">
        <v>3427</v>
      </c>
      <c r="C2788" s="3" t="s">
        <v>7538</v>
      </c>
      <c r="D2788" s="6">
        <v>2000</v>
      </c>
      <c r="E2788" s="8">
        <v>2055</v>
      </c>
      <c r="F2788" t="s">
        <v>8218</v>
      </c>
      <c r="G2788" t="s">
        <v>8224</v>
      </c>
      <c r="H2788" t="s">
        <v>8246</v>
      </c>
      <c r="I2788">
        <v>1425142800</v>
      </c>
      <c r="J2788">
        <v>1422983847</v>
      </c>
      <c r="K2788" t="b">
        <v>0</v>
      </c>
      <c r="L2788">
        <v>51</v>
      </c>
      <c r="M2788" t="b">
        <v>1</v>
      </c>
      <c r="N2788" t="s">
        <v>8269</v>
      </c>
      <c r="O2788" s="10" t="s">
        <v>8333</v>
      </c>
      <c r="P2788" t="s">
        <v>8334</v>
      </c>
      <c r="Q2788" s="12">
        <f t="shared" si="49"/>
        <v>42038.720451388886</v>
      </c>
    </row>
    <row r="2789" spans="1:17" ht="48" x14ac:dyDescent="0.2">
      <c r="A2789">
        <v>4092</v>
      </c>
      <c r="B2789" s="3" t="s">
        <v>4088</v>
      </c>
      <c r="C2789" s="3" t="s">
        <v>8195</v>
      </c>
      <c r="D2789" s="6">
        <v>110000</v>
      </c>
      <c r="E2789" s="8">
        <v>20</v>
      </c>
      <c r="F2789" t="s">
        <v>8220</v>
      </c>
      <c r="G2789" t="s">
        <v>8223</v>
      </c>
      <c r="H2789" t="s">
        <v>8245</v>
      </c>
      <c r="I2789">
        <v>1428205247</v>
      </c>
      <c r="J2789">
        <v>1423024847</v>
      </c>
      <c r="K2789" t="b">
        <v>0</v>
      </c>
      <c r="L2789">
        <v>1</v>
      </c>
      <c r="M2789" t="b">
        <v>0</v>
      </c>
      <c r="N2789" t="s">
        <v>8269</v>
      </c>
      <c r="O2789" s="10" t="s">
        <v>8333</v>
      </c>
      <c r="P2789" t="s">
        <v>8334</v>
      </c>
      <c r="Q2789" s="12">
        <f t="shared" si="49"/>
        <v>42039.194988425923</v>
      </c>
    </row>
    <row r="2790" spans="1:17" ht="48" x14ac:dyDescent="0.2">
      <c r="A2790">
        <v>1286</v>
      </c>
      <c r="B2790" s="3" t="s">
        <v>1287</v>
      </c>
      <c r="C2790" s="3" t="s">
        <v>5396</v>
      </c>
      <c r="D2790" s="6">
        <v>1500</v>
      </c>
      <c r="E2790" s="8">
        <v>1625</v>
      </c>
      <c r="F2790" t="s">
        <v>8218</v>
      </c>
      <c r="G2790" t="s">
        <v>8224</v>
      </c>
      <c r="H2790" t="s">
        <v>8246</v>
      </c>
      <c r="I2790">
        <v>1424181600</v>
      </c>
      <c r="J2790">
        <v>1423041227</v>
      </c>
      <c r="K2790" t="b">
        <v>0</v>
      </c>
      <c r="L2790">
        <v>20</v>
      </c>
      <c r="M2790" t="b">
        <v>1</v>
      </c>
      <c r="N2790" t="s">
        <v>8269</v>
      </c>
      <c r="O2790" s="10" t="s">
        <v>8333</v>
      </c>
      <c r="P2790" t="s">
        <v>8334</v>
      </c>
      <c r="Q2790" s="12">
        <f t="shared" si="49"/>
        <v>42039.384571759263</v>
      </c>
    </row>
    <row r="2791" spans="1:17" ht="32" x14ac:dyDescent="0.2">
      <c r="A2791">
        <v>3544</v>
      </c>
      <c r="B2791" s="3" t="s">
        <v>3543</v>
      </c>
      <c r="C2791" s="3" t="s">
        <v>7654</v>
      </c>
      <c r="D2791" s="6">
        <v>2500</v>
      </c>
      <c r="E2791" s="8">
        <v>2500</v>
      </c>
      <c r="F2791" t="s">
        <v>8218</v>
      </c>
      <c r="G2791" t="s">
        <v>8223</v>
      </c>
      <c r="H2791" t="s">
        <v>8245</v>
      </c>
      <c r="I2791">
        <v>1425758257</v>
      </c>
      <c r="J2791">
        <v>1423166257</v>
      </c>
      <c r="K2791" t="b">
        <v>0</v>
      </c>
      <c r="L2791">
        <v>24</v>
      </c>
      <c r="M2791" t="b">
        <v>1</v>
      </c>
      <c r="N2791" t="s">
        <v>8269</v>
      </c>
      <c r="O2791" s="10" t="s">
        <v>8333</v>
      </c>
      <c r="P2791" t="s">
        <v>8334</v>
      </c>
      <c r="Q2791" s="12">
        <f t="shared" si="49"/>
        <v>42040.831678240742</v>
      </c>
    </row>
    <row r="2792" spans="1:17" ht="48" x14ac:dyDescent="0.2">
      <c r="A2792">
        <v>3729</v>
      </c>
      <c r="B2792" s="3" t="s">
        <v>3726</v>
      </c>
      <c r="C2792" s="3" t="s">
        <v>7839</v>
      </c>
      <c r="D2792" s="6">
        <v>5000</v>
      </c>
      <c r="E2792" s="8">
        <v>362</v>
      </c>
      <c r="F2792" t="s">
        <v>8220</v>
      </c>
      <c r="G2792" t="s">
        <v>8223</v>
      </c>
      <c r="H2792" t="s">
        <v>8245</v>
      </c>
      <c r="I2792">
        <v>1427082912</v>
      </c>
      <c r="J2792">
        <v>1423198512</v>
      </c>
      <c r="K2792" t="b">
        <v>0</v>
      </c>
      <c r="L2792">
        <v>5</v>
      </c>
      <c r="M2792" t="b">
        <v>0</v>
      </c>
      <c r="N2792" t="s">
        <v>8269</v>
      </c>
      <c r="O2792" s="10" t="s">
        <v>8333</v>
      </c>
      <c r="P2792" t="s">
        <v>8334</v>
      </c>
      <c r="Q2792" s="12">
        <f t="shared" si="49"/>
        <v>42041.205000000002</v>
      </c>
    </row>
    <row r="2793" spans="1:17" ht="48" x14ac:dyDescent="0.2">
      <c r="A2793">
        <v>4081</v>
      </c>
      <c r="B2793" s="3" t="s">
        <v>4077</v>
      </c>
      <c r="C2793" s="3" t="s">
        <v>8184</v>
      </c>
      <c r="D2793" s="6">
        <v>2224</v>
      </c>
      <c r="E2793" s="8">
        <v>350</v>
      </c>
      <c r="F2793" t="s">
        <v>8220</v>
      </c>
      <c r="G2793" t="s">
        <v>8223</v>
      </c>
      <c r="H2793" t="s">
        <v>8245</v>
      </c>
      <c r="I2793">
        <v>1425819425</v>
      </c>
      <c r="J2793">
        <v>1423231025</v>
      </c>
      <c r="K2793" t="b">
        <v>0</v>
      </c>
      <c r="L2793">
        <v>12</v>
      </c>
      <c r="M2793" t="b">
        <v>0</v>
      </c>
      <c r="N2793" t="s">
        <v>8269</v>
      </c>
      <c r="O2793" s="10" t="s">
        <v>8333</v>
      </c>
      <c r="P2793" t="s">
        <v>8334</v>
      </c>
      <c r="Q2793" s="12">
        <f t="shared" si="49"/>
        <v>42041.581307870365</v>
      </c>
    </row>
    <row r="2794" spans="1:17" ht="48" x14ac:dyDescent="0.2">
      <c r="A2794">
        <v>3326</v>
      </c>
      <c r="B2794" s="3" t="s">
        <v>3326</v>
      </c>
      <c r="C2794" s="3" t="s">
        <v>7436</v>
      </c>
      <c r="D2794" s="6">
        <v>8000</v>
      </c>
      <c r="E2794" s="8">
        <v>8110</v>
      </c>
      <c r="F2794" t="s">
        <v>8218</v>
      </c>
      <c r="G2794" t="s">
        <v>8223</v>
      </c>
      <c r="H2794" t="s">
        <v>8245</v>
      </c>
      <c r="I2794">
        <v>1425830905</v>
      </c>
      <c r="J2794">
        <v>1423242505</v>
      </c>
      <c r="K2794" t="b">
        <v>0</v>
      </c>
      <c r="L2794">
        <v>57</v>
      </c>
      <c r="M2794" t="b">
        <v>1</v>
      </c>
      <c r="N2794" t="s">
        <v>8269</v>
      </c>
      <c r="O2794" s="10" t="s">
        <v>8333</v>
      </c>
      <c r="P2794" t="s">
        <v>8334</v>
      </c>
      <c r="Q2794" s="12">
        <f t="shared" si="49"/>
        <v>42041.714178240742</v>
      </c>
    </row>
    <row r="2795" spans="1:17" ht="48" x14ac:dyDescent="0.2">
      <c r="A2795">
        <v>3856</v>
      </c>
      <c r="B2795" s="3" t="s">
        <v>3853</v>
      </c>
      <c r="C2795" s="3" t="s">
        <v>7965</v>
      </c>
      <c r="D2795" s="6">
        <v>5000</v>
      </c>
      <c r="E2795" s="8">
        <v>1</v>
      </c>
      <c r="F2795" t="s">
        <v>8220</v>
      </c>
      <c r="G2795" t="s">
        <v>8223</v>
      </c>
      <c r="H2795" t="s">
        <v>8245</v>
      </c>
      <c r="I2795">
        <v>1425833403</v>
      </c>
      <c r="J2795">
        <v>1423245003</v>
      </c>
      <c r="K2795" t="b">
        <v>0</v>
      </c>
      <c r="L2795">
        <v>1</v>
      </c>
      <c r="M2795" t="b">
        <v>0</v>
      </c>
      <c r="N2795" t="s">
        <v>8269</v>
      </c>
      <c r="O2795" s="10" t="s">
        <v>8333</v>
      </c>
      <c r="P2795" t="s">
        <v>8334</v>
      </c>
      <c r="Q2795" s="12">
        <f t="shared" si="49"/>
        <v>42041.743090277778</v>
      </c>
    </row>
    <row r="2796" spans="1:17" ht="48" hidden="1" x14ac:dyDescent="0.2">
      <c r="A2796">
        <v>2724</v>
      </c>
      <c r="B2796" s="3" t="s">
        <v>2724</v>
      </c>
      <c r="C2796" s="3" t="s">
        <v>6834</v>
      </c>
      <c r="D2796" s="6">
        <v>2468</v>
      </c>
      <c r="E2796" s="8">
        <v>7326.88</v>
      </c>
      <c r="F2796" t="s">
        <v>8218</v>
      </c>
      <c r="G2796" t="s">
        <v>8224</v>
      </c>
      <c r="H2796" t="s">
        <v>8246</v>
      </c>
      <c r="I2796">
        <v>1439625059</v>
      </c>
      <c r="J2796">
        <v>1436860259</v>
      </c>
      <c r="K2796" t="b">
        <v>0</v>
      </c>
      <c r="L2796">
        <v>1019</v>
      </c>
      <c r="M2796" t="b">
        <v>1</v>
      </c>
      <c r="N2796" t="s">
        <v>8293</v>
      </c>
      <c r="O2796" s="10" t="s">
        <v>8335</v>
      </c>
      <c r="P2796" t="s">
        <v>8365</v>
      </c>
      <c r="Q2796" s="12">
        <f t="shared" si="49"/>
        <v>42199.32707175926</v>
      </c>
    </row>
    <row r="2797" spans="1:17" ht="48" hidden="1" x14ac:dyDescent="0.2">
      <c r="A2797">
        <v>376</v>
      </c>
      <c r="B2797" s="3" t="s">
        <v>377</v>
      </c>
      <c r="C2797" s="3" t="s">
        <v>4486</v>
      </c>
      <c r="D2797" s="6">
        <v>2450</v>
      </c>
      <c r="E2797" s="8">
        <v>2596</v>
      </c>
      <c r="F2797" t="s">
        <v>8218</v>
      </c>
      <c r="G2797" t="s">
        <v>8224</v>
      </c>
      <c r="H2797" t="s">
        <v>8246</v>
      </c>
      <c r="I2797">
        <v>1472122316</v>
      </c>
      <c r="J2797">
        <v>1469443916</v>
      </c>
      <c r="K2797" t="b">
        <v>0</v>
      </c>
      <c r="L2797">
        <v>48</v>
      </c>
      <c r="M2797" t="b">
        <v>1</v>
      </c>
      <c r="N2797" t="s">
        <v>8267</v>
      </c>
      <c r="O2797" s="10" t="s">
        <v>8326</v>
      </c>
      <c r="P2797" t="s">
        <v>8331</v>
      </c>
      <c r="Q2797" s="12">
        <f t="shared" si="49"/>
        <v>42576.452731481477</v>
      </c>
    </row>
    <row r="2798" spans="1:17" ht="48" x14ac:dyDescent="0.2">
      <c r="A2798">
        <v>2967</v>
      </c>
      <c r="B2798" s="3" t="s">
        <v>2967</v>
      </c>
      <c r="C2798" s="3" t="s">
        <v>7077</v>
      </c>
      <c r="D2798" s="6">
        <v>5000</v>
      </c>
      <c r="E2798" s="8">
        <v>5696</v>
      </c>
      <c r="F2798" t="s">
        <v>8218</v>
      </c>
      <c r="G2798" t="s">
        <v>8223</v>
      </c>
      <c r="H2798" t="s">
        <v>8245</v>
      </c>
      <c r="I2798">
        <v>1425872692</v>
      </c>
      <c r="J2798">
        <v>1423284292</v>
      </c>
      <c r="K2798" t="b">
        <v>0</v>
      </c>
      <c r="L2798">
        <v>71</v>
      </c>
      <c r="M2798" t="b">
        <v>1</v>
      </c>
      <c r="N2798" t="s">
        <v>8269</v>
      </c>
      <c r="O2798" s="10" t="s">
        <v>8333</v>
      </c>
      <c r="P2798" t="s">
        <v>8334</v>
      </c>
      <c r="Q2798" s="12">
        <f t="shared" si="49"/>
        <v>42042.197824074072</v>
      </c>
    </row>
    <row r="2799" spans="1:17" ht="48" x14ac:dyDescent="0.2">
      <c r="A2799">
        <v>3381</v>
      </c>
      <c r="B2799" s="3" t="s">
        <v>3380</v>
      </c>
      <c r="C2799" s="3" t="s">
        <v>7491</v>
      </c>
      <c r="D2799" s="6">
        <v>4000</v>
      </c>
      <c r="E2799" s="8">
        <v>4090</v>
      </c>
      <c r="F2799" t="s">
        <v>8218</v>
      </c>
      <c r="G2799" t="s">
        <v>8223</v>
      </c>
      <c r="H2799" t="s">
        <v>8245</v>
      </c>
      <c r="I2799">
        <v>1426044383</v>
      </c>
      <c r="J2799">
        <v>1423455983</v>
      </c>
      <c r="K2799" t="b">
        <v>0</v>
      </c>
      <c r="L2799">
        <v>48</v>
      </c>
      <c r="M2799" t="b">
        <v>1</v>
      </c>
      <c r="N2799" t="s">
        <v>8269</v>
      </c>
      <c r="O2799" s="10" t="s">
        <v>8333</v>
      </c>
      <c r="P2799" t="s">
        <v>8334</v>
      </c>
      <c r="Q2799" s="12">
        <f t="shared" si="49"/>
        <v>42044.184988425928</v>
      </c>
    </row>
    <row r="2800" spans="1:17" ht="48" x14ac:dyDescent="0.2">
      <c r="A2800">
        <v>2926</v>
      </c>
      <c r="B2800" s="3" t="s">
        <v>2926</v>
      </c>
      <c r="C2800" s="3" t="s">
        <v>7036</v>
      </c>
      <c r="D2800" s="6">
        <v>3000</v>
      </c>
      <c r="E2800" s="8">
        <v>3750</v>
      </c>
      <c r="F2800" t="s">
        <v>8218</v>
      </c>
      <c r="G2800" t="s">
        <v>8223</v>
      </c>
      <c r="H2800" t="s">
        <v>8245</v>
      </c>
      <c r="I2800">
        <v>1424715779</v>
      </c>
      <c r="J2800">
        <v>1423506179</v>
      </c>
      <c r="K2800" t="b">
        <v>0</v>
      </c>
      <c r="L2800">
        <v>50</v>
      </c>
      <c r="M2800" t="b">
        <v>1</v>
      </c>
      <c r="N2800" t="s">
        <v>8303</v>
      </c>
      <c r="O2800" s="10" t="s">
        <v>8333</v>
      </c>
      <c r="P2800" t="s">
        <v>8375</v>
      </c>
      <c r="Q2800" s="12">
        <f t="shared" si="49"/>
        <v>42044.765960648147</v>
      </c>
    </row>
    <row r="2801" spans="1:17" ht="48" x14ac:dyDescent="0.2">
      <c r="A2801">
        <v>3818</v>
      </c>
      <c r="B2801" s="3" t="s">
        <v>3815</v>
      </c>
      <c r="C2801" s="3" t="s">
        <v>7928</v>
      </c>
      <c r="D2801" s="6">
        <v>250</v>
      </c>
      <c r="E2801" s="8">
        <v>570</v>
      </c>
      <c r="F2801" t="s">
        <v>8218</v>
      </c>
      <c r="G2801" t="s">
        <v>8223</v>
      </c>
      <c r="H2801" t="s">
        <v>8245</v>
      </c>
      <c r="I2801">
        <v>1426187582</v>
      </c>
      <c r="J2801">
        <v>1423599182</v>
      </c>
      <c r="K2801" t="b">
        <v>0</v>
      </c>
      <c r="L2801">
        <v>10</v>
      </c>
      <c r="M2801" t="b">
        <v>1</v>
      </c>
      <c r="N2801" t="s">
        <v>8269</v>
      </c>
      <c r="O2801" s="10" t="s">
        <v>8333</v>
      </c>
      <c r="P2801" t="s">
        <v>8334</v>
      </c>
      <c r="Q2801" s="12">
        <f t="shared" si="49"/>
        <v>42045.84238425926</v>
      </c>
    </row>
    <row r="2802" spans="1:17" ht="32" x14ac:dyDescent="0.2">
      <c r="A2802">
        <v>2885</v>
      </c>
      <c r="B2802" s="3" t="s">
        <v>2885</v>
      </c>
      <c r="C2802" s="3" t="s">
        <v>6995</v>
      </c>
      <c r="D2802" s="6">
        <v>400</v>
      </c>
      <c r="E2802" s="8">
        <v>130</v>
      </c>
      <c r="F2802" t="s">
        <v>8220</v>
      </c>
      <c r="G2802" t="s">
        <v>8223</v>
      </c>
      <c r="H2802" t="s">
        <v>8245</v>
      </c>
      <c r="I2802">
        <v>1426294201</v>
      </c>
      <c r="J2802">
        <v>1423705801</v>
      </c>
      <c r="K2802" t="b">
        <v>0</v>
      </c>
      <c r="L2802">
        <v>5</v>
      </c>
      <c r="M2802" t="b">
        <v>0</v>
      </c>
      <c r="N2802" t="s">
        <v>8269</v>
      </c>
      <c r="O2802" s="10" t="s">
        <v>8333</v>
      </c>
      <c r="P2802" t="s">
        <v>8334</v>
      </c>
      <c r="Q2802" s="12">
        <f t="shared" si="49"/>
        <v>42047.07640046296</v>
      </c>
    </row>
    <row r="2803" spans="1:17" ht="32" x14ac:dyDescent="0.2">
      <c r="A2803">
        <v>3869</v>
      </c>
      <c r="B2803" s="3" t="s">
        <v>3866</v>
      </c>
      <c r="C2803" s="3" t="s">
        <v>7978</v>
      </c>
      <c r="D2803" s="6">
        <v>13111</v>
      </c>
      <c r="E2803" s="8">
        <v>452</v>
      </c>
      <c r="F2803" t="s">
        <v>8219</v>
      </c>
      <c r="G2803" t="s">
        <v>8223</v>
      </c>
      <c r="H2803" t="s">
        <v>8245</v>
      </c>
      <c r="I2803">
        <v>1426302660</v>
      </c>
      <c r="J2803">
        <v>1423761792</v>
      </c>
      <c r="K2803" t="b">
        <v>0</v>
      </c>
      <c r="L2803">
        <v>15</v>
      </c>
      <c r="M2803" t="b">
        <v>0</v>
      </c>
      <c r="N2803" t="s">
        <v>8303</v>
      </c>
      <c r="O2803" s="10" t="s">
        <v>8333</v>
      </c>
      <c r="P2803" t="s">
        <v>8375</v>
      </c>
      <c r="Q2803" s="12">
        <f t="shared" si="49"/>
        <v>42047.724444444444</v>
      </c>
    </row>
    <row r="2804" spans="1:17" ht="48" x14ac:dyDescent="0.2">
      <c r="A2804">
        <v>3736</v>
      </c>
      <c r="B2804" s="3" t="s">
        <v>3733</v>
      </c>
      <c r="C2804" s="3" t="s">
        <v>7846</v>
      </c>
      <c r="D2804" s="6">
        <v>1500</v>
      </c>
      <c r="E2804" s="8">
        <v>10</v>
      </c>
      <c r="F2804" t="s">
        <v>8220</v>
      </c>
      <c r="G2804" t="s">
        <v>8224</v>
      </c>
      <c r="H2804" t="s">
        <v>8246</v>
      </c>
      <c r="I2804">
        <v>1427133600</v>
      </c>
      <c r="J2804">
        <v>1423847093</v>
      </c>
      <c r="K2804" t="b">
        <v>0</v>
      </c>
      <c r="L2804">
        <v>1</v>
      </c>
      <c r="M2804" t="b">
        <v>0</v>
      </c>
      <c r="N2804" t="s">
        <v>8269</v>
      </c>
      <c r="O2804" s="10" t="s">
        <v>8333</v>
      </c>
      <c r="P2804" t="s">
        <v>8334</v>
      </c>
      <c r="Q2804" s="12">
        <f t="shared" si="49"/>
        <v>42048.711724537032</v>
      </c>
    </row>
    <row r="2805" spans="1:17" ht="32" x14ac:dyDescent="0.2">
      <c r="A2805">
        <v>3595</v>
      </c>
      <c r="B2805" s="3" t="s">
        <v>3594</v>
      </c>
      <c r="C2805" s="3" t="s">
        <v>7705</v>
      </c>
      <c r="D2805" s="6">
        <v>2600</v>
      </c>
      <c r="E2805" s="8">
        <v>3081</v>
      </c>
      <c r="F2805" t="s">
        <v>8218</v>
      </c>
      <c r="G2805" t="s">
        <v>8223</v>
      </c>
      <c r="H2805" t="s">
        <v>8245</v>
      </c>
      <c r="I2805">
        <v>1426229940</v>
      </c>
      <c r="J2805">
        <v>1423959123</v>
      </c>
      <c r="K2805" t="b">
        <v>0</v>
      </c>
      <c r="L2805">
        <v>62</v>
      </c>
      <c r="M2805" t="b">
        <v>1</v>
      </c>
      <c r="N2805" t="s">
        <v>8269</v>
      </c>
      <c r="O2805" s="10" t="s">
        <v>8333</v>
      </c>
      <c r="P2805" t="s">
        <v>8334</v>
      </c>
      <c r="Q2805" s="12">
        <f t="shared" si="49"/>
        <v>42050.008368055554</v>
      </c>
    </row>
    <row r="2806" spans="1:17" ht="48" x14ac:dyDescent="0.2">
      <c r="A2806">
        <v>3767</v>
      </c>
      <c r="B2806" s="3" t="s">
        <v>3764</v>
      </c>
      <c r="C2806" s="3" t="s">
        <v>7877</v>
      </c>
      <c r="D2806" s="6">
        <v>2000</v>
      </c>
      <c r="E2806" s="8">
        <v>2335</v>
      </c>
      <c r="F2806" t="s">
        <v>8218</v>
      </c>
      <c r="G2806" t="s">
        <v>8223</v>
      </c>
      <c r="H2806" t="s">
        <v>8245</v>
      </c>
      <c r="I2806">
        <v>1425185940</v>
      </c>
      <c r="J2806">
        <v>1423960097</v>
      </c>
      <c r="K2806" t="b">
        <v>0</v>
      </c>
      <c r="L2806">
        <v>56</v>
      </c>
      <c r="M2806" t="b">
        <v>1</v>
      </c>
      <c r="N2806" t="s">
        <v>8303</v>
      </c>
      <c r="O2806" s="10" t="s">
        <v>8333</v>
      </c>
      <c r="P2806" t="s">
        <v>8375</v>
      </c>
      <c r="Q2806" s="12">
        <f t="shared" si="49"/>
        <v>42050.019641203704</v>
      </c>
    </row>
    <row r="2807" spans="1:17" ht="32" x14ac:dyDescent="0.2">
      <c r="A2807">
        <v>3219</v>
      </c>
      <c r="B2807" s="3" t="s">
        <v>3219</v>
      </c>
      <c r="C2807" s="3" t="s">
        <v>7329</v>
      </c>
      <c r="D2807" s="6">
        <v>20000</v>
      </c>
      <c r="E2807" s="8">
        <v>20022</v>
      </c>
      <c r="F2807" t="s">
        <v>8218</v>
      </c>
      <c r="G2807" t="s">
        <v>8223</v>
      </c>
      <c r="H2807" t="s">
        <v>8245</v>
      </c>
      <c r="I2807">
        <v>1427063747</v>
      </c>
      <c r="J2807">
        <v>1424043347</v>
      </c>
      <c r="K2807" t="b">
        <v>1</v>
      </c>
      <c r="L2807">
        <v>119</v>
      </c>
      <c r="M2807" t="b">
        <v>1</v>
      </c>
      <c r="N2807" t="s">
        <v>8269</v>
      </c>
      <c r="O2807" s="10" t="s">
        <v>8333</v>
      </c>
      <c r="P2807" t="s">
        <v>8334</v>
      </c>
      <c r="Q2807" s="12">
        <f t="shared" si="49"/>
        <v>42050.983182870375</v>
      </c>
    </row>
    <row r="2808" spans="1:17" ht="48" x14ac:dyDescent="0.2">
      <c r="A2808">
        <v>3616</v>
      </c>
      <c r="B2808" s="3" t="s">
        <v>3614</v>
      </c>
      <c r="C2808" s="3" t="s">
        <v>7726</v>
      </c>
      <c r="D2808" s="6">
        <v>2500</v>
      </c>
      <c r="E2808" s="8">
        <v>3120</v>
      </c>
      <c r="F2808" t="s">
        <v>8218</v>
      </c>
      <c r="G2808" t="s">
        <v>8224</v>
      </c>
      <c r="H2808" t="s">
        <v>8246</v>
      </c>
      <c r="I2808">
        <v>1426801664</v>
      </c>
      <c r="J2808">
        <v>1424213264</v>
      </c>
      <c r="K2808" t="b">
        <v>0</v>
      </c>
      <c r="L2808">
        <v>45</v>
      </c>
      <c r="M2808" t="b">
        <v>1</v>
      </c>
      <c r="N2808" t="s">
        <v>8269</v>
      </c>
      <c r="O2808" s="10" t="s">
        <v>8333</v>
      </c>
      <c r="P2808" t="s">
        <v>8334</v>
      </c>
      <c r="Q2808" s="12">
        <f t="shared" si="49"/>
        <v>42052.949814814812</v>
      </c>
    </row>
    <row r="2809" spans="1:17" ht="48" x14ac:dyDescent="0.2">
      <c r="A2809">
        <v>4106</v>
      </c>
      <c r="B2809" s="3" t="s">
        <v>4102</v>
      </c>
      <c r="C2809" s="3" t="s">
        <v>8209</v>
      </c>
      <c r="D2809" s="6">
        <v>5000</v>
      </c>
      <c r="E2809" s="8">
        <v>3530</v>
      </c>
      <c r="F2809" t="s">
        <v>8220</v>
      </c>
      <c r="G2809" t="s">
        <v>8223</v>
      </c>
      <c r="H2809" t="s">
        <v>8245</v>
      </c>
      <c r="I2809">
        <v>1427936400</v>
      </c>
      <c r="J2809">
        <v>1424221866</v>
      </c>
      <c r="K2809" t="b">
        <v>0</v>
      </c>
      <c r="L2809">
        <v>33</v>
      </c>
      <c r="M2809" t="b">
        <v>0</v>
      </c>
      <c r="N2809" t="s">
        <v>8269</v>
      </c>
      <c r="O2809" s="10" t="s">
        <v>8333</v>
      </c>
      <c r="P2809" t="s">
        <v>8334</v>
      </c>
      <c r="Q2809" s="12">
        <f t="shared" si="49"/>
        <v>42053.049375000002</v>
      </c>
    </row>
    <row r="2810" spans="1:17" ht="48" x14ac:dyDescent="0.2">
      <c r="A2810">
        <v>3345</v>
      </c>
      <c r="B2810" s="3" t="s">
        <v>3345</v>
      </c>
      <c r="C2810" s="3" t="s">
        <v>7455</v>
      </c>
      <c r="D2810" s="6">
        <v>500</v>
      </c>
      <c r="E2810" s="8">
        <v>650</v>
      </c>
      <c r="F2810" t="s">
        <v>8218</v>
      </c>
      <c r="G2810" t="s">
        <v>8223</v>
      </c>
      <c r="H2810" t="s">
        <v>8245</v>
      </c>
      <c r="I2810">
        <v>1429317420</v>
      </c>
      <c r="J2810">
        <v>1424226768</v>
      </c>
      <c r="K2810" t="b">
        <v>0</v>
      </c>
      <c r="L2810">
        <v>13</v>
      </c>
      <c r="M2810" t="b">
        <v>1</v>
      </c>
      <c r="N2810" t="s">
        <v>8269</v>
      </c>
      <c r="O2810" s="10" t="s">
        <v>8333</v>
      </c>
      <c r="P2810" t="s">
        <v>8334</v>
      </c>
      <c r="Q2810" s="12">
        <f t="shared" si="49"/>
        <v>42053.106111111112</v>
      </c>
    </row>
    <row r="2811" spans="1:17" ht="16" x14ac:dyDescent="0.2">
      <c r="A2811">
        <v>3467</v>
      </c>
      <c r="B2811" s="3" t="s">
        <v>3466</v>
      </c>
      <c r="C2811" s="3" t="s">
        <v>7577</v>
      </c>
      <c r="D2811" s="6">
        <v>3000</v>
      </c>
      <c r="E2811" s="8">
        <v>3030</v>
      </c>
      <c r="F2811" t="s">
        <v>8218</v>
      </c>
      <c r="G2811" t="s">
        <v>8223</v>
      </c>
      <c r="H2811" t="s">
        <v>8245</v>
      </c>
      <c r="I2811">
        <v>1426864032</v>
      </c>
      <c r="J2811">
        <v>1424275632</v>
      </c>
      <c r="K2811" t="b">
        <v>0</v>
      </c>
      <c r="L2811">
        <v>47</v>
      </c>
      <c r="M2811" t="b">
        <v>1</v>
      </c>
      <c r="N2811" t="s">
        <v>8269</v>
      </c>
      <c r="O2811" s="10" t="s">
        <v>8333</v>
      </c>
      <c r="P2811" t="s">
        <v>8334</v>
      </c>
      <c r="Q2811" s="12">
        <f t="shared" si="49"/>
        <v>42053.671666666662</v>
      </c>
    </row>
    <row r="2812" spans="1:17" ht="48" hidden="1" x14ac:dyDescent="0.2">
      <c r="A2812">
        <v>1531</v>
      </c>
      <c r="B2812" s="3" t="s">
        <v>1532</v>
      </c>
      <c r="C2812" s="3" t="s">
        <v>5641</v>
      </c>
      <c r="D2812" s="6">
        <v>2350</v>
      </c>
      <c r="E2812" s="8">
        <v>4135</v>
      </c>
      <c r="F2812" t="s">
        <v>8218</v>
      </c>
      <c r="G2812" t="s">
        <v>8223</v>
      </c>
      <c r="H2812" t="s">
        <v>8245</v>
      </c>
      <c r="I2812">
        <v>1417402800</v>
      </c>
      <c r="J2812">
        <v>1414610126</v>
      </c>
      <c r="K2812" t="b">
        <v>1</v>
      </c>
      <c r="L2812">
        <v>73</v>
      </c>
      <c r="M2812" t="b">
        <v>1</v>
      </c>
      <c r="N2812" t="s">
        <v>8283</v>
      </c>
      <c r="O2812" s="10" t="s">
        <v>8354</v>
      </c>
      <c r="P2812" t="s">
        <v>8355</v>
      </c>
      <c r="Q2812" s="12">
        <f t="shared" si="49"/>
        <v>41941.802384259259</v>
      </c>
    </row>
    <row r="2813" spans="1:17" ht="48" hidden="1" x14ac:dyDescent="0.2">
      <c r="A2813">
        <v>270</v>
      </c>
      <c r="B2813" s="3" t="s">
        <v>271</v>
      </c>
      <c r="C2813" s="3" t="s">
        <v>4380</v>
      </c>
      <c r="D2813" s="6">
        <v>2300</v>
      </c>
      <c r="E2813" s="8">
        <v>3510</v>
      </c>
      <c r="F2813" t="s">
        <v>8218</v>
      </c>
      <c r="G2813" t="s">
        <v>8223</v>
      </c>
      <c r="H2813" t="s">
        <v>8245</v>
      </c>
      <c r="I2813">
        <v>1306296000</v>
      </c>
      <c r="J2813">
        <v>1301950070</v>
      </c>
      <c r="K2813" t="b">
        <v>1</v>
      </c>
      <c r="L2813">
        <v>61</v>
      </c>
      <c r="M2813" t="b">
        <v>1</v>
      </c>
      <c r="N2813" t="s">
        <v>8267</v>
      </c>
      <c r="O2813" s="10" t="s">
        <v>8326</v>
      </c>
      <c r="P2813" t="s">
        <v>8331</v>
      </c>
      <c r="Q2813" s="12">
        <f t="shared" si="49"/>
        <v>40637.866550925923</v>
      </c>
    </row>
    <row r="2814" spans="1:17" ht="48" hidden="1" x14ac:dyDescent="0.2">
      <c r="A2814">
        <v>803</v>
      </c>
      <c r="B2814" s="3" t="s">
        <v>804</v>
      </c>
      <c r="C2814" s="3" t="s">
        <v>4913</v>
      </c>
      <c r="D2814" s="6">
        <v>2300</v>
      </c>
      <c r="E2814" s="8">
        <v>2835</v>
      </c>
      <c r="F2814" t="s">
        <v>8218</v>
      </c>
      <c r="G2814" t="s">
        <v>8223</v>
      </c>
      <c r="H2814" t="s">
        <v>8245</v>
      </c>
      <c r="I2814">
        <v>1306630800</v>
      </c>
      <c r="J2814">
        <v>1304376478</v>
      </c>
      <c r="K2814" t="b">
        <v>0</v>
      </c>
      <c r="L2814">
        <v>38</v>
      </c>
      <c r="M2814" t="b">
        <v>1</v>
      </c>
      <c r="N2814" t="s">
        <v>8274</v>
      </c>
      <c r="O2814" s="10" t="s">
        <v>8341</v>
      </c>
      <c r="P2814" t="s">
        <v>8342</v>
      </c>
      <c r="Q2814" s="12">
        <f t="shared" si="49"/>
        <v>40665.949976851851</v>
      </c>
    </row>
    <row r="2815" spans="1:17" ht="32" x14ac:dyDescent="0.2">
      <c r="A2815">
        <v>3638</v>
      </c>
      <c r="B2815" s="3" t="s">
        <v>3636</v>
      </c>
      <c r="C2815" s="3" t="s">
        <v>7748</v>
      </c>
      <c r="D2815" s="6">
        <v>3300</v>
      </c>
      <c r="E2815" s="8">
        <v>216</v>
      </c>
      <c r="F2815" t="s">
        <v>8220</v>
      </c>
      <c r="G2815" t="s">
        <v>8228</v>
      </c>
      <c r="H2815" t="s">
        <v>8250</v>
      </c>
      <c r="I2815">
        <v>1429456132</v>
      </c>
      <c r="J2815">
        <v>1424275732</v>
      </c>
      <c r="K2815" t="b">
        <v>0</v>
      </c>
      <c r="L2815">
        <v>2</v>
      </c>
      <c r="M2815" t="b">
        <v>0</v>
      </c>
      <c r="N2815" t="s">
        <v>8303</v>
      </c>
      <c r="O2815" s="10" t="s">
        <v>8333</v>
      </c>
      <c r="P2815" t="s">
        <v>8375</v>
      </c>
      <c r="Q2815" s="12">
        <f t="shared" si="49"/>
        <v>42053.672824074078</v>
      </c>
    </row>
    <row r="2816" spans="1:17" ht="32" x14ac:dyDescent="0.2">
      <c r="A2816">
        <v>3027</v>
      </c>
      <c r="B2816" s="3" t="s">
        <v>3027</v>
      </c>
      <c r="C2816" s="3" t="s">
        <v>7137</v>
      </c>
      <c r="D2816" s="6">
        <v>40000</v>
      </c>
      <c r="E2816" s="8">
        <v>52576</v>
      </c>
      <c r="F2816" t="s">
        <v>8218</v>
      </c>
      <c r="G2816" t="s">
        <v>8223</v>
      </c>
      <c r="H2816" t="s">
        <v>8245</v>
      </c>
      <c r="I2816">
        <v>1426866851</v>
      </c>
      <c r="J2816">
        <v>1424278451</v>
      </c>
      <c r="K2816" t="b">
        <v>0</v>
      </c>
      <c r="L2816">
        <v>320</v>
      </c>
      <c r="M2816" t="b">
        <v>1</v>
      </c>
      <c r="N2816" t="s">
        <v>8301</v>
      </c>
      <c r="O2816" s="10" t="s">
        <v>8333</v>
      </c>
      <c r="P2816" t="s">
        <v>8373</v>
      </c>
      <c r="Q2816" s="12">
        <f t="shared" si="49"/>
        <v>42053.704293981486</v>
      </c>
    </row>
    <row r="2817" spans="1:17" ht="48" hidden="1" x14ac:dyDescent="0.2">
      <c r="A2817">
        <v>1648</v>
      </c>
      <c r="B2817" s="3" t="s">
        <v>1649</v>
      </c>
      <c r="C2817" s="3" t="s">
        <v>5758</v>
      </c>
      <c r="D2817" s="6">
        <v>2300</v>
      </c>
      <c r="E2817" s="8">
        <v>2881</v>
      </c>
      <c r="F2817" t="s">
        <v>8218</v>
      </c>
      <c r="G2817" t="s">
        <v>8223</v>
      </c>
      <c r="H2817" t="s">
        <v>8245</v>
      </c>
      <c r="I2817">
        <v>1300636482</v>
      </c>
      <c r="J2817">
        <v>1298048082</v>
      </c>
      <c r="K2817" t="b">
        <v>0</v>
      </c>
      <c r="L2817">
        <v>90</v>
      </c>
      <c r="M2817" t="b">
        <v>1</v>
      </c>
      <c r="N2817" t="s">
        <v>8290</v>
      </c>
      <c r="O2817" s="10" t="s">
        <v>8341</v>
      </c>
      <c r="P2817" t="s">
        <v>8362</v>
      </c>
      <c r="Q2817" s="12">
        <f t="shared" si="49"/>
        <v>40592.704652777778</v>
      </c>
    </row>
    <row r="2818" spans="1:17" ht="48" hidden="1" x14ac:dyDescent="0.2">
      <c r="A2818">
        <v>2302</v>
      </c>
      <c r="B2818" s="3" t="s">
        <v>2303</v>
      </c>
      <c r="C2818" s="3" t="s">
        <v>6412</v>
      </c>
      <c r="D2818" s="6">
        <v>2300</v>
      </c>
      <c r="E2818" s="8">
        <v>3925</v>
      </c>
      <c r="F2818" t="s">
        <v>8218</v>
      </c>
      <c r="G2818" t="s">
        <v>8223</v>
      </c>
      <c r="H2818" t="s">
        <v>8245</v>
      </c>
      <c r="I2818">
        <v>1388473200</v>
      </c>
      <c r="J2818">
        <v>1385585434</v>
      </c>
      <c r="K2818" t="b">
        <v>1</v>
      </c>
      <c r="L2818">
        <v>85</v>
      </c>
      <c r="M2818" t="b">
        <v>1</v>
      </c>
      <c r="N2818" t="s">
        <v>8277</v>
      </c>
      <c r="O2818" s="10" t="s">
        <v>8341</v>
      </c>
      <c r="P2818" t="s">
        <v>8345</v>
      </c>
      <c r="Q2818" s="12">
        <f t="shared" si="49"/>
        <v>41605.868449074071</v>
      </c>
    </row>
    <row r="2819" spans="1:17" ht="48" x14ac:dyDescent="0.2">
      <c r="A2819">
        <v>3964</v>
      </c>
      <c r="B2819" s="3" t="s">
        <v>3961</v>
      </c>
      <c r="C2819" s="3" t="s">
        <v>8071</v>
      </c>
      <c r="D2819" s="6">
        <v>2000</v>
      </c>
      <c r="E2819" s="8">
        <v>126</v>
      </c>
      <c r="F2819" t="s">
        <v>8220</v>
      </c>
      <c r="G2819" t="s">
        <v>8223</v>
      </c>
      <c r="H2819" t="s">
        <v>8245</v>
      </c>
      <c r="I2819">
        <v>1429460386</v>
      </c>
      <c r="J2819">
        <v>1424279986</v>
      </c>
      <c r="K2819" t="b">
        <v>0</v>
      </c>
      <c r="L2819">
        <v>3</v>
      </c>
      <c r="M2819" t="b">
        <v>0</v>
      </c>
      <c r="N2819" t="s">
        <v>8269</v>
      </c>
      <c r="O2819" s="10" t="s">
        <v>8333</v>
      </c>
      <c r="P2819" t="s">
        <v>8334</v>
      </c>
      <c r="Q2819" s="12">
        <f t="shared" si="49"/>
        <v>42053.722060185188</v>
      </c>
    </row>
    <row r="2820" spans="1:17" ht="48" hidden="1" x14ac:dyDescent="0.2">
      <c r="A2820">
        <v>745</v>
      </c>
      <c r="B2820" s="3" t="s">
        <v>746</v>
      </c>
      <c r="C2820" s="3" t="s">
        <v>4855</v>
      </c>
      <c r="D2820" s="6">
        <v>2220</v>
      </c>
      <c r="E2820" s="8">
        <v>3976</v>
      </c>
      <c r="F2820" t="s">
        <v>8218</v>
      </c>
      <c r="G2820" t="s">
        <v>8223</v>
      </c>
      <c r="H2820" t="s">
        <v>8245</v>
      </c>
      <c r="I2820">
        <v>1367588645</v>
      </c>
      <c r="J2820">
        <v>1364996645</v>
      </c>
      <c r="K2820" t="b">
        <v>0</v>
      </c>
      <c r="L2820">
        <v>74</v>
      </c>
      <c r="M2820" t="b">
        <v>1</v>
      </c>
      <c r="N2820" t="s">
        <v>8272</v>
      </c>
      <c r="O2820" s="10" t="s">
        <v>8338</v>
      </c>
      <c r="P2820" t="s">
        <v>8339</v>
      </c>
      <c r="Q2820" s="12">
        <f t="shared" si="49"/>
        <v>41367.572280092594</v>
      </c>
    </row>
    <row r="2821" spans="1:17" ht="48" hidden="1" x14ac:dyDescent="0.2">
      <c r="A2821">
        <v>72</v>
      </c>
      <c r="B2821" s="3" t="s">
        <v>74</v>
      </c>
      <c r="C2821" s="3" t="s">
        <v>4183</v>
      </c>
      <c r="D2821" s="6">
        <v>2200</v>
      </c>
      <c r="E2821" s="8">
        <v>2385</v>
      </c>
      <c r="F2821" t="s">
        <v>8218</v>
      </c>
      <c r="G2821" t="s">
        <v>8223</v>
      </c>
      <c r="H2821" t="s">
        <v>8245</v>
      </c>
      <c r="I2821">
        <v>1352937600</v>
      </c>
      <c r="J2821">
        <v>1351210481</v>
      </c>
      <c r="K2821" t="b">
        <v>0</v>
      </c>
      <c r="L2821">
        <v>41</v>
      </c>
      <c r="M2821" t="b">
        <v>1</v>
      </c>
      <c r="N2821" t="s">
        <v>8264</v>
      </c>
      <c r="O2821" s="10" t="s">
        <v>8326</v>
      </c>
      <c r="P2821" t="s">
        <v>8328</v>
      </c>
      <c r="Q2821" s="12">
        <f t="shared" si="49"/>
        <v>41208.010196759256</v>
      </c>
    </row>
    <row r="2822" spans="1:17" ht="48" hidden="1" x14ac:dyDescent="0.2">
      <c r="A2822">
        <v>105</v>
      </c>
      <c r="B2822" s="3" t="s">
        <v>107</v>
      </c>
      <c r="C2822" s="3" t="s">
        <v>4216</v>
      </c>
      <c r="D2822" s="6">
        <v>2200</v>
      </c>
      <c r="E2822" s="8">
        <v>2363</v>
      </c>
      <c r="F2822" t="s">
        <v>8218</v>
      </c>
      <c r="G2822" t="s">
        <v>8223</v>
      </c>
      <c r="H2822" t="s">
        <v>8245</v>
      </c>
      <c r="I2822">
        <v>1463184000</v>
      </c>
      <c r="J2822">
        <v>1461605020</v>
      </c>
      <c r="K2822" t="b">
        <v>0</v>
      </c>
      <c r="L2822">
        <v>60</v>
      </c>
      <c r="M2822" t="b">
        <v>1</v>
      </c>
      <c r="N2822" t="s">
        <v>8264</v>
      </c>
      <c r="O2822" s="10" t="s">
        <v>8326</v>
      </c>
      <c r="P2822" t="s">
        <v>8328</v>
      </c>
      <c r="Q2822" s="12">
        <f t="shared" si="49"/>
        <v>42485.724768518514</v>
      </c>
    </row>
    <row r="2823" spans="1:17" ht="48" hidden="1" x14ac:dyDescent="0.2">
      <c r="A2823">
        <v>1221</v>
      </c>
      <c r="B2823" s="3" t="s">
        <v>1222</v>
      </c>
      <c r="C2823" s="3" t="s">
        <v>5331</v>
      </c>
      <c r="D2823" s="6">
        <v>2200</v>
      </c>
      <c r="E2823" s="8">
        <v>2451.0100000000002</v>
      </c>
      <c r="F2823" t="s">
        <v>8218</v>
      </c>
      <c r="G2823" t="s">
        <v>8224</v>
      </c>
      <c r="H2823" t="s">
        <v>8246</v>
      </c>
      <c r="I2823">
        <v>1480809600</v>
      </c>
      <c r="J2823">
        <v>1478431488</v>
      </c>
      <c r="K2823" t="b">
        <v>0</v>
      </c>
      <c r="L2823">
        <v>103</v>
      </c>
      <c r="M2823" t="b">
        <v>1</v>
      </c>
      <c r="N2823" t="s">
        <v>8283</v>
      </c>
      <c r="O2823" s="10" t="s">
        <v>8354</v>
      </c>
      <c r="P2823" t="s">
        <v>8355</v>
      </c>
      <c r="Q2823" s="12">
        <f t="shared" si="49"/>
        <v>42680.47555555556</v>
      </c>
    </row>
    <row r="2824" spans="1:17" ht="48" hidden="1" x14ac:dyDescent="0.2">
      <c r="A2824">
        <v>1383</v>
      </c>
      <c r="B2824" s="3" t="s">
        <v>1384</v>
      </c>
      <c r="C2824" s="3" t="s">
        <v>5493</v>
      </c>
      <c r="D2824" s="6">
        <v>2200</v>
      </c>
      <c r="E2824" s="8">
        <v>4673</v>
      </c>
      <c r="F2824" t="s">
        <v>8218</v>
      </c>
      <c r="G2824" t="s">
        <v>8228</v>
      </c>
      <c r="H2824" t="s">
        <v>8250</v>
      </c>
      <c r="I2824">
        <v>1482457678</v>
      </c>
      <c r="J2824">
        <v>1480729678</v>
      </c>
      <c r="K2824" t="b">
        <v>0</v>
      </c>
      <c r="L2824">
        <v>93</v>
      </c>
      <c r="M2824" t="b">
        <v>1</v>
      </c>
      <c r="N2824" t="s">
        <v>8274</v>
      </c>
      <c r="O2824" s="10" t="s">
        <v>8341</v>
      </c>
      <c r="P2824" t="s">
        <v>8342</v>
      </c>
      <c r="Q2824" s="12">
        <f t="shared" si="49"/>
        <v>42707.074976851851</v>
      </c>
    </row>
    <row r="2825" spans="1:17" ht="48" hidden="1" x14ac:dyDescent="0.2">
      <c r="A2825">
        <v>2106</v>
      </c>
      <c r="B2825" s="3" t="s">
        <v>2107</v>
      </c>
      <c r="C2825" s="3" t="s">
        <v>6216</v>
      </c>
      <c r="D2825" s="6">
        <v>2200</v>
      </c>
      <c r="E2825" s="8">
        <v>2355</v>
      </c>
      <c r="F2825" t="s">
        <v>8218</v>
      </c>
      <c r="G2825" t="s">
        <v>8223</v>
      </c>
      <c r="H2825" t="s">
        <v>8245</v>
      </c>
      <c r="I2825">
        <v>1359176974</v>
      </c>
      <c r="J2825">
        <v>1356584974</v>
      </c>
      <c r="K2825" t="b">
        <v>0</v>
      </c>
      <c r="L2825">
        <v>44</v>
      </c>
      <c r="M2825" t="b">
        <v>1</v>
      </c>
      <c r="N2825" t="s">
        <v>8277</v>
      </c>
      <c r="O2825" s="10" t="s">
        <v>8341</v>
      </c>
      <c r="P2825" t="s">
        <v>8345</v>
      </c>
      <c r="Q2825" s="12">
        <f t="shared" si="49"/>
        <v>41270.21497685185</v>
      </c>
    </row>
    <row r="2826" spans="1:17" ht="48" x14ac:dyDescent="0.2">
      <c r="A2826">
        <v>3377</v>
      </c>
      <c r="B2826" s="3" t="s">
        <v>3376</v>
      </c>
      <c r="C2826" s="3" t="s">
        <v>7487</v>
      </c>
      <c r="D2826" s="6">
        <v>8000</v>
      </c>
      <c r="E2826" s="8">
        <v>8084</v>
      </c>
      <c r="F2826" t="s">
        <v>8218</v>
      </c>
      <c r="G2826" t="s">
        <v>8224</v>
      </c>
      <c r="H2826" t="s">
        <v>8246</v>
      </c>
      <c r="I2826">
        <v>1426870560</v>
      </c>
      <c r="J2826">
        <v>1424280899</v>
      </c>
      <c r="K2826" t="b">
        <v>0</v>
      </c>
      <c r="L2826">
        <v>77</v>
      </c>
      <c r="M2826" t="b">
        <v>1</v>
      </c>
      <c r="N2826" t="s">
        <v>8269</v>
      </c>
      <c r="O2826" s="10" t="s">
        <v>8333</v>
      </c>
      <c r="P2826" t="s">
        <v>8334</v>
      </c>
      <c r="Q2826" s="12">
        <f t="shared" si="49"/>
        <v>42053.732627314821</v>
      </c>
    </row>
    <row r="2827" spans="1:17" ht="48" x14ac:dyDescent="0.2">
      <c r="A2827">
        <v>3413</v>
      </c>
      <c r="B2827" s="3" t="s">
        <v>3412</v>
      </c>
      <c r="C2827" s="3" t="s">
        <v>7523</v>
      </c>
      <c r="D2827" s="6">
        <v>500</v>
      </c>
      <c r="E2827" s="8">
        <v>650</v>
      </c>
      <c r="F2827" t="s">
        <v>8218</v>
      </c>
      <c r="G2827" t="s">
        <v>8223</v>
      </c>
      <c r="H2827" t="s">
        <v>8245</v>
      </c>
      <c r="I2827">
        <v>1425099540</v>
      </c>
      <c r="J2827">
        <v>1424280938</v>
      </c>
      <c r="K2827" t="b">
        <v>0</v>
      </c>
      <c r="L2827">
        <v>14</v>
      </c>
      <c r="M2827" t="b">
        <v>1</v>
      </c>
      <c r="N2827" t="s">
        <v>8269</v>
      </c>
      <c r="O2827" s="10" t="s">
        <v>8333</v>
      </c>
      <c r="P2827" t="s">
        <v>8334</v>
      </c>
      <c r="Q2827" s="12">
        <f t="shared" si="49"/>
        <v>42053.733078703706</v>
      </c>
    </row>
    <row r="2828" spans="1:17" ht="48" x14ac:dyDescent="0.2">
      <c r="A2828">
        <v>3478</v>
      </c>
      <c r="B2828" s="3" t="s">
        <v>3477</v>
      </c>
      <c r="C2828" s="3" t="s">
        <v>7588</v>
      </c>
      <c r="D2828" s="6">
        <v>2000</v>
      </c>
      <c r="E2828" s="8">
        <v>2257</v>
      </c>
      <c r="F2828" t="s">
        <v>8218</v>
      </c>
      <c r="G2828" t="s">
        <v>8223</v>
      </c>
      <c r="H2828" t="s">
        <v>8245</v>
      </c>
      <c r="I2828">
        <v>1426539600</v>
      </c>
      <c r="J2828">
        <v>1424296822</v>
      </c>
      <c r="K2828" t="b">
        <v>0</v>
      </c>
      <c r="L2828">
        <v>57</v>
      </c>
      <c r="M2828" t="b">
        <v>1</v>
      </c>
      <c r="N2828" t="s">
        <v>8269</v>
      </c>
      <c r="O2828" s="10" t="s">
        <v>8333</v>
      </c>
      <c r="P2828" t="s">
        <v>8334</v>
      </c>
      <c r="Q2828" s="12">
        <f t="shared" si="49"/>
        <v>42053.916921296302</v>
      </c>
    </row>
    <row r="2829" spans="1:17" ht="48" x14ac:dyDescent="0.2">
      <c r="A2829">
        <v>3346</v>
      </c>
      <c r="B2829" s="3" t="s">
        <v>3346</v>
      </c>
      <c r="C2829" s="3" t="s">
        <v>7456</v>
      </c>
      <c r="D2829" s="6">
        <v>1500</v>
      </c>
      <c r="E2829" s="8">
        <v>1650</v>
      </c>
      <c r="F2829" t="s">
        <v>8218</v>
      </c>
      <c r="G2829" t="s">
        <v>8223</v>
      </c>
      <c r="H2829" t="s">
        <v>8245</v>
      </c>
      <c r="I2829">
        <v>1424910910</v>
      </c>
      <c r="J2829">
        <v>1424306110</v>
      </c>
      <c r="K2829" t="b">
        <v>0</v>
      </c>
      <c r="L2829">
        <v>18</v>
      </c>
      <c r="M2829" t="b">
        <v>1</v>
      </c>
      <c r="N2829" t="s">
        <v>8269</v>
      </c>
      <c r="O2829" s="10" t="s">
        <v>8333</v>
      </c>
      <c r="P2829" t="s">
        <v>8334</v>
      </c>
      <c r="Q2829" s="12">
        <f t="shared" si="49"/>
        <v>42054.024421296301</v>
      </c>
    </row>
    <row r="2830" spans="1:17" ht="48" x14ac:dyDescent="0.2">
      <c r="A2830">
        <v>2812</v>
      </c>
      <c r="B2830" s="3" t="s">
        <v>2812</v>
      </c>
      <c r="C2830" s="3" t="s">
        <v>6922</v>
      </c>
      <c r="D2830" s="6">
        <v>5000</v>
      </c>
      <c r="E2830" s="8">
        <v>5665</v>
      </c>
      <c r="F2830" t="s">
        <v>8218</v>
      </c>
      <c r="G2830" t="s">
        <v>8228</v>
      </c>
      <c r="H2830" t="s">
        <v>8250</v>
      </c>
      <c r="I2830">
        <v>1428292800</v>
      </c>
      <c r="J2830">
        <v>1424368298</v>
      </c>
      <c r="K2830" t="b">
        <v>0</v>
      </c>
      <c r="L2830">
        <v>83</v>
      </c>
      <c r="M2830" t="b">
        <v>1</v>
      </c>
      <c r="N2830" t="s">
        <v>8269</v>
      </c>
      <c r="O2830" s="10" t="s">
        <v>8333</v>
      </c>
      <c r="P2830" t="s">
        <v>8334</v>
      </c>
      <c r="Q2830" s="12">
        <f t="shared" si="49"/>
        <v>42054.74418981481</v>
      </c>
    </row>
    <row r="2831" spans="1:17" ht="48" x14ac:dyDescent="0.2">
      <c r="A2831">
        <v>3810</v>
      </c>
      <c r="B2831" s="3" t="s">
        <v>3807</v>
      </c>
      <c r="C2831" s="3" t="s">
        <v>7920</v>
      </c>
      <c r="D2831" s="6">
        <v>1500</v>
      </c>
      <c r="E2831" s="8">
        <v>1826</v>
      </c>
      <c r="F2831" t="s">
        <v>8218</v>
      </c>
      <c r="G2831" t="s">
        <v>8223</v>
      </c>
      <c r="H2831" t="s">
        <v>8245</v>
      </c>
      <c r="I2831">
        <v>1426965758</v>
      </c>
      <c r="J2831">
        <v>1424377358</v>
      </c>
      <c r="K2831" t="b">
        <v>0</v>
      </c>
      <c r="L2831">
        <v>26</v>
      </c>
      <c r="M2831" t="b">
        <v>1</v>
      </c>
      <c r="N2831" t="s">
        <v>8269</v>
      </c>
      <c r="O2831" s="10" t="s">
        <v>8333</v>
      </c>
      <c r="P2831" t="s">
        <v>8334</v>
      </c>
      <c r="Q2831" s="12">
        <f t="shared" si="49"/>
        <v>42054.849050925928</v>
      </c>
    </row>
    <row r="2832" spans="1:17" ht="48" x14ac:dyDescent="0.2">
      <c r="A2832">
        <v>3659</v>
      </c>
      <c r="B2832" s="3" t="s">
        <v>3656</v>
      </c>
      <c r="C2832" s="3" t="s">
        <v>7769</v>
      </c>
      <c r="D2832" s="6">
        <v>3000</v>
      </c>
      <c r="E2832" s="8">
        <v>3061</v>
      </c>
      <c r="F2832" t="s">
        <v>8218</v>
      </c>
      <c r="G2832" t="s">
        <v>8223</v>
      </c>
      <c r="H2832" t="s">
        <v>8245</v>
      </c>
      <c r="I2832">
        <v>1426775940</v>
      </c>
      <c r="J2832">
        <v>1424414350</v>
      </c>
      <c r="K2832" t="b">
        <v>0</v>
      </c>
      <c r="L2832">
        <v>13</v>
      </c>
      <c r="M2832" t="b">
        <v>1</v>
      </c>
      <c r="N2832" t="s">
        <v>8269</v>
      </c>
      <c r="O2832" s="10" t="s">
        <v>8333</v>
      </c>
      <c r="P2832" t="s">
        <v>8334</v>
      </c>
      <c r="Q2832" s="12">
        <f t="shared" si="49"/>
        <v>42055.277199074073</v>
      </c>
    </row>
    <row r="2833" spans="1:17" ht="48" x14ac:dyDescent="0.2">
      <c r="A2833">
        <v>3079</v>
      </c>
      <c r="B2833" s="3" t="s">
        <v>3079</v>
      </c>
      <c r="C2833" s="3" t="s">
        <v>7189</v>
      </c>
      <c r="D2833" s="6">
        <v>1333666</v>
      </c>
      <c r="E2833" s="8">
        <v>11226</v>
      </c>
      <c r="F2833" t="s">
        <v>8220</v>
      </c>
      <c r="G2833" t="s">
        <v>8223</v>
      </c>
      <c r="H2833" t="s">
        <v>8245</v>
      </c>
      <c r="I2833">
        <v>1427040435</v>
      </c>
      <c r="J2833">
        <v>1424452035</v>
      </c>
      <c r="K2833" t="b">
        <v>0</v>
      </c>
      <c r="L2833">
        <v>27</v>
      </c>
      <c r="M2833" t="b">
        <v>0</v>
      </c>
      <c r="N2833" t="s">
        <v>8301</v>
      </c>
      <c r="O2833" s="10" t="s">
        <v>8333</v>
      </c>
      <c r="P2833" t="s">
        <v>8373</v>
      </c>
      <c r="Q2833" s="12">
        <f t="shared" si="49"/>
        <v>42055.713368055556</v>
      </c>
    </row>
    <row r="2834" spans="1:17" ht="32" x14ac:dyDescent="0.2">
      <c r="A2834">
        <v>2789</v>
      </c>
      <c r="B2834" s="3" t="s">
        <v>2789</v>
      </c>
      <c r="C2834" s="3" t="s">
        <v>6899</v>
      </c>
      <c r="D2834" s="6">
        <v>3000</v>
      </c>
      <c r="E2834" s="8">
        <v>3035</v>
      </c>
      <c r="F2834" t="s">
        <v>8218</v>
      </c>
      <c r="G2834" t="s">
        <v>8223</v>
      </c>
      <c r="H2834" t="s">
        <v>8245</v>
      </c>
      <c r="I2834">
        <v>1426132800</v>
      </c>
      <c r="J2834">
        <v>1424477934</v>
      </c>
      <c r="K2834" t="b">
        <v>0</v>
      </c>
      <c r="L2834">
        <v>24</v>
      </c>
      <c r="M2834" t="b">
        <v>1</v>
      </c>
      <c r="N2834" t="s">
        <v>8269</v>
      </c>
      <c r="O2834" s="10" t="s">
        <v>8333</v>
      </c>
      <c r="P2834" t="s">
        <v>8334</v>
      </c>
      <c r="Q2834" s="12">
        <f t="shared" si="49"/>
        <v>42056.013124999998</v>
      </c>
    </row>
    <row r="2835" spans="1:17" ht="48" x14ac:dyDescent="0.2">
      <c r="A2835">
        <v>3362</v>
      </c>
      <c r="B2835" s="3" t="s">
        <v>3361</v>
      </c>
      <c r="C2835" s="3" t="s">
        <v>7472</v>
      </c>
      <c r="D2835" s="6">
        <v>500</v>
      </c>
      <c r="E2835" s="8">
        <v>1090</v>
      </c>
      <c r="F2835" t="s">
        <v>8218</v>
      </c>
      <c r="G2835" t="s">
        <v>8223</v>
      </c>
      <c r="H2835" t="s">
        <v>8245</v>
      </c>
      <c r="I2835">
        <v>1425704100</v>
      </c>
      <c r="J2835">
        <v>1424484717</v>
      </c>
      <c r="K2835" t="b">
        <v>0</v>
      </c>
      <c r="L2835">
        <v>20</v>
      </c>
      <c r="M2835" t="b">
        <v>1</v>
      </c>
      <c r="N2835" t="s">
        <v>8269</v>
      </c>
      <c r="O2835" s="10" t="s">
        <v>8333</v>
      </c>
      <c r="P2835" t="s">
        <v>8334</v>
      </c>
      <c r="Q2835" s="12">
        <f t="shared" si="49"/>
        <v>42056.091631944444</v>
      </c>
    </row>
    <row r="2836" spans="1:17" ht="32" x14ac:dyDescent="0.2">
      <c r="A2836">
        <v>3891</v>
      </c>
      <c r="B2836" s="3" t="s">
        <v>3888</v>
      </c>
      <c r="C2836" s="3" t="s">
        <v>7999</v>
      </c>
      <c r="D2836" s="6">
        <v>800</v>
      </c>
      <c r="E2836" s="8">
        <v>260</v>
      </c>
      <c r="F2836" t="s">
        <v>8220</v>
      </c>
      <c r="G2836" t="s">
        <v>8223</v>
      </c>
      <c r="H2836" t="s">
        <v>8245</v>
      </c>
      <c r="I2836">
        <v>1427086740</v>
      </c>
      <c r="J2836">
        <v>1424488244</v>
      </c>
      <c r="K2836" t="b">
        <v>0</v>
      </c>
      <c r="L2836">
        <v>7</v>
      </c>
      <c r="M2836" t="b">
        <v>0</v>
      </c>
      <c r="N2836" t="s">
        <v>8269</v>
      </c>
      <c r="O2836" s="10" t="s">
        <v>8333</v>
      </c>
      <c r="P2836" t="s">
        <v>8334</v>
      </c>
      <c r="Q2836" s="12">
        <f t="shared" si="49"/>
        <v>42056.1324537037</v>
      </c>
    </row>
    <row r="2837" spans="1:17" ht="32" hidden="1" x14ac:dyDescent="0.2">
      <c r="A2837">
        <v>2258</v>
      </c>
      <c r="B2837" s="3" t="s">
        <v>2259</v>
      </c>
      <c r="C2837" s="3" t="s">
        <v>6368</v>
      </c>
      <c r="D2837" s="6">
        <v>2200</v>
      </c>
      <c r="E2837" s="8">
        <v>3223</v>
      </c>
      <c r="F2837" t="s">
        <v>8218</v>
      </c>
      <c r="G2837" t="s">
        <v>8223</v>
      </c>
      <c r="H2837" t="s">
        <v>8245</v>
      </c>
      <c r="I2837">
        <v>1434045687</v>
      </c>
      <c r="J2837">
        <v>1431453687</v>
      </c>
      <c r="K2837" t="b">
        <v>0</v>
      </c>
      <c r="L2837">
        <v>205</v>
      </c>
      <c r="M2837" t="b">
        <v>1</v>
      </c>
      <c r="N2837" t="s">
        <v>8295</v>
      </c>
      <c r="O2837" s="10" t="s">
        <v>8349</v>
      </c>
      <c r="P2837" t="s">
        <v>8367</v>
      </c>
      <c r="Q2837" s="12">
        <f t="shared" si="49"/>
        <v>42136.75100694444</v>
      </c>
    </row>
    <row r="2838" spans="1:17" ht="48" x14ac:dyDescent="0.2">
      <c r="A2838">
        <v>3303</v>
      </c>
      <c r="B2838" s="3" t="s">
        <v>3303</v>
      </c>
      <c r="C2838" s="3" t="s">
        <v>7413</v>
      </c>
      <c r="D2838" s="6">
        <v>1800</v>
      </c>
      <c r="E2838" s="8">
        <v>2086</v>
      </c>
      <c r="F2838" t="s">
        <v>8218</v>
      </c>
      <c r="G2838" t="s">
        <v>8223</v>
      </c>
      <c r="H2838" t="s">
        <v>8245</v>
      </c>
      <c r="I2838">
        <v>1427553484</v>
      </c>
      <c r="J2838">
        <v>1424533084</v>
      </c>
      <c r="K2838" t="b">
        <v>0</v>
      </c>
      <c r="L2838">
        <v>35</v>
      </c>
      <c r="M2838" t="b">
        <v>1</v>
      </c>
      <c r="N2838" t="s">
        <v>8269</v>
      </c>
      <c r="O2838" s="10" t="s">
        <v>8333</v>
      </c>
      <c r="P2838" t="s">
        <v>8334</v>
      </c>
      <c r="Q2838" s="12">
        <f t="shared" si="49"/>
        <v>42056.65143518518</v>
      </c>
    </row>
    <row r="2839" spans="1:17" ht="48" x14ac:dyDescent="0.2">
      <c r="A2839">
        <v>4020</v>
      </c>
      <c r="B2839" s="3" t="s">
        <v>4016</v>
      </c>
      <c r="C2839" s="3" t="s">
        <v>8125</v>
      </c>
      <c r="D2839" s="6">
        <v>600</v>
      </c>
      <c r="E2839" s="8">
        <v>100</v>
      </c>
      <c r="F2839" t="s">
        <v>8220</v>
      </c>
      <c r="G2839" t="s">
        <v>8223</v>
      </c>
      <c r="H2839" t="s">
        <v>8245</v>
      </c>
      <c r="I2839">
        <v>1427168099</v>
      </c>
      <c r="J2839">
        <v>1424579699</v>
      </c>
      <c r="K2839" t="b">
        <v>0</v>
      </c>
      <c r="L2839">
        <v>3</v>
      </c>
      <c r="M2839" t="b">
        <v>0</v>
      </c>
      <c r="N2839" t="s">
        <v>8269</v>
      </c>
      <c r="O2839" s="10" t="s">
        <v>8333</v>
      </c>
      <c r="P2839" t="s">
        <v>8334</v>
      </c>
      <c r="Q2839" s="12">
        <f t="shared" si="49"/>
        <v>42057.190960648149</v>
      </c>
    </row>
    <row r="2840" spans="1:17" ht="48" x14ac:dyDescent="0.2">
      <c r="A2840">
        <v>3207</v>
      </c>
      <c r="B2840" s="3" t="s">
        <v>3207</v>
      </c>
      <c r="C2840" s="3" t="s">
        <v>7317</v>
      </c>
      <c r="D2840" s="6">
        <v>5500</v>
      </c>
      <c r="E2840" s="8">
        <v>2550</v>
      </c>
      <c r="F2840" t="s">
        <v>8220</v>
      </c>
      <c r="G2840" t="s">
        <v>8223</v>
      </c>
      <c r="H2840" t="s">
        <v>8245</v>
      </c>
      <c r="I2840">
        <v>1429767607</v>
      </c>
      <c r="J2840">
        <v>1424587207</v>
      </c>
      <c r="K2840" t="b">
        <v>0</v>
      </c>
      <c r="L2840">
        <v>36</v>
      </c>
      <c r="M2840" t="b">
        <v>0</v>
      </c>
      <c r="N2840" t="s">
        <v>8303</v>
      </c>
      <c r="O2840" s="10" t="s">
        <v>8333</v>
      </c>
      <c r="P2840" t="s">
        <v>8375</v>
      </c>
      <c r="Q2840" s="12">
        <f t="shared" si="49"/>
        <v>42057.277858796297</v>
      </c>
    </row>
    <row r="2841" spans="1:17" ht="48" x14ac:dyDescent="0.2">
      <c r="A2841">
        <v>3512</v>
      </c>
      <c r="B2841" s="3" t="s">
        <v>3511</v>
      </c>
      <c r="C2841" s="3" t="s">
        <v>7622</v>
      </c>
      <c r="D2841" s="6">
        <v>1000</v>
      </c>
      <c r="E2841" s="8">
        <v>1000</v>
      </c>
      <c r="F2841" t="s">
        <v>8218</v>
      </c>
      <c r="G2841" t="s">
        <v>8224</v>
      </c>
      <c r="H2841" t="s">
        <v>8246</v>
      </c>
      <c r="I2841">
        <v>1429789992</v>
      </c>
      <c r="J2841">
        <v>1424609592</v>
      </c>
      <c r="K2841" t="b">
        <v>0</v>
      </c>
      <c r="L2841">
        <v>17</v>
      </c>
      <c r="M2841" t="b">
        <v>1</v>
      </c>
      <c r="N2841" t="s">
        <v>8269</v>
      </c>
      <c r="O2841" s="10" t="s">
        <v>8333</v>
      </c>
      <c r="P2841" t="s">
        <v>8334</v>
      </c>
      <c r="Q2841" s="12">
        <f t="shared" si="49"/>
        <v>42057.536944444444</v>
      </c>
    </row>
    <row r="2842" spans="1:17" ht="48" hidden="1" x14ac:dyDescent="0.2">
      <c r="A2842">
        <v>1673</v>
      </c>
      <c r="B2842" s="3" t="s">
        <v>1674</v>
      </c>
      <c r="C2842" s="3" t="s">
        <v>5783</v>
      </c>
      <c r="D2842" s="6">
        <v>2100</v>
      </c>
      <c r="E2842" s="8">
        <v>2690</v>
      </c>
      <c r="F2842" t="s">
        <v>8218</v>
      </c>
      <c r="G2842" t="s">
        <v>8223</v>
      </c>
      <c r="H2842" t="s">
        <v>8245</v>
      </c>
      <c r="I2842">
        <v>1425675892</v>
      </c>
      <c r="J2842">
        <v>1423083892</v>
      </c>
      <c r="K2842" t="b">
        <v>0</v>
      </c>
      <c r="L2842">
        <v>59</v>
      </c>
      <c r="M2842" t="b">
        <v>1</v>
      </c>
      <c r="N2842" t="s">
        <v>8290</v>
      </c>
      <c r="O2842" s="10" t="s">
        <v>8341</v>
      </c>
      <c r="P2842" t="s">
        <v>8362</v>
      </c>
      <c r="Q2842" s="12">
        <f t="shared" si="49"/>
        <v>42039.878379629634</v>
      </c>
    </row>
    <row r="2843" spans="1:17" ht="48" x14ac:dyDescent="0.2">
      <c r="A2843">
        <v>4085</v>
      </c>
      <c r="B2843" s="3" t="s">
        <v>4081</v>
      </c>
      <c r="C2843" s="3" t="s">
        <v>8188</v>
      </c>
      <c r="D2843" s="6">
        <v>3500</v>
      </c>
      <c r="E2843" s="8">
        <v>10</v>
      </c>
      <c r="F2843" t="s">
        <v>8220</v>
      </c>
      <c r="G2843" t="s">
        <v>8223</v>
      </c>
      <c r="H2843" t="s">
        <v>8245</v>
      </c>
      <c r="I2843">
        <v>1427169540</v>
      </c>
      <c r="J2843">
        <v>1424701775</v>
      </c>
      <c r="K2843" t="b">
        <v>0</v>
      </c>
      <c r="L2843">
        <v>1</v>
      </c>
      <c r="M2843" t="b">
        <v>0</v>
      </c>
      <c r="N2843" t="s">
        <v>8269</v>
      </c>
      <c r="O2843" s="10" t="s">
        <v>8333</v>
      </c>
      <c r="P2843" t="s">
        <v>8334</v>
      </c>
      <c r="Q2843" s="12">
        <f t="shared" si="49"/>
        <v>42058.603877314818</v>
      </c>
    </row>
    <row r="2844" spans="1:17" ht="48" x14ac:dyDescent="0.2">
      <c r="A2844">
        <v>2920</v>
      </c>
      <c r="B2844" s="3" t="s">
        <v>2920</v>
      </c>
      <c r="C2844" s="3" t="s">
        <v>7030</v>
      </c>
      <c r="D2844" s="6">
        <v>2500</v>
      </c>
      <c r="E2844" s="8">
        <v>671</v>
      </c>
      <c r="F2844" t="s">
        <v>8220</v>
      </c>
      <c r="G2844" t="s">
        <v>8228</v>
      </c>
      <c r="H2844" t="s">
        <v>8250</v>
      </c>
      <c r="I2844">
        <v>1427306470</v>
      </c>
      <c r="J2844">
        <v>1424718070</v>
      </c>
      <c r="K2844" t="b">
        <v>0</v>
      </c>
      <c r="L2844">
        <v>13</v>
      </c>
      <c r="M2844" t="b">
        <v>0</v>
      </c>
      <c r="N2844" t="s">
        <v>8269</v>
      </c>
      <c r="O2844" s="10" t="s">
        <v>8333</v>
      </c>
      <c r="P2844" t="s">
        <v>8334</v>
      </c>
      <c r="Q2844" s="12">
        <f t="shared" si="49"/>
        <v>42058.792476851857</v>
      </c>
    </row>
    <row r="2845" spans="1:17" ht="48" x14ac:dyDescent="0.2">
      <c r="A2845">
        <v>3814</v>
      </c>
      <c r="B2845" s="3" t="s">
        <v>3811</v>
      </c>
      <c r="C2845" s="3" t="s">
        <v>7924</v>
      </c>
      <c r="D2845" s="6">
        <v>1500</v>
      </c>
      <c r="E2845" s="8">
        <v>2102</v>
      </c>
      <c r="F2845" t="s">
        <v>8218</v>
      </c>
      <c r="G2845" t="s">
        <v>8223</v>
      </c>
      <c r="H2845" t="s">
        <v>8245</v>
      </c>
      <c r="I2845">
        <v>1427860740</v>
      </c>
      <c r="J2845">
        <v>1424727712</v>
      </c>
      <c r="K2845" t="b">
        <v>0</v>
      </c>
      <c r="L2845">
        <v>34</v>
      </c>
      <c r="M2845" t="b">
        <v>1</v>
      </c>
      <c r="N2845" t="s">
        <v>8269</v>
      </c>
      <c r="O2845" s="10" t="s">
        <v>8333</v>
      </c>
      <c r="P2845" t="s">
        <v>8334</v>
      </c>
      <c r="Q2845" s="12">
        <f t="shared" si="49"/>
        <v>42058.904074074075</v>
      </c>
    </row>
    <row r="2846" spans="1:17" ht="48" x14ac:dyDescent="0.2">
      <c r="A2846">
        <v>3254</v>
      </c>
      <c r="B2846" s="3" t="s">
        <v>3254</v>
      </c>
      <c r="C2846" s="3" t="s">
        <v>7364</v>
      </c>
      <c r="D2846" s="6">
        <v>13000</v>
      </c>
      <c r="E2846" s="8">
        <v>13163.5</v>
      </c>
      <c r="F2846" t="s">
        <v>8218</v>
      </c>
      <c r="G2846" t="s">
        <v>8224</v>
      </c>
      <c r="H2846" t="s">
        <v>8246</v>
      </c>
      <c r="I2846">
        <v>1427331809</v>
      </c>
      <c r="J2846">
        <v>1424743409</v>
      </c>
      <c r="K2846" t="b">
        <v>1</v>
      </c>
      <c r="L2846">
        <v>186</v>
      </c>
      <c r="M2846" t="b">
        <v>1</v>
      </c>
      <c r="N2846" t="s">
        <v>8269</v>
      </c>
      <c r="O2846" s="10" t="s">
        <v>8333</v>
      </c>
      <c r="P2846" t="s">
        <v>8334</v>
      </c>
      <c r="Q2846" s="12">
        <f t="shared" si="49"/>
        <v>42059.085752314815</v>
      </c>
    </row>
    <row r="2847" spans="1:17" ht="48" x14ac:dyDescent="0.2">
      <c r="A2847">
        <v>3912</v>
      </c>
      <c r="B2847" s="3" t="s">
        <v>3909</v>
      </c>
      <c r="C2847" s="3" t="s">
        <v>8020</v>
      </c>
      <c r="D2847" s="6">
        <v>15000</v>
      </c>
      <c r="E2847" s="8">
        <v>1</v>
      </c>
      <c r="F2847" t="s">
        <v>8220</v>
      </c>
      <c r="G2847" t="s">
        <v>8223</v>
      </c>
      <c r="H2847" t="s">
        <v>8245</v>
      </c>
      <c r="I2847">
        <v>1429936500</v>
      </c>
      <c r="J2847">
        <v>1424759330</v>
      </c>
      <c r="K2847" t="b">
        <v>0</v>
      </c>
      <c r="L2847">
        <v>1</v>
      </c>
      <c r="M2847" t="b">
        <v>0</v>
      </c>
      <c r="N2847" t="s">
        <v>8269</v>
      </c>
      <c r="O2847" s="10" t="s">
        <v>8333</v>
      </c>
      <c r="P2847" t="s">
        <v>8334</v>
      </c>
      <c r="Q2847" s="12">
        <f t="shared" ref="Q2847:Q2910" si="50">(((J2847/60)/60)/24)+DATE(1970,1,1)</f>
        <v>42059.270023148143</v>
      </c>
    </row>
    <row r="2848" spans="1:17" ht="48" hidden="1" x14ac:dyDescent="0.2">
      <c r="A2848">
        <v>2615</v>
      </c>
      <c r="B2848" s="3" t="s">
        <v>2615</v>
      </c>
      <c r="C2848" s="3" t="s">
        <v>6725</v>
      </c>
      <c r="D2848" s="6">
        <v>2001</v>
      </c>
      <c r="E2848" s="8">
        <v>3397</v>
      </c>
      <c r="F2848" t="s">
        <v>8218</v>
      </c>
      <c r="G2848" t="s">
        <v>8224</v>
      </c>
      <c r="H2848" t="s">
        <v>8246</v>
      </c>
      <c r="I2848">
        <v>1462017600</v>
      </c>
      <c r="J2848">
        <v>1458820564</v>
      </c>
      <c r="K2848" t="b">
        <v>0</v>
      </c>
      <c r="L2848">
        <v>72</v>
      </c>
      <c r="M2848" t="b">
        <v>1</v>
      </c>
      <c r="N2848" t="s">
        <v>8299</v>
      </c>
      <c r="O2848" s="10" t="s">
        <v>8335</v>
      </c>
      <c r="P2848" t="s">
        <v>8371</v>
      </c>
      <c r="Q2848" s="12">
        <f t="shared" si="50"/>
        <v>42453.49726851852</v>
      </c>
    </row>
    <row r="2849" spans="1:17" ht="48" x14ac:dyDescent="0.2">
      <c r="A2849">
        <v>3808</v>
      </c>
      <c r="B2849" s="3" t="s">
        <v>3805</v>
      </c>
      <c r="C2849" s="3" t="s">
        <v>7918</v>
      </c>
      <c r="D2849" s="6">
        <v>1000</v>
      </c>
      <c r="E2849" s="8">
        <v>1000</v>
      </c>
      <c r="F2849" t="s">
        <v>8218</v>
      </c>
      <c r="G2849" t="s">
        <v>8224</v>
      </c>
      <c r="H2849" t="s">
        <v>8246</v>
      </c>
      <c r="I2849">
        <v>1429955619</v>
      </c>
      <c r="J2849">
        <v>1424775219</v>
      </c>
      <c r="K2849" t="b">
        <v>0</v>
      </c>
      <c r="L2849">
        <v>24</v>
      </c>
      <c r="M2849" t="b">
        <v>1</v>
      </c>
      <c r="N2849" t="s">
        <v>8269</v>
      </c>
      <c r="O2849" s="10" t="s">
        <v>8333</v>
      </c>
      <c r="P2849" t="s">
        <v>8334</v>
      </c>
      <c r="Q2849" s="12">
        <f t="shared" si="50"/>
        <v>42059.453923611116</v>
      </c>
    </row>
    <row r="2850" spans="1:17" ht="48" hidden="1" x14ac:dyDescent="0.2">
      <c r="A2850">
        <v>15</v>
      </c>
      <c r="B2850" s="3" t="s">
        <v>17</v>
      </c>
      <c r="C2850" s="3" t="s">
        <v>4126</v>
      </c>
      <c r="D2850" s="6">
        <v>2000</v>
      </c>
      <c r="E2850" s="8">
        <v>2132</v>
      </c>
      <c r="F2850" t="s">
        <v>8218</v>
      </c>
      <c r="G2850" t="s">
        <v>8226</v>
      </c>
      <c r="H2850" t="s">
        <v>8248</v>
      </c>
      <c r="I2850">
        <v>1443384840</v>
      </c>
      <c r="J2850">
        <v>1441790658</v>
      </c>
      <c r="K2850" t="b">
        <v>0</v>
      </c>
      <c r="L2850">
        <v>98</v>
      </c>
      <c r="M2850" t="b">
        <v>1</v>
      </c>
      <c r="N2850" t="s">
        <v>8263</v>
      </c>
      <c r="O2850" s="10" t="s">
        <v>8326</v>
      </c>
      <c r="P2850" t="s">
        <v>8327</v>
      </c>
      <c r="Q2850" s="12">
        <f t="shared" si="50"/>
        <v>42256.391875000001</v>
      </c>
    </row>
    <row r="2851" spans="1:17" ht="48" x14ac:dyDescent="0.2">
      <c r="A2851">
        <v>3376</v>
      </c>
      <c r="B2851" s="3" t="s">
        <v>3375</v>
      </c>
      <c r="C2851" s="3" t="s">
        <v>7486</v>
      </c>
      <c r="D2851" s="6">
        <v>8000</v>
      </c>
      <c r="E2851" s="8">
        <v>8001</v>
      </c>
      <c r="F2851" t="s">
        <v>8218</v>
      </c>
      <c r="G2851" t="s">
        <v>8223</v>
      </c>
      <c r="H2851" t="s">
        <v>8245</v>
      </c>
      <c r="I2851">
        <v>1429976994</v>
      </c>
      <c r="J2851">
        <v>1424796594</v>
      </c>
      <c r="K2851" t="b">
        <v>0</v>
      </c>
      <c r="L2851">
        <v>19</v>
      </c>
      <c r="M2851" t="b">
        <v>1</v>
      </c>
      <c r="N2851" t="s">
        <v>8269</v>
      </c>
      <c r="O2851" s="10" t="s">
        <v>8333</v>
      </c>
      <c r="P2851" t="s">
        <v>8334</v>
      </c>
      <c r="Q2851" s="12">
        <f t="shared" si="50"/>
        <v>42059.701319444444</v>
      </c>
    </row>
    <row r="2852" spans="1:17" ht="48" x14ac:dyDescent="0.2">
      <c r="A2852">
        <v>3855</v>
      </c>
      <c r="B2852" s="3" t="s">
        <v>3852</v>
      </c>
      <c r="C2852" s="3" t="s">
        <v>7964</v>
      </c>
      <c r="D2852" s="6">
        <v>1000</v>
      </c>
      <c r="E2852" s="8">
        <v>25</v>
      </c>
      <c r="F2852" t="s">
        <v>8220</v>
      </c>
      <c r="G2852" t="s">
        <v>8223</v>
      </c>
      <c r="H2852" t="s">
        <v>8245</v>
      </c>
      <c r="I2852">
        <v>1427408271</v>
      </c>
      <c r="J2852">
        <v>1424819871</v>
      </c>
      <c r="K2852" t="b">
        <v>0</v>
      </c>
      <c r="L2852">
        <v>1</v>
      </c>
      <c r="M2852" t="b">
        <v>0</v>
      </c>
      <c r="N2852" t="s">
        <v>8269</v>
      </c>
      <c r="O2852" s="10" t="s">
        <v>8333</v>
      </c>
      <c r="P2852" t="s">
        <v>8334</v>
      </c>
      <c r="Q2852" s="12">
        <f t="shared" si="50"/>
        <v>42059.970729166671</v>
      </c>
    </row>
    <row r="2853" spans="1:17" ht="48" x14ac:dyDescent="0.2">
      <c r="A2853">
        <v>2840</v>
      </c>
      <c r="B2853" s="3" t="s">
        <v>2840</v>
      </c>
      <c r="C2853" s="3" t="s">
        <v>6950</v>
      </c>
      <c r="D2853" s="6">
        <v>2500</v>
      </c>
      <c r="E2853" s="8">
        <v>2600</v>
      </c>
      <c r="F2853" t="s">
        <v>8218</v>
      </c>
      <c r="G2853" t="s">
        <v>8224</v>
      </c>
      <c r="H2853" t="s">
        <v>8246</v>
      </c>
      <c r="I2853">
        <v>1426698000</v>
      </c>
      <c r="J2853">
        <v>1424825479</v>
      </c>
      <c r="K2853" t="b">
        <v>0</v>
      </c>
      <c r="L2853">
        <v>132</v>
      </c>
      <c r="M2853" t="b">
        <v>1</v>
      </c>
      <c r="N2853" t="s">
        <v>8269</v>
      </c>
      <c r="O2853" s="10" t="s">
        <v>8333</v>
      </c>
      <c r="P2853" t="s">
        <v>8334</v>
      </c>
      <c r="Q2853" s="12">
        <f t="shared" si="50"/>
        <v>42060.035636574074</v>
      </c>
    </row>
    <row r="2854" spans="1:17" ht="48" x14ac:dyDescent="0.2">
      <c r="A2854">
        <v>3119</v>
      </c>
      <c r="B2854" s="3" t="s">
        <v>3119</v>
      </c>
      <c r="C2854" s="3" t="s">
        <v>7229</v>
      </c>
      <c r="D2854" s="6">
        <v>10000</v>
      </c>
      <c r="E2854" s="8">
        <v>5</v>
      </c>
      <c r="F2854" t="s">
        <v>8220</v>
      </c>
      <c r="G2854" t="s">
        <v>8223</v>
      </c>
      <c r="H2854" t="s">
        <v>8245</v>
      </c>
      <c r="I2854">
        <v>1427414732</v>
      </c>
      <c r="J2854">
        <v>1424826332</v>
      </c>
      <c r="K2854" t="b">
        <v>0</v>
      </c>
      <c r="L2854">
        <v>1</v>
      </c>
      <c r="M2854" t="b">
        <v>0</v>
      </c>
      <c r="N2854" t="s">
        <v>8301</v>
      </c>
      <c r="O2854" s="10" t="s">
        <v>8333</v>
      </c>
      <c r="P2854" t="s">
        <v>8373</v>
      </c>
      <c r="Q2854" s="12">
        <f t="shared" si="50"/>
        <v>42060.04550925926</v>
      </c>
    </row>
    <row r="2855" spans="1:17" ht="48" hidden="1" x14ac:dyDescent="0.2">
      <c r="A2855">
        <v>20</v>
      </c>
      <c r="B2855" s="3" t="s">
        <v>22</v>
      </c>
      <c r="C2855" s="3" t="s">
        <v>4131</v>
      </c>
      <c r="D2855" s="6">
        <v>2000</v>
      </c>
      <c r="E2855" s="8">
        <v>2004</v>
      </c>
      <c r="F2855" t="s">
        <v>8218</v>
      </c>
      <c r="G2855" t="s">
        <v>8223</v>
      </c>
      <c r="H2855" t="s">
        <v>8245</v>
      </c>
      <c r="I2855">
        <v>1442167912</v>
      </c>
      <c r="J2855">
        <v>1436983912</v>
      </c>
      <c r="K2855" t="b">
        <v>0</v>
      </c>
      <c r="L2855">
        <v>25</v>
      </c>
      <c r="M2855" t="b">
        <v>1</v>
      </c>
      <c r="N2855" t="s">
        <v>8263</v>
      </c>
      <c r="O2855" s="10" t="s">
        <v>8326</v>
      </c>
      <c r="P2855" t="s">
        <v>8327</v>
      </c>
      <c r="Q2855" s="12">
        <f t="shared" si="50"/>
        <v>42200.758240740746</v>
      </c>
    </row>
    <row r="2856" spans="1:17" ht="48" x14ac:dyDescent="0.2">
      <c r="A2856">
        <v>2822</v>
      </c>
      <c r="B2856" s="3" t="s">
        <v>2822</v>
      </c>
      <c r="C2856" s="3" t="s">
        <v>6932</v>
      </c>
      <c r="D2856" s="6">
        <v>6000</v>
      </c>
      <c r="E2856" s="8">
        <v>6000</v>
      </c>
      <c r="F2856" t="s">
        <v>8218</v>
      </c>
      <c r="G2856" t="s">
        <v>8223</v>
      </c>
      <c r="H2856" t="s">
        <v>8245</v>
      </c>
      <c r="I2856">
        <v>1427469892</v>
      </c>
      <c r="J2856">
        <v>1424881492</v>
      </c>
      <c r="K2856" t="b">
        <v>0</v>
      </c>
      <c r="L2856">
        <v>94</v>
      </c>
      <c r="M2856" t="b">
        <v>1</v>
      </c>
      <c r="N2856" t="s">
        <v>8269</v>
      </c>
      <c r="O2856" s="10" t="s">
        <v>8333</v>
      </c>
      <c r="P2856" t="s">
        <v>8334</v>
      </c>
      <c r="Q2856" s="12">
        <f t="shared" si="50"/>
        <v>42060.683935185181</v>
      </c>
    </row>
    <row r="2857" spans="1:17" ht="48" hidden="1" x14ac:dyDescent="0.2">
      <c r="A2857">
        <v>23</v>
      </c>
      <c r="B2857" s="3" t="s">
        <v>25</v>
      </c>
      <c r="C2857" s="3" t="s">
        <v>4134</v>
      </c>
      <c r="D2857" s="6">
        <v>2000</v>
      </c>
      <c r="E2857" s="8">
        <v>2370</v>
      </c>
      <c r="F2857" t="s">
        <v>8218</v>
      </c>
      <c r="G2857" t="s">
        <v>8223</v>
      </c>
      <c r="H2857" t="s">
        <v>8245</v>
      </c>
      <c r="I2857">
        <v>1430407200</v>
      </c>
      <c r="J2857">
        <v>1428086501</v>
      </c>
      <c r="K2857" t="b">
        <v>0</v>
      </c>
      <c r="L2857">
        <v>23</v>
      </c>
      <c r="M2857" t="b">
        <v>1</v>
      </c>
      <c r="N2857" t="s">
        <v>8263</v>
      </c>
      <c r="O2857" s="10" t="s">
        <v>8326</v>
      </c>
      <c r="P2857" t="s">
        <v>8327</v>
      </c>
      <c r="Q2857" s="12">
        <f t="shared" si="50"/>
        <v>42097.778946759259</v>
      </c>
    </row>
    <row r="2858" spans="1:17" ht="48" hidden="1" x14ac:dyDescent="0.2">
      <c r="A2858">
        <v>40</v>
      </c>
      <c r="B2858" s="3" t="s">
        <v>42</v>
      </c>
      <c r="C2858" s="3" t="s">
        <v>4151</v>
      </c>
      <c r="D2858" s="6">
        <v>2000</v>
      </c>
      <c r="E2858" s="8">
        <v>2027</v>
      </c>
      <c r="F2858" t="s">
        <v>8218</v>
      </c>
      <c r="G2858" t="s">
        <v>8223</v>
      </c>
      <c r="H2858" t="s">
        <v>8245</v>
      </c>
      <c r="I2858">
        <v>1403150400</v>
      </c>
      <c r="J2858">
        <v>1401426488</v>
      </c>
      <c r="K2858" t="b">
        <v>0</v>
      </c>
      <c r="L2858">
        <v>16</v>
      </c>
      <c r="M2858" t="b">
        <v>1</v>
      </c>
      <c r="N2858" t="s">
        <v>8263</v>
      </c>
      <c r="O2858" s="10" t="s">
        <v>8326</v>
      </c>
      <c r="P2858" t="s">
        <v>8327</v>
      </c>
      <c r="Q2858" s="12">
        <f t="shared" si="50"/>
        <v>41789.21398148148</v>
      </c>
    </row>
    <row r="2859" spans="1:17" ht="48" hidden="1" x14ac:dyDescent="0.2">
      <c r="A2859">
        <v>41</v>
      </c>
      <c r="B2859" s="3" t="s">
        <v>43</v>
      </c>
      <c r="C2859" s="3" t="s">
        <v>4152</v>
      </c>
      <c r="D2859" s="6">
        <v>2000</v>
      </c>
      <c r="E2859" s="8">
        <v>2000</v>
      </c>
      <c r="F2859" t="s">
        <v>8218</v>
      </c>
      <c r="G2859" t="s">
        <v>8223</v>
      </c>
      <c r="H2859" t="s">
        <v>8245</v>
      </c>
      <c r="I2859">
        <v>1412516354</v>
      </c>
      <c r="J2859">
        <v>1409924354</v>
      </c>
      <c r="K2859" t="b">
        <v>0</v>
      </c>
      <c r="L2859">
        <v>19</v>
      </c>
      <c r="M2859" t="b">
        <v>1</v>
      </c>
      <c r="N2859" t="s">
        <v>8263</v>
      </c>
      <c r="O2859" s="10" t="s">
        <v>8326</v>
      </c>
      <c r="P2859" t="s">
        <v>8327</v>
      </c>
      <c r="Q2859" s="12">
        <f t="shared" si="50"/>
        <v>41887.568912037037</v>
      </c>
    </row>
    <row r="2860" spans="1:17" ht="48" hidden="1" x14ac:dyDescent="0.2">
      <c r="A2860">
        <v>44</v>
      </c>
      <c r="B2860" s="3" t="s">
        <v>46</v>
      </c>
      <c r="C2860" s="3" t="s">
        <v>4155</v>
      </c>
      <c r="D2860" s="6">
        <v>2000</v>
      </c>
      <c r="E2860" s="8">
        <v>2000</v>
      </c>
      <c r="F2860" t="s">
        <v>8218</v>
      </c>
      <c r="G2860" t="s">
        <v>8223</v>
      </c>
      <c r="H2860" t="s">
        <v>8245</v>
      </c>
      <c r="I2860">
        <v>1412648537</v>
      </c>
      <c r="J2860">
        <v>1408760537</v>
      </c>
      <c r="K2860" t="b">
        <v>0</v>
      </c>
      <c r="L2860">
        <v>15</v>
      </c>
      <c r="M2860" t="b">
        <v>1</v>
      </c>
      <c r="N2860" t="s">
        <v>8263</v>
      </c>
      <c r="O2860" s="10" t="s">
        <v>8326</v>
      </c>
      <c r="P2860" t="s">
        <v>8327</v>
      </c>
      <c r="Q2860" s="12">
        <f t="shared" si="50"/>
        <v>41874.098807870374</v>
      </c>
    </row>
    <row r="2861" spans="1:17" ht="48" hidden="1" x14ac:dyDescent="0.2">
      <c r="A2861">
        <v>48</v>
      </c>
      <c r="B2861" s="3" t="s">
        <v>50</v>
      </c>
      <c r="C2861" s="3" t="s">
        <v>4159</v>
      </c>
      <c r="D2861" s="6">
        <v>2000</v>
      </c>
      <c r="E2861" s="8">
        <v>2159</v>
      </c>
      <c r="F2861" t="s">
        <v>8218</v>
      </c>
      <c r="G2861" t="s">
        <v>8224</v>
      </c>
      <c r="H2861" t="s">
        <v>8246</v>
      </c>
      <c r="I2861">
        <v>1425211200</v>
      </c>
      <c r="J2861">
        <v>1422534260</v>
      </c>
      <c r="K2861" t="b">
        <v>0</v>
      </c>
      <c r="L2861">
        <v>38</v>
      </c>
      <c r="M2861" t="b">
        <v>1</v>
      </c>
      <c r="N2861" t="s">
        <v>8263</v>
      </c>
      <c r="O2861" s="10" t="s">
        <v>8326</v>
      </c>
      <c r="P2861" t="s">
        <v>8327</v>
      </c>
      <c r="Q2861" s="12">
        <f t="shared" si="50"/>
        <v>42033.516898148147</v>
      </c>
    </row>
    <row r="2862" spans="1:17" ht="48" hidden="1" x14ac:dyDescent="0.2">
      <c r="A2862">
        <v>63</v>
      </c>
      <c r="B2862" s="3" t="s">
        <v>65</v>
      </c>
      <c r="C2862" s="3" t="s">
        <v>4174</v>
      </c>
      <c r="D2862" s="6">
        <v>2000</v>
      </c>
      <c r="E2862" s="8">
        <v>2270.37</v>
      </c>
      <c r="F2862" t="s">
        <v>8218</v>
      </c>
      <c r="G2862" t="s">
        <v>8223</v>
      </c>
      <c r="H2862" t="s">
        <v>8245</v>
      </c>
      <c r="I2862">
        <v>1388206740</v>
      </c>
      <c r="J2862">
        <v>1386194013</v>
      </c>
      <c r="K2862" t="b">
        <v>0</v>
      </c>
      <c r="L2862">
        <v>64</v>
      </c>
      <c r="M2862" t="b">
        <v>1</v>
      </c>
      <c r="N2862" t="s">
        <v>8264</v>
      </c>
      <c r="O2862" s="10" t="s">
        <v>8326</v>
      </c>
      <c r="P2862" t="s">
        <v>8328</v>
      </c>
      <c r="Q2862" s="12">
        <f t="shared" si="50"/>
        <v>41612.912187499998</v>
      </c>
    </row>
    <row r="2863" spans="1:17" ht="48" x14ac:dyDescent="0.2">
      <c r="A2863">
        <v>2961</v>
      </c>
      <c r="B2863" s="3" t="s">
        <v>2961</v>
      </c>
      <c r="C2863" s="3" t="s">
        <v>7071</v>
      </c>
      <c r="D2863" s="6">
        <v>5000</v>
      </c>
      <c r="E2863" s="8">
        <v>5481</v>
      </c>
      <c r="F2863" t="s">
        <v>8218</v>
      </c>
      <c r="G2863" t="s">
        <v>8223</v>
      </c>
      <c r="H2863" t="s">
        <v>8245</v>
      </c>
      <c r="I2863">
        <v>1427342400</v>
      </c>
      <c r="J2863">
        <v>1424927159</v>
      </c>
      <c r="K2863" t="b">
        <v>0</v>
      </c>
      <c r="L2863">
        <v>108</v>
      </c>
      <c r="M2863" t="b">
        <v>1</v>
      </c>
      <c r="N2863" t="s">
        <v>8269</v>
      </c>
      <c r="O2863" s="10" t="s">
        <v>8333</v>
      </c>
      <c r="P2863" t="s">
        <v>8334</v>
      </c>
      <c r="Q2863" s="12">
        <f t="shared" si="50"/>
        <v>42061.212488425925</v>
      </c>
    </row>
    <row r="2864" spans="1:17" ht="48" x14ac:dyDescent="0.2">
      <c r="A2864">
        <v>3998</v>
      </c>
      <c r="B2864" s="3" t="s">
        <v>3994</v>
      </c>
      <c r="C2864" s="3" t="s">
        <v>8104</v>
      </c>
      <c r="D2864" s="6">
        <v>1250</v>
      </c>
      <c r="E2864" s="8">
        <v>715</v>
      </c>
      <c r="F2864" t="s">
        <v>8220</v>
      </c>
      <c r="G2864" t="s">
        <v>8223</v>
      </c>
      <c r="H2864" t="s">
        <v>8245</v>
      </c>
      <c r="I2864">
        <v>1427580426</v>
      </c>
      <c r="J2864">
        <v>1424992026</v>
      </c>
      <c r="K2864" t="b">
        <v>0</v>
      </c>
      <c r="L2864">
        <v>12</v>
      </c>
      <c r="M2864" t="b">
        <v>0</v>
      </c>
      <c r="N2864" t="s">
        <v>8269</v>
      </c>
      <c r="O2864" s="10" t="s">
        <v>8333</v>
      </c>
      <c r="P2864" t="s">
        <v>8334</v>
      </c>
      <c r="Q2864" s="12">
        <f t="shared" si="50"/>
        <v>42061.963263888887</v>
      </c>
    </row>
    <row r="2865" spans="1:17" ht="32" x14ac:dyDescent="0.2">
      <c r="A2865">
        <v>3342</v>
      </c>
      <c r="B2865" s="3" t="s">
        <v>3342</v>
      </c>
      <c r="C2865" s="3" t="s">
        <v>7452</v>
      </c>
      <c r="D2865" s="6">
        <v>6000</v>
      </c>
      <c r="E2865" s="8">
        <v>6100</v>
      </c>
      <c r="F2865" t="s">
        <v>8218</v>
      </c>
      <c r="G2865" t="s">
        <v>8223</v>
      </c>
      <c r="H2865" t="s">
        <v>8245</v>
      </c>
      <c r="I2865">
        <v>1427864340</v>
      </c>
      <c r="J2865">
        <v>1425020810</v>
      </c>
      <c r="K2865" t="b">
        <v>0</v>
      </c>
      <c r="L2865">
        <v>78</v>
      </c>
      <c r="M2865" t="b">
        <v>1</v>
      </c>
      <c r="N2865" t="s">
        <v>8269</v>
      </c>
      <c r="O2865" s="10" t="s">
        <v>8333</v>
      </c>
      <c r="P2865" t="s">
        <v>8334</v>
      </c>
      <c r="Q2865" s="12">
        <f t="shared" si="50"/>
        <v>42062.296412037031</v>
      </c>
    </row>
    <row r="2866" spans="1:17" ht="16" x14ac:dyDescent="0.2">
      <c r="A2866">
        <v>3108</v>
      </c>
      <c r="B2866" s="3" t="s">
        <v>3108</v>
      </c>
      <c r="C2866" s="3" t="s">
        <v>7218</v>
      </c>
      <c r="D2866" s="6">
        <v>50000</v>
      </c>
      <c r="E2866" s="8">
        <v>26</v>
      </c>
      <c r="F2866" t="s">
        <v>8220</v>
      </c>
      <c r="G2866" t="s">
        <v>8223</v>
      </c>
      <c r="H2866" t="s">
        <v>8245</v>
      </c>
      <c r="I2866">
        <v>1430234394</v>
      </c>
      <c r="J2866">
        <v>1425053994</v>
      </c>
      <c r="K2866" t="b">
        <v>0</v>
      </c>
      <c r="L2866">
        <v>2</v>
      </c>
      <c r="M2866" t="b">
        <v>0</v>
      </c>
      <c r="N2866" t="s">
        <v>8301</v>
      </c>
      <c r="O2866" s="10" t="s">
        <v>8333</v>
      </c>
      <c r="P2866" t="s">
        <v>8373</v>
      </c>
      <c r="Q2866" s="12">
        <f t="shared" si="50"/>
        <v>42062.680486111116</v>
      </c>
    </row>
    <row r="2867" spans="1:17" ht="48" x14ac:dyDescent="0.2">
      <c r="A2867">
        <v>3473</v>
      </c>
      <c r="B2867" s="3" t="s">
        <v>3472</v>
      </c>
      <c r="C2867" s="3" t="s">
        <v>7583</v>
      </c>
      <c r="D2867" s="6">
        <v>4900</v>
      </c>
      <c r="E2867" s="8">
        <v>4900</v>
      </c>
      <c r="F2867" t="s">
        <v>8218</v>
      </c>
      <c r="G2867" t="s">
        <v>8223</v>
      </c>
      <c r="H2867" t="s">
        <v>8245</v>
      </c>
      <c r="I2867">
        <v>1426883220</v>
      </c>
      <c r="J2867">
        <v>1425067296</v>
      </c>
      <c r="K2867" t="b">
        <v>0</v>
      </c>
      <c r="L2867">
        <v>33</v>
      </c>
      <c r="M2867" t="b">
        <v>1</v>
      </c>
      <c r="N2867" t="s">
        <v>8269</v>
      </c>
      <c r="O2867" s="10" t="s">
        <v>8333</v>
      </c>
      <c r="P2867" t="s">
        <v>8334</v>
      </c>
      <c r="Q2867" s="12">
        <f t="shared" si="50"/>
        <v>42062.834444444445</v>
      </c>
    </row>
    <row r="2868" spans="1:17" ht="32" hidden="1" x14ac:dyDescent="0.2">
      <c r="A2868">
        <v>66</v>
      </c>
      <c r="B2868" s="3" t="s">
        <v>68</v>
      </c>
      <c r="C2868" s="3" t="s">
        <v>4177</v>
      </c>
      <c r="D2868" s="6">
        <v>2000</v>
      </c>
      <c r="E2868" s="8">
        <v>2372</v>
      </c>
      <c r="F2868" t="s">
        <v>8218</v>
      </c>
      <c r="G2868" t="s">
        <v>8223</v>
      </c>
      <c r="H2868" t="s">
        <v>8245</v>
      </c>
      <c r="I2868">
        <v>1468873420</v>
      </c>
      <c r="J2868">
        <v>1466281420</v>
      </c>
      <c r="K2868" t="b">
        <v>0</v>
      </c>
      <c r="L2868">
        <v>26</v>
      </c>
      <c r="M2868" t="b">
        <v>1</v>
      </c>
      <c r="N2868" t="s">
        <v>8264</v>
      </c>
      <c r="O2868" s="10" t="s">
        <v>8326</v>
      </c>
      <c r="P2868" t="s">
        <v>8328</v>
      </c>
      <c r="Q2868" s="12">
        <f t="shared" si="50"/>
        <v>42539.849768518514</v>
      </c>
    </row>
    <row r="2869" spans="1:17" ht="48" hidden="1" x14ac:dyDescent="0.2">
      <c r="A2869">
        <v>67</v>
      </c>
      <c r="B2869" s="3" t="s">
        <v>69</v>
      </c>
      <c r="C2869" s="3" t="s">
        <v>4178</v>
      </c>
      <c r="D2869" s="6">
        <v>2000</v>
      </c>
      <c r="E2869" s="8">
        <v>2325</v>
      </c>
      <c r="F2869" t="s">
        <v>8218</v>
      </c>
      <c r="G2869" t="s">
        <v>8223</v>
      </c>
      <c r="H2869" t="s">
        <v>8245</v>
      </c>
      <c r="I2869">
        <v>1342360804</v>
      </c>
      <c r="J2869">
        <v>1339768804</v>
      </c>
      <c r="K2869" t="b">
        <v>0</v>
      </c>
      <c r="L2869">
        <v>20</v>
      </c>
      <c r="M2869" t="b">
        <v>1</v>
      </c>
      <c r="N2869" t="s">
        <v>8264</v>
      </c>
      <c r="O2869" s="10" t="s">
        <v>8326</v>
      </c>
      <c r="P2869" t="s">
        <v>8328</v>
      </c>
      <c r="Q2869" s="12">
        <f t="shared" si="50"/>
        <v>41075.583379629628</v>
      </c>
    </row>
    <row r="2870" spans="1:17" ht="48" x14ac:dyDescent="0.2">
      <c r="A2870">
        <v>3662</v>
      </c>
      <c r="B2870" s="3" t="s">
        <v>3659</v>
      </c>
      <c r="C2870" s="3" t="s">
        <v>7772</v>
      </c>
      <c r="D2870" s="6">
        <v>8000</v>
      </c>
      <c r="E2870" s="8">
        <v>8114</v>
      </c>
      <c r="F2870" t="s">
        <v>8218</v>
      </c>
      <c r="G2870" t="s">
        <v>8228</v>
      </c>
      <c r="H2870" t="s">
        <v>8250</v>
      </c>
      <c r="I2870">
        <v>1427775414</v>
      </c>
      <c r="J2870">
        <v>1425187014</v>
      </c>
      <c r="K2870" t="b">
        <v>0</v>
      </c>
      <c r="L2870">
        <v>40</v>
      </c>
      <c r="M2870" t="b">
        <v>1</v>
      </c>
      <c r="N2870" t="s">
        <v>8269</v>
      </c>
      <c r="O2870" s="10" t="s">
        <v>8333</v>
      </c>
      <c r="P2870" t="s">
        <v>8334</v>
      </c>
      <c r="Q2870" s="12">
        <f t="shared" si="50"/>
        <v>42064.220069444447</v>
      </c>
    </row>
    <row r="2871" spans="1:17" ht="48" x14ac:dyDescent="0.2">
      <c r="A2871">
        <v>1291</v>
      </c>
      <c r="B2871" s="3" t="s">
        <v>1292</v>
      </c>
      <c r="C2871" s="3" t="s">
        <v>5401</v>
      </c>
      <c r="D2871" s="6">
        <v>3000</v>
      </c>
      <c r="E2871" s="8">
        <v>4371</v>
      </c>
      <c r="F2871" t="s">
        <v>8218</v>
      </c>
      <c r="G2871" t="s">
        <v>8223</v>
      </c>
      <c r="H2871" t="s">
        <v>8245</v>
      </c>
      <c r="I2871">
        <v>1428390000</v>
      </c>
      <c r="J2871">
        <v>1425224391</v>
      </c>
      <c r="K2871" t="b">
        <v>0</v>
      </c>
      <c r="L2871">
        <v>42</v>
      </c>
      <c r="M2871" t="b">
        <v>1</v>
      </c>
      <c r="N2871" t="s">
        <v>8269</v>
      </c>
      <c r="O2871" s="10" t="s">
        <v>8333</v>
      </c>
      <c r="P2871" t="s">
        <v>8334</v>
      </c>
      <c r="Q2871" s="12">
        <f t="shared" si="50"/>
        <v>42064.652673611112</v>
      </c>
    </row>
    <row r="2872" spans="1:17" ht="48" x14ac:dyDescent="0.2">
      <c r="A2872">
        <v>3325</v>
      </c>
      <c r="B2872" s="3" t="s">
        <v>3325</v>
      </c>
      <c r="C2872" s="3" t="s">
        <v>7435</v>
      </c>
      <c r="D2872" s="6">
        <v>400</v>
      </c>
      <c r="E2872" s="8">
        <v>450</v>
      </c>
      <c r="F2872" t="s">
        <v>8218</v>
      </c>
      <c r="G2872" t="s">
        <v>8224</v>
      </c>
      <c r="H2872" t="s">
        <v>8246</v>
      </c>
      <c r="I2872">
        <v>1428256277</v>
      </c>
      <c r="J2872">
        <v>1425235877</v>
      </c>
      <c r="K2872" t="b">
        <v>0</v>
      </c>
      <c r="L2872">
        <v>15</v>
      </c>
      <c r="M2872" t="b">
        <v>1</v>
      </c>
      <c r="N2872" t="s">
        <v>8269</v>
      </c>
      <c r="O2872" s="10" t="s">
        <v>8333</v>
      </c>
      <c r="P2872" t="s">
        <v>8334</v>
      </c>
      <c r="Q2872" s="12">
        <f t="shared" si="50"/>
        <v>42064.785613425927</v>
      </c>
    </row>
    <row r="2873" spans="1:17" ht="48" hidden="1" x14ac:dyDescent="0.2">
      <c r="A2873">
        <v>402</v>
      </c>
      <c r="B2873" s="3" t="s">
        <v>403</v>
      </c>
      <c r="C2873" s="3" t="s">
        <v>4512</v>
      </c>
      <c r="D2873" s="6">
        <v>2000</v>
      </c>
      <c r="E2873" s="8">
        <v>2833</v>
      </c>
      <c r="F2873" t="s">
        <v>8218</v>
      </c>
      <c r="G2873" t="s">
        <v>8223</v>
      </c>
      <c r="H2873" t="s">
        <v>8245</v>
      </c>
      <c r="I2873">
        <v>1446731817</v>
      </c>
      <c r="J2873">
        <v>1444913817</v>
      </c>
      <c r="K2873" t="b">
        <v>0</v>
      </c>
      <c r="L2873">
        <v>43</v>
      </c>
      <c r="M2873" t="b">
        <v>1</v>
      </c>
      <c r="N2873" t="s">
        <v>8267</v>
      </c>
      <c r="O2873" s="10" t="s">
        <v>8326</v>
      </c>
      <c r="P2873" t="s">
        <v>8331</v>
      </c>
      <c r="Q2873" s="12">
        <f t="shared" si="50"/>
        <v>42292.539548611108</v>
      </c>
    </row>
    <row r="2874" spans="1:17" ht="48" hidden="1" x14ac:dyDescent="0.2">
      <c r="A2874">
        <v>407</v>
      </c>
      <c r="B2874" s="3" t="s">
        <v>408</v>
      </c>
      <c r="C2874" s="3" t="s">
        <v>4517</v>
      </c>
      <c r="D2874" s="6">
        <v>2000</v>
      </c>
      <c r="E2874" s="8">
        <v>2031</v>
      </c>
      <c r="F2874" t="s">
        <v>8218</v>
      </c>
      <c r="G2874" t="s">
        <v>8223</v>
      </c>
      <c r="H2874" t="s">
        <v>8245</v>
      </c>
      <c r="I2874">
        <v>1321739650</v>
      </c>
      <c r="J2874">
        <v>1316552050</v>
      </c>
      <c r="K2874" t="b">
        <v>0</v>
      </c>
      <c r="L2874">
        <v>22</v>
      </c>
      <c r="M2874" t="b">
        <v>1</v>
      </c>
      <c r="N2874" t="s">
        <v>8267</v>
      </c>
      <c r="O2874" s="10" t="s">
        <v>8326</v>
      </c>
      <c r="P2874" t="s">
        <v>8331</v>
      </c>
      <c r="Q2874" s="12">
        <f t="shared" si="50"/>
        <v>40806.870949074073</v>
      </c>
    </row>
    <row r="2875" spans="1:17" ht="32" hidden="1" x14ac:dyDescent="0.2">
      <c r="A2875">
        <v>645</v>
      </c>
      <c r="B2875" s="3" t="s">
        <v>646</v>
      </c>
      <c r="C2875" s="3" t="s">
        <v>4755</v>
      </c>
      <c r="D2875" s="6">
        <v>2000</v>
      </c>
      <c r="E2875" s="8">
        <v>5574</v>
      </c>
      <c r="F2875" t="s">
        <v>8218</v>
      </c>
      <c r="G2875" t="s">
        <v>8223</v>
      </c>
      <c r="H2875" t="s">
        <v>8245</v>
      </c>
      <c r="I2875">
        <v>1470962274</v>
      </c>
      <c r="J2875">
        <v>1468370274</v>
      </c>
      <c r="K2875" t="b">
        <v>0</v>
      </c>
      <c r="L2875">
        <v>237</v>
      </c>
      <c r="M2875" t="b">
        <v>1</v>
      </c>
      <c r="N2875" t="s">
        <v>8271</v>
      </c>
      <c r="O2875" s="10" t="s">
        <v>8335</v>
      </c>
      <c r="P2875" t="s">
        <v>8337</v>
      </c>
      <c r="Q2875" s="12">
        <f t="shared" si="50"/>
        <v>42564.026319444441</v>
      </c>
    </row>
    <row r="2876" spans="1:17" ht="48" hidden="1" x14ac:dyDescent="0.2">
      <c r="A2876">
        <v>647</v>
      </c>
      <c r="B2876" s="3" t="s">
        <v>648</v>
      </c>
      <c r="C2876" s="3" t="s">
        <v>4757</v>
      </c>
      <c r="D2876" s="6">
        <v>2000</v>
      </c>
      <c r="E2876" s="8">
        <v>2141</v>
      </c>
      <c r="F2876" t="s">
        <v>8218</v>
      </c>
      <c r="G2876" t="s">
        <v>8228</v>
      </c>
      <c r="H2876" t="s">
        <v>8250</v>
      </c>
      <c r="I2876">
        <v>1458235549</v>
      </c>
      <c r="J2876">
        <v>1455647149</v>
      </c>
      <c r="K2876" t="b">
        <v>0</v>
      </c>
      <c r="L2876">
        <v>17</v>
      </c>
      <c r="M2876" t="b">
        <v>1</v>
      </c>
      <c r="N2876" t="s">
        <v>8271</v>
      </c>
      <c r="O2876" s="10" t="s">
        <v>8335</v>
      </c>
      <c r="P2876" t="s">
        <v>8337</v>
      </c>
      <c r="Q2876" s="12">
        <f t="shared" si="50"/>
        <v>42416.767928240741</v>
      </c>
    </row>
    <row r="2877" spans="1:17" ht="48" hidden="1" x14ac:dyDescent="0.2">
      <c r="A2877">
        <v>748</v>
      </c>
      <c r="B2877" s="3" t="s">
        <v>749</v>
      </c>
      <c r="C2877" s="3" t="s">
        <v>4858</v>
      </c>
      <c r="D2877" s="6">
        <v>2000</v>
      </c>
      <c r="E2877" s="8">
        <v>2005</v>
      </c>
      <c r="F2877" t="s">
        <v>8218</v>
      </c>
      <c r="G2877" t="s">
        <v>8223</v>
      </c>
      <c r="H2877" t="s">
        <v>8245</v>
      </c>
      <c r="I2877">
        <v>1407701966</v>
      </c>
      <c r="J2877">
        <v>1405109966</v>
      </c>
      <c r="K2877" t="b">
        <v>0</v>
      </c>
      <c r="L2877">
        <v>44</v>
      </c>
      <c r="M2877" t="b">
        <v>1</v>
      </c>
      <c r="N2877" t="s">
        <v>8272</v>
      </c>
      <c r="O2877" s="10" t="s">
        <v>8338</v>
      </c>
      <c r="P2877" t="s">
        <v>8339</v>
      </c>
      <c r="Q2877" s="12">
        <f t="shared" si="50"/>
        <v>41831.846828703703</v>
      </c>
    </row>
    <row r="2878" spans="1:17" ht="48" hidden="1" x14ac:dyDescent="0.2">
      <c r="A2878">
        <v>754</v>
      </c>
      <c r="B2878" s="3" t="s">
        <v>755</v>
      </c>
      <c r="C2878" s="3" t="s">
        <v>4864</v>
      </c>
      <c r="D2878" s="6">
        <v>2000</v>
      </c>
      <c r="E2878" s="8">
        <v>2075</v>
      </c>
      <c r="F2878" t="s">
        <v>8218</v>
      </c>
      <c r="G2878" t="s">
        <v>8223</v>
      </c>
      <c r="H2878" t="s">
        <v>8245</v>
      </c>
      <c r="I2878">
        <v>1357408721</v>
      </c>
      <c r="J2878">
        <v>1354816721</v>
      </c>
      <c r="K2878" t="b">
        <v>0</v>
      </c>
      <c r="L2878">
        <v>49</v>
      </c>
      <c r="M2878" t="b">
        <v>1</v>
      </c>
      <c r="N2878" t="s">
        <v>8272</v>
      </c>
      <c r="O2878" s="10" t="s">
        <v>8338</v>
      </c>
      <c r="P2878" t="s">
        <v>8339</v>
      </c>
      <c r="Q2878" s="12">
        <f t="shared" si="50"/>
        <v>41249.749085648145</v>
      </c>
    </row>
    <row r="2879" spans="1:17" ht="48" hidden="1" x14ac:dyDescent="0.2">
      <c r="A2879">
        <v>801</v>
      </c>
      <c r="B2879" s="3" t="s">
        <v>802</v>
      </c>
      <c r="C2879" s="3" t="s">
        <v>4911</v>
      </c>
      <c r="D2879" s="6">
        <v>2000</v>
      </c>
      <c r="E2879" s="8">
        <v>2230.4299999999998</v>
      </c>
      <c r="F2879" t="s">
        <v>8218</v>
      </c>
      <c r="G2879" t="s">
        <v>8223</v>
      </c>
      <c r="H2879" t="s">
        <v>8245</v>
      </c>
      <c r="I2879">
        <v>1309547120</v>
      </c>
      <c r="J2879">
        <v>1306955120</v>
      </c>
      <c r="K2879" t="b">
        <v>0</v>
      </c>
      <c r="L2879">
        <v>51</v>
      </c>
      <c r="M2879" t="b">
        <v>1</v>
      </c>
      <c r="N2879" t="s">
        <v>8274</v>
      </c>
      <c r="O2879" s="10" t="s">
        <v>8341</v>
      </c>
      <c r="P2879" t="s">
        <v>8342</v>
      </c>
      <c r="Q2879" s="12">
        <f t="shared" si="50"/>
        <v>40695.795370370368</v>
      </c>
    </row>
    <row r="2880" spans="1:17" ht="48" hidden="1" x14ac:dyDescent="0.2">
      <c r="A2880">
        <v>820</v>
      </c>
      <c r="B2880" s="3" t="s">
        <v>821</v>
      </c>
      <c r="C2880" s="3" t="s">
        <v>4930</v>
      </c>
      <c r="D2880" s="6">
        <v>2000</v>
      </c>
      <c r="E2880" s="8">
        <v>2681</v>
      </c>
      <c r="F2880" t="s">
        <v>8218</v>
      </c>
      <c r="G2880" t="s">
        <v>8223</v>
      </c>
      <c r="H2880" t="s">
        <v>8245</v>
      </c>
      <c r="I2880">
        <v>1402290000</v>
      </c>
      <c r="J2880">
        <v>1399666342</v>
      </c>
      <c r="K2880" t="b">
        <v>0</v>
      </c>
      <c r="L2880">
        <v>38</v>
      </c>
      <c r="M2880" t="b">
        <v>1</v>
      </c>
      <c r="N2880" t="s">
        <v>8274</v>
      </c>
      <c r="O2880" s="10" t="s">
        <v>8341</v>
      </c>
      <c r="P2880" t="s">
        <v>8342</v>
      </c>
      <c r="Q2880" s="12">
        <f t="shared" si="50"/>
        <v>41768.841921296298</v>
      </c>
    </row>
    <row r="2881" spans="1:17" ht="48" hidden="1" x14ac:dyDescent="0.2">
      <c r="A2881">
        <v>835</v>
      </c>
      <c r="B2881" s="3" t="s">
        <v>836</v>
      </c>
      <c r="C2881" s="3" t="s">
        <v>4945</v>
      </c>
      <c r="D2881" s="6">
        <v>2000</v>
      </c>
      <c r="E2881" s="8">
        <v>2345</v>
      </c>
      <c r="F2881" t="s">
        <v>8218</v>
      </c>
      <c r="G2881" t="s">
        <v>8223</v>
      </c>
      <c r="H2881" t="s">
        <v>8245</v>
      </c>
      <c r="I2881">
        <v>1337396400</v>
      </c>
      <c r="J2881">
        <v>1333709958</v>
      </c>
      <c r="K2881" t="b">
        <v>0</v>
      </c>
      <c r="L2881">
        <v>40</v>
      </c>
      <c r="M2881" t="b">
        <v>1</v>
      </c>
      <c r="N2881" t="s">
        <v>8274</v>
      </c>
      <c r="O2881" s="10" t="s">
        <v>8341</v>
      </c>
      <c r="P2881" t="s">
        <v>8342</v>
      </c>
      <c r="Q2881" s="12">
        <f t="shared" si="50"/>
        <v>41005.45784722222</v>
      </c>
    </row>
    <row r="2882" spans="1:17" ht="48" hidden="1" x14ac:dyDescent="0.2">
      <c r="A2882">
        <v>838</v>
      </c>
      <c r="B2882" s="3" t="s">
        <v>839</v>
      </c>
      <c r="C2882" s="3" t="s">
        <v>4948</v>
      </c>
      <c r="D2882" s="6">
        <v>2000</v>
      </c>
      <c r="E2882" s="8">
        <v>2908</v>
      </c>
      <c r="F2882" t="s">
        <v>8218</v>
      </c>
      <c r="G2882" t="s">
        <v>8223</v>
      </c>
      <c r="H2882" t="s">
        <v>8245</v>
      </c>
      <c r="I2882">
        <v>1326835985</v>
      </c>
      <c r="J2882">
        <v>1324243985</v>
      </c>
      <c r="K2882" t="b">
        <v>0</v>
      </c>
      <c r="L2882">
        <v>61</v>
      </c>
      <c r="M2882" t="b">
        <v>1</v>
      </c>
      <c r="N2882" t="s">
        <v>8274</v>
      </c>
      <c r="O2882" s="10" t="s">
        <v>8341</v>
      </c>
      <c r="P2882" t="s">
        <v>8342</v>
      </c>
      <c r="Q2882" s="12">
        <f t="shared" si="50"/>
        <v>40895.897974537038</v>
      </c>
    </row>
    <row r="2883" spans="1:17" ht="32" hidden="1" x14ac:dyDescent="0.2">
      <c r="A2883">
        <v>851</v>
      </c>
      <c r="B2883" s="3" t="s">
        <v>852</v>
      </c>
      <c r="C2883" s="3" t="s">
        <v>4961</v>
      </c>
      <c r="D2883" s="6">
        <v>2000</v>
      </c>
      <c r="E2883" s="8">
        <v>2609</v>
      </c>
      <c r="F2883" t="s">
        <v>8218</v>
      </c>
      <c r="G2883" t="s">
        <v>8229</v>
      </c>
      <c r="H2883" t="s">
        <v>8248</v>
      </c>
      <c r="I2883">
        <v>1469994300</v>
      </c>
      <c r="J2883">
        <v>1464815253</v>
      </c>
      <c r="K2883" t="b">
        <v>0</v>
      </c>
      <c r="L2883">
        <v>70</v>
      </c>
      <c r="M2883" t="b">
        <v>1</v>
      </c>
      <c r="N2883" t="s">
        <v>8275</v>
      </c>
      <c r="O2883" s="10" t="s">
        <v>8341</v>
      </c>
      <c r="P2883" t="s">
        <v>8343</v>
      </c>
      <c r="Q2883" s="12">
        <f t="shared" si="50"/>
        <v>42522.880243055552</v>
      </c>
    </row>
    <row r="2884" spans="1:17" ht="32" hidden="1" x14ac:dyDescent="0.2">
      <c r="A2884">
        <v>1022</v>
      </c>
      <c r="B2884" s="3" t="s">
        <v>1023</v>
      </c>
      <c r="C2884" s="3" t="s">
        <v>5132</v>
      </c>
      <c r="D2884" s="6">
        <v>2000</v>
      </c>
      <c r="E2884" s="8">
        <v>2298</v>
      </c>
      <c r="F2884" t="s">
        <v>8218</v>
      </c>
      <c r="G2884" t="s">
        <v>8223</v>
      </c>
      <c r="H2884" t="s">
        <v>8245</v>
      </c>
      <c r="I2884">
        <v>1431876677</v>
      </c>
      <c r="J2884">
        <v>1429284677</v>
      </c>
      <c r="K2884" t="b">
        <v>1</v>
      </c>
      <c r="L2884">
        <v>74</v>
      </c>
      <c r="M2884" t="b">
        <v>1</v>
      </c>
      <c r="N2884" t="s">
        <v>8278</v>
      </c>
      <c r="O2884" s="10" t="s">
        <v>8341</v>
      </c>
      <c r="P2884" t="s">
        <v>8346</v>
      </c>
      <c r="Q2884" s="12">
        <f t="shared" si="50"/>
        <v>42111.646724537044</v>
      </c>
    </row>
    <row r="2885" spans="1:17" ht="48" hidden="1" x14ac:dyDescent="0.2">
      <c r="A2885">
        <v>1023</v>
      </c>
      <c r="B2885" s="3" t="s">
        <v>1024</v>
      </c>
      <c r="C2885" s="3" t="s">
        <v>5133</v>
      </c>
      <c r="D2885" s="6">
        <v>2000</v>
      </c>
      <c r="E2885" s="8">
        <v>4743</v>
      </c>
      <c r="F2885" t="s">
        <v>8218</v>
      </c>
      <c r="G2885" t="s">
        <v>8224</v>
      </c>
      <c r="H2885" t="s">
        <v>8246</v>
      </c>
      <c r="I2885">
        <v>1434837861</v>
      </c>
      <c r="J2885">
        <v>1432245861</v>
      </c>
      <c r="K2885" t="b">
        <v>0</v>
      </c>
      <c r="L2885">
        <v>131</v>
      </c>
      <c r="M2885" t="b">
        <v>1</v>
      </c>
      <c r="N2885" t="s">
        <v>8278</v>
      </c>
      <c r="O2885" s="10" t="s">
        <v>8341</v>
      </c>
      <c r="P2885" t="s">
        <v>8346</v>
      </c>
      <c r="Q2885" s="12">
        <f t="shared" si="50"/>
        <v>42145.919687500005</v>
      </c>
    </row>
    <row r="2886" spans="1:17" ht="32" hidden="1" x14ac:dyDescent="0.2">
      <c r="A2886">
        <v>1030</v>
      </c>
      <c r="B2886" s="3" t="s">
        <v>1031</v>
      </c>
      <c r="C2886" s="3" t="s">
        <v>5140</v>
      </c>
      <c r="D2886" s="6">
        <v>2000</v>
      </c>
      <c r="E2886" s="8">
        <v>6842</v>
      </c>
      <c r="F2886" t="s">
        <v>8218</v>
      </c>
      <c r="G2886" t="s">
        <v>8223</v>
      </c>
      <c r="H2886" t="s">
        <v>8245</v>
      </c>
      <c r="I2886">
        <v>1473680149</v>
      </c>
      <c r="J2886">
        <v>1472470549</v>
      </c>
      <c r="K2886" t="b">
        <v>0</v>
      </c>
      <c r="L2886">
        <v>159</v>
      </c>
      <c r="M2886" t="b">
        <v>1</v>
      </c>
      <c r="N2886" t="s">
        <v>8278</v>
      </c>
      <c r="O2886" s="10" t="s">
        <v>8341</v>
      </c>
      <c r="P2886" t="s">
        <v>8346</v>
      </c>
      <c r="Q2886" s="12">
        <f t="shared" si="50"/>
        <v>42611.483206018514</v>
      </c>
    </row>
    <row r="2887" spans="1:17" ht="48" hidden="1" x14ac:dyDescent="0.2">
      <c r="A2887">
        <v>1188</v>
      </c>
      <c r="B2887" s="3" t="s">
        <v>1189</v>
      </c>
      <c r="C2887" s="3" t="s">
        <v>5298</v>
      </c>
      <c r="D2887" s="6">
        <v>2000</v>
      </c>
      <c r="E2887" s="8">
        <v>3211</v>
      </c>
      <c r="F2887" t="s">
        <v>8218</v>
      </c>
      <c r="G2887" t="s">
        <v>8228</v>
      </c>
      <c r="H2887" t="s">
        <v>8250</v>
      </c>
      <c r="I2887">
        <v>1482943740</v>
      </c>
      <c r="J2887">
        <v>1481129340</v>
      </c>
      <c r="K2887" t="b">
        <v>0</v>
      </c>
      <c r="L2887">
        <v>85</v>
      </c>
      <c r="M2887" t="b">
        <v>1</v>
      </c>
      <c r="N2887" t="s">
        <v>8283</v>
      </c>
      <c r="O2887" s="10" t="s">
        <v>8354</v>
      </c>
      <c r="P2887" t="s">
        <v>8355</v>
      </c>
      <c r="Q2887" s="12">
        <f t="shared" si="50"/>
        <v>42711.700694444444</v>
      </c>
    </row>
    <row r="2888" spans="1:17" ht="48" hidden="1" x14ac:dyDescent="0.2">
      <c r="A2888">
        <v>1214</v>
      </c>
      <c r="B2888" s="3" t="s">
        <v>1215</v>
      </c>
      <c r="C2888" s="3" t="s">
        <v>5324</v>
      </c>
      <c r="D2888" s="6">
        <v>2000</v>
      </c>
      <c r="E2888" s="8">
        <v>2636</v>
      </c>
      <c r="F2888" t="s">
        <v>8218</v>
      </c>
      <c r="G2888" t="s">
        <v>8223</v>
      </c>
      <c r="H2888" t="s">
        <v>8245</v>
      </c>
      <c r="I2888">
        <v>1433880605</v>
      </c>
      <c r="J2888">
        <v>1428696605</v>
      </c>
      <c r="K2888" t="b">
        <v>0</v>
      </c>
      <c r="L2888">
        <v>25</v>
      </c>
      <c r="M2888" t="b">
        <v>1</v>
      </c>
      <c r="N2888" t="s">
        <v>8283</v>
      </c>
      <c r="O2888" s="10" t="s">
        <v>8354</v>
      </c>
      <c r="P2888" t="s">
        <v>8355</v>
      </c>
      <c r="Q2888" s="12">
        <f t="shared" si="50"/>
        <v>42104.840335648143</v>
      </c>
    </row>
    <row r="2889" spans="1:17" ht="48" hidden="1" x14ac:dyDescent="0.2">
      <c r="A2889">
        <v>1244</v>
      </c>
      <c r="B2889" s="3" t="s">
        <v>1245</v>
      </c>
      <c r="C2889" s="3" t="s">
        <v>5354</v>
      </c>
      <c r="D2889" s="6">
        <v>2000</v>
      </c>
      <c r="E2889" s="8">
        <v>2076</v>
      </c>
      <c r="F2889" t="s">
        <v>8218</v>
      </c>
      <c r="G2889" t="s">
        <v>8223</v>
      </c>
      <c r="H2889" t="s">
        <v>8245</v>
      </c>
      <c r="I2889">
        <v>1366664400</v>
      </c>
      <c r="J2889">
        <v>1363981723</v>
      </c>
      <c r="K2889" t="b">
        <v>1</v>
      </c>
      <c r="L2889">
        <v>45</v>
      </c>
      <c r="M2889" t="b">
        <v>1</v>
      </c>
      <c r="N2889" t="s">
        <v>8274</v>
      </c>
      <c r="O2889" s="10" t="s">
        <v>8341</v>
      </c>
      <c r="P2889" t="s">
        <v>8342</v>
      </c>
      <c r="Q2889" s="12">
        <f t="shared" si="50"/>
        <v>41355.825497685182</v>
      </c>
    </row>
    <row r="2890" spans="1:17" ht="48" hidden="1" x14ac:dyDescent="0.2">
      <c r="A2890">
        <v>1245</v>
      </c>
      <c r="B2890" s="3" t="s">
        <v>1246</v>
      </c>
      <c r="C2890" s="3" t="s">
        <v>5355</v>
      </c>
      <c r="D2890" s="6">
        <v>2000</v>
      </c>
      <c r="E2890" s="8">
        <v>2405</v>
      </c>
      <c r="F2890" t="s">
        <v>8218</v>
      </c>
      <c r="G2890" t="s">
        <v>8223</v>
      </c>
      <c r="H2890" t="s">
        <v>8245</v>
      </c>
      <c r="I2890">
        <v>1402755834</v>
      </c>
      <c r="J2890">
        <v>1400163834</v>
      </c>
      <c r="K2890" t="b">
        <v>1</v>
      </c>
      <c r="L2890">
        <v>17</v>
      </c>
      <c r="M2890" t="b">
        <v>1</v>
      </c>
      <c r="N2890" t="s">
        <v>8274</v>
      </c>
      <c r="O2890" s="10" t="s">
        <v>8341</v>
      </c>
      <c r="P2890" t="s">
        <v>8342</v>
      </c>
      <c r="Q2890" s="12">
        <f t="shared" si="50"/>
        <v>41774.599930555552</v>
      </c>
    </row>
    <row r="2891" spans="1:17" ht="48" hidden="1" x14ac:dyDescent="0.2">
      <c r="A2891">
        <v>1246</v>
      </c>
      <c r="B2891" s="3" t="s">
        <v>1247</v>
      </c>
      <c r="C2891" s="3" t="s">
        <v>5356</v>
      </c>
      <c r="D2891" s="6">
        <v>2000</v>
      </c>
      <c r="E2891" s="8">
        <v>2340</v>
      </c>
      <c r="F2891" t="s">
        <v>8218</v>
      </c>
      <c r="G2891" t="s">
        <v>8223</v>
      </c>
      <c r="H2891" t="s">
        <v>8245</v>
      </c>
      <c r="I2891">
        <v>1323136949</v>
      </c>
      <c r="J2891">
        <v>1319245349</v>
      </c>
      <c r="K2891" t="b">
        <v>1</v>
      </c>
      <c r="L2891">
        <v>31</v>
      </c>
      <c r="M2891" t="b">
        <v>1</v>
      </c>
      <c r="N2891" t="s">
        <v>8274</v>
      </c>
      <c r="O2891" s="10" t="s">
        <v>8341</v>
      </c>
      <c r="P2891" t="s">
        <v>8342</v>
      </c>
      <c r="Q2891" s="12">
        <f t="shared" si="50"/>
        <v>40838.043391203704</v>
      </c>
    </row>
    <row r="2892" spans="1:17" ht="32" hidden="1" x14ac:dyDescent="0.2">
      <c r="A2892">
        <v>1261</v>
      </c>
      <c r="B2892" s="3" t="s">
        <v>1262</v>
      </c>
      <c r="C2892" s="3" t="s">
        <v>5371</v>
      </c>
      <c r="D2892" s="6">
        <v>2000</v>
      </c>
      <c r="E2892" s="8">
        <v>2025</v>
      </c>
      <c r="F2892" t="s">
        <v>8218</v>
      </c>
      <c r="G2892" t="s">
        <v>8223</v>
      </c>
      <c r="H2892" t="s">
        <v>8245</v>
      </c>
      <c r="I2892">
        <v>1390983227</v>
      </c>
      <c r="J2892">
        <v>1388391227</v>
      </c>
      <c r="K2892" t="b">
        <v>1</v>
      </c>
      <c r="L2892">
        <v>52</v>
      </c>
      <c r="M2892" t="b">
        <v>1</v>
      </c>
      <c r="N2892" t="s">
        <v>8274</v>
      </c>
      <c r="O2892" s="10" t="s">
        <v>8341</v>
      </c>
      <c r="P2892" t="s">
        <v>8342</v>
      </c>
      <c r="Q2892" s="12">
        <f t="shared" si="50"/>
        <v>41638.342905092592</v>
      </c>
    </row>
    <row r="2893" spans="1:17" ht="48" hidden="1" x14ac:dyDescent="0.2">
      <c r="A2893">
        <v>1357</v>
      </c>
      <c r="B2893" s="3" t="s">
        <v>1358</v>
      </c>
      <c r="C2893" s="3" t="s">
        <v>5467</v>
      </c>
      <c r="D2893" s="6">
        <v>2000</v>
      </c>
      <c r="E2893" s="8">
        <v>2506</v>
      </c>
      <c r="F2893" t="s">
        <v>8218</v>
      </c>
      <c r="G2893" t="s">
        <v>8223</v>
      </c>
      <c r="H2893" t="s">
        <v>8245</v>
      </c>
      <c r="I2893">
        <v>1362117540</v>
      </c>
      <c r="J2893">
        <v>1359587137</v>
      </c>
      <c r="K2893" t="b">
        <v>0</v>
      </c>
      <c r="L2893">
        <v>65</v>
      </c>
      <c r="M2893" t="b">
        <v>1</v>
      </c>
      <c r="N2893" t="s">
        <v>8272</v>
      </c>
      <c r="O2893" s="10" t="s">
        <v>8338</v>
      </c>
      <c r="P2893" t="s">
        <v>8339</v>
      </c>
      <c r="Q2893" s="12">
        <f t="shared" si="50"/>
        <v>41304.962233796294</v>
      </c>
    </row>
    <row r="2894" spans="1:17" ht="48" x14ac:dyDescent="0.2">
      <c r="A2894">
        <v>3852</v>
      </c>
      <c r="B2894" s="3" t="s">
        <v>3849</v>
      </c>
      <c r="C2894" s="3" t="s">
        <v>7961</v>
      </c>
      <c r="D2894" s="6">
        <v>10000</v>
      </c>
      <c r="E2894" s="8">
        <v>20</v>
      </c>
      <c r="F2894" t="s">
        <v>8220</v>
      </c>
      <c r="G2894" t="s">
        <v>8223</v>
      </c>
      <c r="H2894" t="s">
        <v>8245</v>
      </c>
      <c r="I2894">
        <v>1427427276</v>
      </c>
      <c r="J2894">
        <v>1425270876</v>
      </c>
      <c r="K2894" t="b">
        <v>0</v>
      </c>
      <c r="L2894">
        <v>2</v>
      </c>
      <c r="M2894" t="b">
        <v>0</v>
      </c>
      <c r="N2894" t="s">
        <v>8269</v>
      </c>
      <c r="O2894" s="10" t="s">
        <v>8333</v>
      </c>
      <c r="P2894" t="s">
        <v>8334</v>
      </c>
      <c r="Q2894" s="12">
        <f t="shared" si="50"/>
        <v>42065.190694444449</v>
      </c>
    </row>
    <row r="2895" spans="1:17" ht="32" x14ac:dyDescent="0.2">
      <c r="A2895">
        <v>3763</v>
      </c>
      <c r="B2895" s="3" t="s">
        <v>3760</v>
      </c>
      <c r="C2895" s="3" t="s">
        <v>7873</v>
      </c>
      <c r="D2895" s="6">
        <v>5000</v>
      </c>
      <c r="E2895" s="8">
        <v>5000</v>
      </c>
      <c r="F2895" t="s">
        <v>8218</v>
      </c>
      <c r="G2895" t="s">
        <v>8223</v>
      </c>
      <c r="H2895" t="s">
        <v>8245</v>
      </c>
      <c r="I2895">
        <v>1427907626</v>
      </c>
      <c r="J2895">
        <v>1425319226</v>
      </c>
      <c r="K2895" t="b">
        <v>0</v>
      </c>
      <c r="L2895">
        <v>77</v>
      </c>
      <c r="M2895" t="b">
        <v>1</v>
      </c>
      <c r="N2895" t="s">
        <v>8303</v>
      </c>
      <c r="O2895" s="10" t="s">
        <v>8333</v>
      </c>
      <c r="P2895" t="s">
        <v>8375</v>
      </c>
      <c r="Q2895" s="12">
        <f t="shared" si="50"/>
        <v>42065.750300925924</v>
      </c>
    </row>
    <row r="2896" spans="1:17" ht="48" x14ac:dyDescent="0.2">
      <c r="A2896">
        <v>3884</v>
      </c>
      <c r="B2896" s="3" t="s">
        <v>3881</v>
      </c>
      <c r="C2896" s="3" t="s">
        <v>7993</v>
      </c>
      <c r="D2896" s="6">
        <v>10000</v>
      </c>
      <c r="E2896" s="8">
        <v>0</v>
      </c>
      <c r="F2896" t="s">
        <v>8219</v>
      </c>
      <c r="G2896" t="s">
        <v>8223</v>
      </c>
      <c r="H2896" t="s">
        <v>8245</v>
      </c>
      <c r="I2896">
        <v>1427479192</v>
      </c>
      <c r="J2896">
        <v>1425322792</v>
      </c>
      <c r="K2896" t="b">
        <v>0</v>
      </c>
      <c r="L2896">
        <v>0</v>
      </c>
      <c r="M2896" t="b">
        <v>0</v>
      </c>
      <c r="N2896" t="s">
        <v>8303</v>
      </c>
      <c r="O2896" s="10" t="s">
        <v>8333</v>
      </c>
      <c r="P2896" t="s">
        <v>8375</v>
      </c>
      <c r="Q2896" s="12">
        <f t="shared" si="50"/>
        <v>42065.791574074072</v>
      </c>
    </row>
    <row r="2897" spans="1:17" ht="48" x14ac:dyDescent="0.2">
      <c r="A2897">
        <v>3090</v>
      </c>
      <c r="B2897" s="3" t="s">
        <v>3090</v>
      </c>
      <c r="C2897" s="3" t="s">
        <v>7200</v>
      </c>
      <c r="D2897" s="6">
        <v>225000</v>
      </c>
      <c r="E2897" s="8">
        <v>11432</v>
      </c>
      <c r="F2897" t="s">
        <v>8220</v>
      </c>
      <c r="G2897" t="s">
        <v>8223</v>
      </c>
      <c r="H2897" t="s">
        <v>8245</v>
      </c>
      <c r="I2897">
        <v>1430505545</v>
      </c>
      <c r="J2897">
        <v>1425325145</v>
      </c>
      <c r="K2897" t="b">
        <v>0</v>
      </c>
      <c r="L2897">
        <v>9</v>
      </c>
      <c r="M2897" t="b">
        <v>0</v>
      </c>
      <c r="N2897" t="s">
        <v>8301</v>
      </c>
      <c r="O2897" s="10" t="s">
        <v>8333</v>
      </c>
      <c r="P2897" t="s">
        <v>8373</v>
      </c>
      <c r="Q2897" s="12">
        <f t="shared" si="50"/>
        <v>42065.818807870368</v>
      </c>
    </row>
    <row r="2898" spans="1:17" ht="48" x14ac:dyDescent="0.2">
      <c r="A2898">
        <v>3330</v>
      </c>
      <c r="B2898" s="3" t="s">
        <v>3330</v>
      </c>
      <c r="C2898" s="3" t="s">
        <v>7440</v>
      </c>
      <c r="D2898" s="6">
        <v>1500</v>
      </c>
      <c r="E2898" s="8">
        <v>1594</v>
      </c>
      <c r="F2898" t="s">
        <v>8218</v>
      </c>
      <c r="G2898" t="s">
        <v>8224</v>
      </c>
      <c r="H2898" t="s">
        <v>8246</v>
      </c>
      <c r="I2898">
        <v>1427919468</v>
      </c>
      <c r="J2898">
        <v>1425331068</v>
      </c>
      <c r="K2898" t="b">
        <v>0</v>
      </c>
      <c r="L2898">
        <v>69</v>
      </c>
      <c r="M2898" t="b">
        <v>1</v>
      </c>
      <c r="N2898" t="s">
        <v>8269</v>
      </c>
      <c r="O2898" s="10" t="s">
        <v>8333</v>
      </c>
      <c r="P2898" t="s">
        <v>8334</v>
      </c>
      <c r="Q2898" s="12">
        <f t="shared" si="50"/>
        <v>42065.887361111112</v>
      </c>
    </row>
    <row r="2899" spans="1:17" ht="48" x14ac:dyDescent="0.2">
      <c r="A2899">
        <v>2823</v>
      </c>
      <c r="B2899" s="3" t="s">
        <v>2823</v>
      </c>
      <c r="C2899" s="3" t="s">
        <v>6933</v>
      </c>
      <c r="D2899" s="6">
        <v>100</v>
      </c>
      <c r="E2899" s="8">
        <v>124</v>
      </c>
      <c r="F2899" t="s">
        <v>8218</v>
      </c>
      <c r="G2899" t="s">
        <v>8224</v>
      </c>
      <c r="H2899" t="s">
        <v>8246</v>
      </c>
      <c r="I2899">
        <v>1427842740</v>
      </c>
      <c r="J2899">
        <v>1425428206</v>
      </c>
      <c r="K2899" t="b">
        <v>0</v>
      </c>
      <c r="L2899">
        <v>14</v>
      </c>
      <c r="M2899" t="b">
        <v>1</v>
      </c>
      <c r="N2899" t="s">
        <v>8269</v>
      </c>
      <c r="O2899" s="10" t="s">
        <v>8333</v>
      </c>
      <c r="P2899" t="s">
        <v>8334</v>
      </c>
      <c r="Q2899" s="12">
        <f t="shared" si="50"/>
        <v>42067.011643518519</v>
      </c>
    </row>
    <row r="2900" spans="1:17" ht="48" x14ac:dyDescent="0.2">
      <c r="A2900">
        <v>4034</v>
      </c>
      <c r="B2900" s="3" t="s">
        <v>4030</v>
      </c>
      <c r="C2900" s="3" t="s">
        <v>8139</v>
      </c>
      <c r="D2900" s="6">
        <v>13500</v>
      </c>
      <c r="E2900" s="8">
        <v>200</v>
      </c>
      <c r="F2900" t="s">
        <v>8220</v>
      </c>
      <c r="G2900" t="s">
        <v>8223</v>
      </c>
      <c r="H2900" t="s">
        <v>8245</v>
      </c>
      <c r="I2900">
        <v>1428097450</v>
      </c>
      <c r="J2900">
        <v>1425509050</v>
      </c>
      <c r="K2900" t="b">
        <v>0</v>
      </c>
      <c r="L2900">
        <v>2</v>
      </c>
      <c r="M2900" t="b">
        <v>0</v>
      </c>
      <c r="N2900" t="s">
        <v>8269</v>
      </c>
      <c r="O2900" s="10" t="s">
        <v>8333</v>
      </c>
      <c r="P2900" t="s">
        <v>8334</v>
      </c>
      <c r="Q2900" s="12">
        <f t="shared" si="50"/>
        <v>42067.947337962964</v>
      </c>
    </row>
    <row r="2901" spans="1:17" ht="32" x14ac:dyDescent="0.2">
      <c r="A2901">
        <v>3248</v>
      </c>
      <c r="B2901" s="3" t="s">
        <v>3248</v>
      </c>
      <c r="C2901" s="3" t="s">
        <v>7358</v>
      </c>
      <c r="D2901" s="6">
        <v>12000</v>
      </c>
      <c r="E2901" s="8">
        <v>12095</v>
      </c>
      <c r="F2901" t="s">
        <v>8218</v>
      </c>
      <c r="G2901" t="s">
        <v>8223</v>
      </c>
      <c r="H2901" t="s">
        <v>8245</v>
      </c>
      <c r="I2901">
        <v>1428178757</v>
      </c>
      <c r="J2901">
        <v>1425590357</v>
      </c>
      <c r="K2901" t="b">
        <v>1</v>
      </c>
      <c r="L2901">
        <v>200</v>
      </c>
      <c r="M2901" t="b">
        <v>1</v>
      </c>
      <c r="N2901" t="s">
        <v>8269</v>
      </c>
      <c r="O2901" s="10" t="s">
        <v>8333</v>
      </c>
      <c r="P2901" t="s">
        <v>8334</v>
      </c>
      <c r="Q2901" s="12">
        <f t="shared" si="50"/>
        <v>42068.888391203705</v>
      </c>
    </row>
    <row r="2902" spans="1:17" ht="48" x14ac:dyDescent="0.2">
      <c r="A2902">
        <v>3997</v>
      </c>
      <c r="B2902" s="3" t="s">
        <v>3993</v>
      </c>
      <c r="C2902" s="3" t="s">
        <v>8103</v>
      </c>
      <c r="D2902" s="6">
        <v>3000</v>
      </c>
      <c r="E2902" s="8">
        <v>0</v>
      </c>
      <c r="F2902" t="s">
        <v>8220</v>
      </c>
      <c r="G2902" t="s">
        <v>8224</v>
      </c>
      <c r="H2902" t="s">
        <v>8246</v>
      </c>
      <c r="I2902">
        <v>1428222221</v>
      </c>
      <c r="J2902">
        <v>1425633821</v>
      </c>
      <c r="K2902" t="b">
        <v>0</v>
      </c>
      <c r="L2902">
        <v>0</v>
      </c>
      <c r="M2902" t="b">
        <v>0</v>
      </c>
      <c r="N2902" t="s">
        <v>8269</v>
      </c>
      <c r="O2902" s="10" t="s">
        <v>8333</v>
      </c>
      <c r="P2902" t="s">
        <v>8334</v>
      </c>
      <c r="Q2902" s="12">
        <f t="shared" si="50"/>
        <v>42069.391446759255</v>
      </c>
    </row>
    <row r="2903" spans="1:17" ht="48" x14ac:dyDescent="0.2">
      <c r="A2903">
        <v>3979</v>
      </c>
      <c r="B2903" s="3" t="s">
        <v>3976</v>
      </c>
      <c r="C2903" s="3" t="s">
        <v>8086</v>
      </c>
      <c r="D2903" s="6">
        <v>6000</v>
      </c>
      <c r="E2903" s="8">
        <v>110</v>
      </c>
      <c r="F2903" t="s">
        <v>8220</v>
      </c>
      <c r="G2903" t="s">
        <v>8224</v>
      </c>
      <c r="H2903" t="s">
        <v>8246</v>
      </c>
      <c r="I2903">
        <v>1427659200</v>
      </c>
      <c r="J2903">
        <v>1425678057</v>
      </c>
      <c r="K2903" t="b">
        <v>0</v>
      </c>
      <c r="L2903">
        <v>6</v>
      </c>
      <c r="M2903" t="b">
        <v>0</v>
      </c>
      <c r="N2903" t="s">
        <v>8269</v>
      </c>
      <c r="O2903" s="10" t="s">
        <v>8333</v>
      </c>
      <c r="P2903" t="s">
        <v>8334</v>
      </c>
      <c r="Q2903" s="12">
        <f t="shared" si="50"/>
        <v>42069.903437500005</v>
      </c>
    </row>
    <row r="2904" spans="1:17" ht="48" x14ac:dyDescent="0.2">
      <c r="A2904">
        <v>3611</v>
      </c>
      <c r="B2904" s="3" t="s">
        <v>3610</v>
      </c>
      <c r="C2904" s="3" t="s">
        <v>7721</v>
      </c>
      <c r="D2904" s="6">
        <v>2500</v>
      </c>
      <c r="E2904" s="8">
        <v>3400</v>
      </c>
      <c r="F2904" t="s">
        <v>8218</v>
      </c>
      <c r="G2904" t="s">
        <v>8224</v>
      </c>
      <c r="H2904" t="s">
        <v>8246</v>
      </c>
      <c r="I2904">
        <v>1428483201</v>
      </c>
      <c r="J2904">
        <v>1425891201</v>
      </c>
      <c r="K2904" t="b">
        <v>0</v>
      </c>
      <c r="L2904">
        <v>51</v>
      </c>
      <c r="M2904" t="b">
        <v>1</v>
      </c>
      <c r="N2904" t="s">
        <v>8269</v>
      </c>
      <c r="O2904" s="10" t="s">
        <v>8333</v>
      </c>
      <c r="P2904" t="s">
        <v>8334</v>
      </c>
      <c r="Q2904" s="12">
        <f t="shared" si="50"/>
        <v>42072.370381944449</v>
      </c>
    </row>
    <row r="2905" spans="1:17" ht="32" x14ac:dyDescent="0.2">
      <c r="A2905">
        <v>3710</v>
      </c>
      <c r="B2905" s="3" t="s">
        <v>3707</v>
      </c>
      <c r="C2905" s="3" t="s">
        <v>7820</v>
      </c>
      <c r="D2905" s="6">
        <v>1300</v>
      </c>
      <c r="E2905" s="8">
        <v>1835</v>
      </c>
      <c r="F2905" t="s">
        <v>8218</v>
      </c>
      <c r="G2905" t="s">
        <v>8223</v>
      </c>
      <c r="H2905" t="s">
        <v>8245</v>
      </c>
      <c r="I2905">
        <v>1428068988</v>
      </c>
      <c r="J2905">
        <v>1425908988</v>
      </c>
      <c r="K2905" t="b">
        <v>0</v>
      </c>
      <c r="L2905">
        <v>27</v>
      </c>
      <c r="M2905" t="b">
        <v>1</v>
      </c>
      <c r="N2905" t="s">
        <v>8269</v>
      </c>
      <c r="O2905" s="10" t="s">
        <v>8333</v>
      </c>
      <c r="P2905" t="s">
        <v>8334</v>
      </c>
      <c r="Q2905" s="12">
        <f t="shared" si="50"/>
        <v>42072.576249999998</v>
      </c>
    </row>
    <row r="2906" spans="1:17" ht="48" x14ac:dyDescent="0.2">
      <c r="A2906">
        <v>3546</v>
      </c>
      <c r="B2906" s="3" t="s">
        <v>3545</v>
      </c>
      <c r="C2906" s="3" t="s">
        <v>7656</v>
      </c>
      <c r="D2906" s="6">
        <v>1100</v>
      </c>
      <c r="E2906" s="8">
        <v>1125</v>
      </c>
      <c r="F2906" t="s">
        <v>8218</v>
      </c>
      <c r="G2906" t="s">
        <v>8223</v>
      </c>
      <c r="H2906" t="s">
        <v>8245</v>
      </c>
      <c r="I2906">
        <v>1427860740</v>
      </c>
      <c r="J2906">
        <v>1426002684</v>
      </c>
      <c r="K2906" t="b">
        <v>0</v>
      </c>
      <c r="L2906">
        <v>19</v>
      </c>
      <c r="M2906" t="b">
        <v>1</v>
      </c>
      <c r="N2906" t="s">
        <v>8269</v>
      </c>
      <c r="O2906" s="10" t="s">
        <v>8333</v>
      </c>
      <c r="P2906" t="s">
        <v>8334</v>
      </c>
      <c r="Q2906" s="12">
        <f t="shared" si="50"/>
        <v>42073.660694444443</v>
      </c>
    </row>
    <row r="2907" spans="1:17" ht="48" x14ac:dyDescent="0.2">
      <c r="A2907">
        <v>4044</v>
      </c>
      <c r="B2907" s="3" t="s">
        <v>4040</v>
      </c>
      <c r="C2907" s="3" t="s">
        <v>8148</v>
      </c>
      <c r="D2907" s="6">
        <v>600</v>
      </c>
      <c r="E2907" s="8">
        <v>225</v>
      </c>
      <c r="F2907" t="s">
        <v>8220</v>
      </c>
      <c r="G2907" t="s">
        <v>8223</v>
      </c>
      <c r="H2907" t="s">
        <v>8245</v>
      </c>
      <c r="I2907">
        <v>1428642000</v>
      </c>
      <c r="J2907">
        <v>1426050982</v>
      </c>
      <c r="K2907" t="b">
        <v>0</v>
      </c>
      <c r="L2907">
        <v>4</v>
      </c>
      <c r="M2907" t="b">
        <v>0</v>
      </c>
      <c r="N2907" t="s">
        <v>8269</v>
      </c>
      <c r="O2907" s="10" t="s">
        <v>8333</v>
      </c>
      <c r="P2907" t="s">
        <v>8334</v>
      </c>
      <c r="Q2907" s="12">
        <f t="shared" si="50"/>
        <v>42074.219699074078</v>
      </c>
    </row>
    <row r="2908" spans="1:17" ht="48" x14ac:dyDescent="0.2">
      <c r="A2908">
        <v>3545</v>
      </c>
      <c r="B2908" s="3" t="s">
        <v>3544</v>
      </c>
      <c r="C2908" s="3" t="s">
        <v>7655</v>
      </c>
      <c r="D2908" s="6">
        <v>250</v>
      </c>
      <c r="E2908" s="8">
        <v>251</v>
      </c>
      <c r="F2908" t="s">
        <v>8218</v>
      </c>
      <c r="G2908" t="s">
        <v>8223</v>
      </c>
      <c r="H2908" t="s">
        <v>8245</v>
      </c>
      <c r="I2908">
        <v>1428780159</v>
      </c>
      <c r="J2908">
        <v>1426188159</v>
      </c>
      <c r="K2908" t="b">
        <v>0</v>
      </c>
      <c r="L2908">
        <v>8</v>
      </c>
      <c r="M2908" t="b">
        <v>1</v>
      </c>
      <c r="N2908" t="s">
        <v>8269</v>
      </c>
      <c r="O2908" s="10" t="s">
        <v>8333</v>
      </c>
      <c r="P2908" t="s">
        <v>8334</v>
      </c>
      <c r="Q2908" s="12">
        <f t="shared" si="50"/>
        <v>42075.807395833333</v>
      </c>
    </row>
    <row r="2909" spans="1:17" ht="48" x14ac:dyDescent="0.2">
      <c r="A2909">
        <v>3775</v>
      </c>
      <c r="B2909" s="3" t="s">
        <v>3772</v>
      </c>
      <c r="C2909" s="3" t="s">
        <v>7885</v>
      </c>
      <c r="D2909" s="6">
        <v>2000</v>
      </c>
      <c r="E2909" s="8">
        <v>2005</v>
      </c>
      <c r="F2909" t="s">
        <v>8218</v>
      </c>
      <c r="G2909" t="s">
        <v>8223</v>
      </c>
      <c r="H2909" t="s">
        <v>8245</v>
      </c>
      <c r="I2909">
        <v>1428552000</v>
      </c>
      <c r="J2909">
        <v>1426199843</v>
      </c>
      <c r="K2909" t="b">
        <v>0</v>
      </c>
      <c r="L2909">
        <v>14</v>
      </c>
      <c r="M2909" t="b">
        <v>1</v>
      </c>
      <c r="N2909" t="s">
        <v>8303</v>
      </c>
      <c r="O2909" s="10" t="s">
        <v>8333</v>
      </c>
      <c r="P2909" t="s">
        <v>8375</v>
      </c>
      <c r="Q2909" s="12">
        <f t="shared" si="50"/>
        <v>42075.942627314813</v>
      </c>
    </row>
    <row r="2910" spans="1:17" ht="48" x14ac:dyDescent="0.2">
      <c r="A2910">
        <v>3923</v>
      </c>
      <c r="B2910" s="3" t="s">
        <v>3920</v>
      </c>
      <c r="C2910" s="3" t="s">
        <v>8031</v>
      </c>
      <c r="D2910" s="6">
        <v>11500</v>
      </c>
      <c r="E2910" s="8">
        <v>1384</v>
      </c>
      <c r="F2910" t="s">
        <v>8220</v>
      </c>
      <c r="G2910" t="s">
        <v>8224</v>
      </c>
      <c r="H2910" t="s">
        <v>8246</v>
      </c>
      <c r="I2910">
        <v>1428622271</v>
      </c>
      <c r="J2910">
        <v>1426203071</v>
      </c>
      <c r="K2910" t="b">
        <v>0</v>
      </c>
      <c r="L2910">
        <v>17</v>
      </c>
      <c r="M2910" t="b">
        <v>0</v>
      </c>
      <c r="N2910" t="s">
        <v>8269</v>
      </c>
      <c r="O2910" s="10" t="s">
        <v>8333</v>
      </c>
      <c r="P2910" t="s">
        <v>8334</v>
      </c>
      <c r="Q2910" s="12">
        <f t="shared" si="50"/>
        <v>42075.979988425926</v>
      </c>
    </row>
    <row r="2911" spans="1:17" ht="48" x14ac:dyDescent="0.2">
      <c r="A2911">
        <v>2943</v>
      </c>
      <c r="B2911" s="3" t="s">
        <v>2943</v>
      </c>
      <c r="C2911" s="3" t="s">
        <v>7053</v>
      </c>
      <c r="D2911" s="6">
        <v>3000</v>
      </c>
      <c r="E2911" s="8">
        <v>0</v>
      </c>
      <c r="F2911" t="s">
        <v>8220</v>
      </c>
      <c r="G2911" t="s">
        <v>8223</v>
      </c>
      <c r="H2911" t="s">
        <v>8245</v>
      </c>
      <c r="I2911">
        <v>1428894380</v>
      </c>
      <c r="J2911">
        <v>1426302380</v>
      </c>
      <c r="K2911" t="b">
        <v>0</v>
      </c>
      <c r="L2911">
        <v>0</v>
      </c>
      <c r="M2911" t="b">
        <v>0</v>
      </c>
      <c r="N2911" t="s">
        <v>8301</v>
      </c>
      <c r="O2911" s="10" t="s">
        <v>8333</v>
      </c>
      <c r="P2911" t="s">
        <v>8373</v>
      </c>
      <c r="Q2911" s="12">
        <f t="shared" ref="Q2911:Q2974" si="51">(((J2911/60)/60)/24)+DATE(1970,1,1)</f>
        <v>42077.129398148143</v>
      </c>
    </row>
    <row r="2912" spans="1:17" ht="16" hidden="1" x14ac:dyDescent="0.2">
      <c r="A2912">
        <v>1378</v>
      </c>
      <c r="B2912" s="3" t="s">
        <v>1379</v>
      </c>
      <c r="C2912" s="3" t="s">
        <v>5488</v>
      </c>
      <c r="D2912" s="6">
        <v>2000</v>
      </c>
      <c r="E2912" s="8">
        <v>4067</v>
      </c>
      <c r="F2912" t="s">
        <v>8218</v>
      </c>
      <c r="G2912" t="s">
        <v>8224</v>
      </c>
      <c r="H2912" t="s">
        <v>8246</v>
      </c>
      <c r="I2912">
        <v>1470075210</v>
      </c>
      <c r="J2912">
        <v>1468779210</v>
      </c>
      <c r="K2912" t="b">
        <v>0</v>
      </c>
      <c r="L2912">
        <v>133</v>
      </c>
      <c r="M2912" t="b">
        <v>1</v>
      </c>
      <c r="N2912" t="s">
        <v>8274</v>
      </c>
      <c r="O2912" s="10" t="s">
        <v>8341</v>
      </c>
      <c r="P2912" t="s">
        <v>8342</v>
      </c>
      <c r="Q2912" s="12">
        <f t="shared" si="51"/>
        <v>42568.759374999994</v>
      </c>
    </row>
    <row r="2913" spans="1:17" ht="48" x14ac:dyDescent="0.2">
      <c r="A2913">
        <v>4073</v>
      </c>
      <c r="B2913" s="3" t="s">
        <v>4069</v>
      </c>
      <c r="C2913" s="3" t="s">
        <v>8176</v>
      </c>
      <c r="D2913" s="6">
        <v>3500</v>
      </c>
      <c r="E2913" s="8">
        <v>37</v>
      </c>
      <c r="F2913" t="s">
        <v>8220</v>
      </c>
      <c r="G2913" t="s">
        <v>8223</v>
      </c>
      <c r="H2913" t="s">
        <v>8245</v>
      </c>
      <c r="I2913">
        <v>1431144000</v>
      </c>
      <c r="J2913">
        <v>1426407426</v>
      </c>
      <c r="K2913" t="b">
        <v>0</v>
      </c>
      <c r="L2913">
        <v>2</v>
      </c>
      <c r="M2913" t="b">
        <v>0</v>
      </c>
      <c r="N2913" t="s">
        <v>8269</v>
      </c>
      <c r="O2913" s="10" t="s">
        <v>8333</v>
      </c>
      <c r="P2913" t="s">
        <v>8334</v>
      </c>
      <c r="Q2913" s="12">
        <f t="shared" si="51"/>
        <v>42078.34520833334</v>
      </c>
    </row>
    <row r="2914" spans="1:17" ht="32" hidden="1" x14ac:dyDescent="0.2">
      <c r="A2914">
        <v>1603</v>
      </c>
      <c r="B2914" s="3" t="s">
        <v>1604</v>
      </c>
      <c r="C2914" s="3" t="s">
        <v>5713</v>
      </c>
      <c r="D2914" s="6">
        <v>2000</v>
      </c>
      <c r="E2914" s="8">
        <v>2000.66</v>
      </c>
      <c r="F2914" t="s">
        <v>8218</v>
      </c>
      <c r="G2914" t="s">
        <v>8223</v>
      </c>
      <c r="H2914" t="s">
        <v>8245</v>
      </c>
      <c r="I2914">
        <v>1327723459</v>
      </c>
      <c r="J2914">
        <v>1322539459</v>
      </c>
      <c r="K2914" t="b">
        <v>0</v>
      </c>
      <c r="L2914">
        <v>30</v>
      </c>
      <c r="M2914" t="b">
        <v>1</v>
      </c>
      <c r="N2914" t="s">
        <v>8274</v>
      </c>
      <c r="O2914" s="10" t="s">
        <v>8341</v>
      </c>
      <c r="P2914" t="s">
        <v>8342</v>
      </c>
      <c r="Q2914" s="12">
        <f t="shared" si="51"/>
        <v>40876.169664351852</v>
      </c>
    </row>
    <row r="2915" spans="1:17" ht="32" hidden="1" x14ac:dyDescent="0.2">
      <c r="A2915">
        <v>1610</v>
      </c>
      <c r="B2915" s="3" t="s">
        <v>1611</v>
      </c>
      <c r="C2915" s="3" t="s">
        <v>5720</v>
      </c>
      <c r="D2915" s="6">
        <v>2000</v>
      </c>
      <c r="E2915" s="8">
        <v>5437</v>
      </c>
      <c r="F2915" t="s">
        <v>8218</v>
      </c>
      <c r="G2915" t="s">
        <v>8223</v>
      </c>
      <c r="H2915" t="s">
        <v>8245</v>
      </c>
      <c r="I2915">
        <v>1355609510</v>
      </c>
      <c r="J2915">
        <v>1353017510</v>
      </c>
      <c r="K2915" t="b">
        <v>0</v>
      </c>
      <c r="L2915">
        <v>112</v>
      </c>
      <c r="M2915" t="b">
        <v>1</v>
      </c>
      <c r="N2915" t="s">
        <v>8274</v>
      </c>
      <c r="O2915" s="10" t="s">
        <v>8341</v>
      </c>
      <c r="P2915" t="s">
        <v>8342</v>
      </c>
      <c r="Q2915" s="12">
        <f t="shared" si="51"/>
        <v>41228.924884259257</v>
      </c>
    </row>
    <row r="2916" spans="1:17" ht="48" x14ac:dyDescent="0.2">
      <c r="A2916">
        <v>3887</v>
      </c>
      <c r="B2916" s="3" t="s">
        <v>3884</v>
      </c>
      <c r="C2916" s="3" t="s">
        <v>7995</v>
      </c>
      <c r="D2916" s="6">
        <v>2000</v>
      </c>
      <c r="E2916" s="8">
        <v>35</v>
      </c>
      <c r="F2916" t="s">
        <v>8219</v>
      </c>
      <c r="G2916" t="s">
        <v>8223</v>
      </c>
      <c r="H2916" t="s">
        <v>8245</v>
      </c>
      <c r="I2916">
        <v>1430517600</v>
      </c>
      <c r="J2916">
        <v>1426538129</v>
      </c>
      <c r="K2916" t="b">
        <v>0</v>
      </c>
      <c r="L2916">
        <v>2</v>
      </c>
      <c r="M2916" t="b">
        <v>0</v>
      </c>
      <c r="N2916" t="s">
        <v>8303</v>
      </c>
      <c r="O2916" s="10" t="s">
        <v>8333</v>
      </c>
      <c r="P2916" t="s">
        <v>8375</v>
      </c>
      <c r="Q2916" s="12">
        <f t="shared" si="51"/>
        <v>42079.857974537037</v>
      </c>
    </row>
    <row r="2917" spans="1:17" ht="48" hidden="1" x14ac:dyDescent="0.2">
      <c r="A2917">
        <v>1627</v>
      </c>
      <c r="B2917" s="3" t="s">
        <v>1628</v>
      </c>
      <c r="C2917" s="3" t="s">
        <v>5737</v>
      </c>
      <c r="D2917" s="6">
        <v>2000</v>
      </c>
      <c r="E2917" s="8">
        <v>2340</v>
      </c>
      <c r="F2917" t="s">
        <v>8218</v>
      </c>
      <c r="G2917" t="s">
        <v>8223</v>
      </c>
      <c r="H2917" t="s">
        <v>8245</v>
      </c>
      <c r="I2917">
        <v>1353905940</v>
      </c>
      <c r="J2917">
        <v>1351011489</v>
      </c>
      <c r="K2917" t="b">
        <v>0</v>
      </c>
      <c r="L2917">
        <v>38</v>
      </c>
      <c r="M2917" t="b">
        <v>1</v>
      </c>
      <c r="N2917" t="s">
        <v>8274</v>
      </c>
      <c r="O2917" s="10" t="s">
        <v>8341</v>
      </c>
      <c r="P2917" t="s">
        <v>8342</v>
      </c>
      <c r="Q2917" s="12">
        <f t="shared" si="51"/>
        <v>41205.707048611112</v>
      </c>
    </row>
    <row r="2918" spans="1:17" ht="48" x14ac:dyDescent="0.2">
      <c r="A2918">
        <v>3116</v>
      </c>
      <c r="B2918" s="3" t="s">
        <v>3116</v>
      </c>
      <c r="C2918" s="3" t="s">
        <v>7226</v>
      </c>
      <c r="D2918" s="6">
        <v>750</v>
      </c>
      <c r="E2918" s="8">
        <v>430</v>
      </c>
      <c r="F2918" t="s">
        <v>8220</v>
      </c>
      <c r="G2918" t="s">
        <v>8223</v>
      </c>
      <c r="H2918" t="s">
        <v>8245</v>
      </c>
      <c r="I2918">
        <v>1427890925</v>
      </c>
      <c r="J2918">
        <v>1426681325</v>
      </c>
      <c r="K2918" t="b">
        <v>0</v>
      </c>
      <c r="L2918">
        <v>10</v>
      </c>
      <c r="M2918" t="b">
        <v>0</v>
      </c>
      <c r="N2918" t="s">
        <v>8301</v>
      </c>
      <c r="O2918" s="10" t="s">
        <v>8333</v>
      </c>
      <c r="P2918" t="s">
        <v>8373</v>
      </c>
      <c r="Q2918" s="12">
        <f t="shared" si="51"/>
        <v>42081.515335648146</v>
      </c>
    </row>
    <row r="2919" spans="1:17" ht="48" x14ac:dyDescent="0.2">
      <c r="A2919">
        <v>3113</v>
      </c>
      <c r="B2919" s="3" t="s">
        <v>3113</v>
      </c>
      <c r="C2919" s="3" t="s">
        <v>7223</v>
      </c>
      <c r="D2919" s="6">
        <v>109225</v>
      </c>
      <c r="E2919" s="8">
        <v>4635</v>
      </c>
      <c r="F2919" t="s">
        <v>8220</v>
      </c>
      <c r="G2919" t="s">
        <v>8223</v>
      </c>
      <c r="H2919" t="s">
        <v>8245</v>
      </c>
      <c r="I2919">
        <v>1429291982</v>
      </c>
      <c r="J2919">
        <v>1426699982</v>
      </c>
      <c r="K2919" t="b">
        <v>0</v>
      </c>
      <c r="L2919">
        <v>37</v>
      </c>
      <c r="M2919" t="b">
        <v>0</v>
      </c>
      <c r="N2919" t="s">
        <v>8301</v>
      </c>
      <c r="O2919" s="10" t="s">
        <v>8333</v>
      </c>
      <c r="P2919" t="s">
        <v>8373</v>
      </c>
      <c r="Q2919" s="12">
        <f t="shared" si="51"/>
        <v>42081.731273148151</v>
      </c>
    </row>
    <row r="2920" spans="1:17" ht="32" hidden="1" x14ac:dyDescent="0.2">
      <c r="A2920">
        <v>1634</v>
      </c>
      <c r="B2920" s="3" t="s">
        <v>1635</v>
      </c>
      <c r="C2920" s="3" t="s">
        <v>5744</v>
      </c>
      <c r="D2920" s="6">
        <v>2000</v>
      </c>
      <c r="E2920" s="8">
        <v>2010</v>
      </c>
      <c r="F2920" t="s">
        <v>8218</v>
      </c>
      <c r="G2920" t="s">
        <v>8223</v>
      </c>
      <c r="H2920" t="s">
        <v>8245</v>
      </c>
      <c r="I2920">
        <v>1306994340</v>
      </c>
      <c r="J2920">
        <v>1303706001</v>
      </c>
      <c r="K2920" t="b">
        <v>0</v>
      </c>
      <c r="L2920">
        <v>32</v>
      </c>
      <c r="M2920" t="b">
        <v>1</v>
      </c>
      <c r="N2920" t="s">
        <v>8274</v>
      </c>
      <c r="O2920" s="10" t="s">
        <v>8341</v>
      </c>
      <c r="P2920" t="s">
        <v>8342</v>
      </c>
      <c r="Q2920" s="12">
        <f t="shared" si="51"/>
        <v>40658.189826388887</v>
      </c>
    </row>
    <row r="2921" spans="1:17" ht="48" x14ac:dyDescent="0.2">
      <c r="A2921">
        <v>3043</v>
      </c>
      <c r="B2921" s="3" t="s">
        <v>3043</v>
      </c>
      <c r="C2921" s="3" t="s">
        <v>7153</v>
      </c>
      <c r="D2921" s="6">
        <v>15000</v>
      </c>
      <c r="E2921" s="8">
        <v>16501</v>
      </c>
      <c r="F2921" t="s">
        <v>8218</v>
      </c>
      <c r="G2921" t="s">
        <v>8228</v>
      </c>
      <c r="H2921" t="s">
        <v>8250</v>
      </c>
      <c r="I2921">
        <v>1429152600</v>
      </c>
      <c r="J2921">
        <v>1426815699</v>
      </c>
      <c r="K2921" t="b">
        <v>0</v>
      </c>
      <c r="L2921">
        <v>128</v>
      </c>
      <c r="M2921" t="b">
        <v>1</v>
      </c>
      <c r="N2921" t="s">
        <v>8301</v>
      </c>
      <c r="O2921" s="10" t="s">
        <v>8333</v>
      </c>
      <c r="P2921" t="s">
        <v>8373</v>
      </c>
      <c r="Q2921" s="12">
        <f t="shared" si="51"/>
        <v>42083.070590277777</v>
      </c>
    </row>
    <row r="2922" spans="1:17" ht="48" hidden="1" x14ac:dyDescent="0.2">
      <c r="A2922">
        <v>1635</v>
      </c>
      <c r="B2922" s="3" t="s">
        <v>1636</v>
      </c>
      <c r="C2922" s="3" t="s">
        <v>5745</v>
      </c>
      <c r="D2922" s="6">
        <v>2000</v>
      </c>
      <c r="E2922" s="8">
        <v>2506</v>
      </c>
      <c r="F2922" t="s">
        <v>8218</v>
      </c>
      <c r="G2922" t="s">
        <v>8223</v>
      </c>
      <c r="H2922" t="s">
        <v>8245</v>
      </c>
      <c r="I2922">
        <v>1468270261</v>
      </c>
      <c r="J2922">
        <v>1463086261</v>
      </c>
      <c r="K2922" t="b">
        <v>0</v>
      </c>
      <c r="L2922">
        <v>37</v>
      </c>
      <c r="M2922" t="b">
        <v>1</v>
      </c>
      <c r="N2922" t="s">
        <v>8274</v>
      </c>
      <c r="O2922" s="10" t="s">
        <v>8341</v>
      </c>
      <c r="P2922" t="s">
        <v>8342</v>
      </c>
      <c r="Q2922" s="12">
        <f t="shared" si="51"/>
        <v>42502.868761574078</v>
      </c>
    </row>
    <row r="2923" spans="1:17" ht="48" hidden="1" x14ac:dyDescent="0.2">
      <c r="A2923">
        <v>1646</v>
      </c>
      <c r="B2923" s="3" t="s">
        <v>1647</v>
      </c>
      <c r="C2923" s="3" t="s">
        <v>5756</v>
      </c>
      <c r="D2923" s="6">
        <v>2000</v>
      </c>
      <c r="E2923" s="8">
        <v>2204</v>
      </c>
      <c r="F2923" t="s">
        <v>8218</v>
      </c>
      <c r="G2923" t="s">
        <v>8224</v>
      </c>
      <c r="H2923" t="s">
        <v>8246</v>
      </c>
      <c r="I2923">
        <v>1408039860</v>
      </c>
      <c r="J2923">
        <v>1405248503</v>
      </c>
      <c r="K2923" t="b">
        <v>0</v>
      </c>
      <c r="L2923">
        <v>83</v>
      </c>
      <c r="M2923" t="b">
        <v>1</v>
      </c>
      <c r="N2923" t="s">
        <v>8290</v>
      </c>
      <c r="O2923" s="10" t="s">
        <v>8341</v>
      </c>
      <c r="P2923" t="s">
        <v>8362</v>
      </c>
      <c r="Q2923" s="12">
        <f t="shared" si="51"/>
        <v>41833.450266203705</v>
      </c>
    </row>
    <row r="2924" spans="1:17" ht="32" hidden="1" x14ac:dyDescent="0.2">
      <c r="A2924">
        <v>1650</v>
      </c>
      <c r="B2924" s="3" t="s">
        <v>1651</v>
      </c>
      <c r="C2924" s="3" t="s">
        <v>5760</v>
      </c>
      <c r="D2924" s="6">
        <v>2000</v>
      </c>
      <c r="E2924" s="8">
        <v>2831</v>
      </c>
      <c r="F2924" t="s">
        <v>8218</v>
      </c>
      <c r="G2924" t="s">
        <v>8223</v>
      </c>
      <c r="H2924" t="s">
        <v>8245</v>
      </c>
      <c r="I2924">
        <v>1381314437</v>
      </c>
      <c r="J2924">
        <v>1378722437</v>
      </c>
      <c r="K2924" t="b">
        <v>0</v>
      </c>
      <c r="L2924">
        <v>32</v>
      </c>
      <c r="M2924" t="b">
        <v>1</v>
      </c>
      <c r="N2924" t="s">
        <v>8290</v>
      </c>
      <c r="O2924" s="10" t="s">
        <v>8341</v>
      </c>
      <c r="P2924" t="s">
        <v>8362</v>
      </c>
      <c r="Q2924" s="12">
        <f t="shared" si="51"/>
        <v>41526.435613425929</v>
      </c>
    </row>
    <row r="2925" spans="1:17" ht="48" hidden="1" x14ac:dyDescent="0.2">
      <c r="A2925">
        <v>1651</v>
      </c>
      <c r="B2925" s="3" t="s">
        <v>1652</v>
      </c>
      <c r="C2925" s="3" t="s">
        <v>5761</v>
      </c>
      <c r="D2925" s="6">
        <v>2000</v>
      </c>
      <c r="E2925" s="8">
        <v>2015</v>
      </c>
      <c r="F2925" t="s">
        <v>8218</v>
      </c>
      <c r="G2925" t="s">
        <v>8223</v>
      </c>
      <c r="H2925" t="s">
        <v>8245</v>
      </c>
      <c r="I2925">
        <v>1303801140</v>
      </c>
      <c r="J2925">
        <v>1300916220</v>
      </c>
      <c r="K2925" t="b">
        <v>0</v>
      </c>
      <c r="L2925">
        <v>20</v>
      </c>
      <c r="M2925" t="b">
        <v>1</v>
      </c>
      <c r="N2925" t="s">
        <v>8290</v>
      </c>
      <c r="O2925" s="10" t="s">
        <v>8341</v>
      </c>
      <c r="P2925" t="s">
        <v>8362</v>
      </c>
      <c r="Q2925" s="12">
        <f t="shared" si="51"/>
        <v>40625.900694444441</v>
      </c>
    </row>
    <row r="2926" spans="1:17" ht="48" hidden="1" x14ac:dyDescent="0.2">
      <c r="A2926">
        <v>1669</v>
      </c>
      <c r="B2926" s="3" t="s">
        <v>1670</v>
      </c>
      <c r="C2926" s="3" t="s">
        <v>5779</v>
      </c>
      <c r="D2926" s="6">
        <v>2000</v>
      </c>
      <c r="E2926" s="8">
        <v>2795</v>
      </c>
      <c r="F2926" t="s">
        <v>8218</v>
      </c>
      <c r="G2926" t="s">
        <v>8223</v>
      </c>
      <c r="H2926" t="s">
        <v>8245</v>
      </c>
      <c r="I2926">
        <v>1464729276</v>
      </c>
      <c r="J2926">
        <v>1459545276</v>
      </c>
      <c r="K2926" t="b">
        <v>0</v>
      </c>
      <c r="L2926">
        <v>52</v>
      </c>
      <c r="M2926" t="b">
        <v>1</v>
      </c>
      <c r="N2926" t="s">
        <v>8290</v>
      </c>
      <c r="O2926" s="10" t="s">
        <v>8341</v>
      </c>
      <c r="P2926" t="s">
        <v>8362</v>
      </c>
      <c r="Q2926" s="12">
        <f t="shared" si="51"/>
        <v>42461.885138888887</v>
      </c>
    </row>
    <row r="2927" spans="1:17" ht="32" hidden="1" x14ac:dyDescent="0.2">
      <c r="A2927">
        <v>1671</v>
      </c>
      <c r="B2927" s="3" t="s">
        <v>1672</v>
      </c>
      <c r="C2927" s="3" t="s">
        <v>5781</v>
      </c>
      <c r="D2927" s="6">
        <v>2000</v>
      </c>
      <c r="E2927" s="8">
        <v>2013.47</v>
      </c>
      <c r="F2927" t="s">
        <v>8218</v>
      </c>
      <c r="G2927" t="s">
        <v>8223</v>
      </c>
      <c r="H2927" t="s">
        <v>8245</v>
      </c>
      <c r="I2927">
        <v>1470056614</v>
      </c>
      <c r="J2927">
        <v>1467464614</v>
      </c>
      <c r="K2927" t="b">
        <v>0</v>
      </c>
      <c r="L2927">
        <v>77</v>
      </c>
      <c r="M2927" t="b">
        <v>1</v>
      </c>
      <c r="N2927" t="s">
        <v>8290</v>
      </c>
      <c r="O2927" s="10" t="s">
        <v>8341</v>
      </c>
      <c r="P2927" t="s">
        <v>8362</v>
      </c>
      <c r="Q2927" s="12">
        <f t="shared" si="51"/>
        <v>42553.54414351852</v>
      </c>
    </row>
    <row r="2928" spans="1:17" ht="64" hidden="1" x14ac:dyDescent="0.2">
      <c r="A2928">
        <v>1679</v>
      </c>
      <c r="B2928" s="3" t="s">
        <v>1680</v>
      </c>
      <c r="C2928" s="3" t="s">
        <v>5789</v>
      </c>
      <c r="D2928" s="6">
        <v>2000</v>
      </c>
      <c r="E2928" s="8">
        <v>3500</v>
      </c>
      <c r="F2928" t="s">
        <v>8218</v>
      </c>
      <c r="G2928" t="s">
        <v>8223</v>
      </c>
      <c r="H2928" t="s">
        <v>8245</v>
      </c>
      <c r="I2928">
        <v>1311298745</v>
      </c>
      <c r="J2928">
        <v>1309311545</v>
      </c>
      <c r="K2928" t="b">
        <v>0</v>
      </c>
      <c r="L2928">
        <v>56</v>
      </c>
      <c r="M2928" t="b">
        <v>1</v>
      </c>
      <c r="N2928" t="s">
        <v>8290</v>
      </c>
      <c r="O2928" s="10" t="s">
        <v>8341</v>
      </c>
      <c r="P2928" t="s">
        <v>8362</v>
      </c>
      <c r="Q2928" s="12">
        <f t="shared" si="51"/>
        <v>40723.068807870368</v>
      </c>
    </row>
    <row r="2929" spans="1:17" ht="48" hidden="1" x14ac:dyDescent="0.2">
      <c r="A2929">
        <v>1742</v>
      </c>
      <c r="B2929" s="3" t="s">
        <v>1743</v>
      </c>
      <c r="C2929" s="3" t="s">
        <v>5852</v>
      </c>
      <c r="D2929" s="6">
        <v>2000</v>
      </c>
      <c r="E2929" s="8">
        <v>2175</v>
      </c>
      <c r="F2929" t="s">
        <v>8218</v>
      </c>
      <c r="G2929" t="s">
        <v>8223</v>
      </c>
      <c r="H2929" t="s">
        <v>8245</v>
      </c>
      <c r="I2929">
        <v>1483822800</v>
      </c>
      <c r="J2929">
        <v>1481058170</v>
      </c>
      <c r="K2929" t="b">
        <v>0</v>
      </c>
      <c r="L2929">
        <v>34</v>
      </c>
      <c r="M2929" t="b">
        <v>1</v>
      </c>
      <c r="N2929" t="s">
        <v>8283</v>
      </c>
      <c r="O2929" s="10" t="s">
        <v>8354</v>
      </c>
      <c r="P2929" t="s">
        <v>8355</v>
      </c>
      <c r="Q2929" s="12">
        <f t="shared" si="51"/>
        <v>42710.876967592587</v>
      </c>
    </row>
    <row r="2930" spans="1:17" ht="48" hidden="1" x14ac:dyDescent="0.2">
      <c r="A2930">
        <v>1825</v>
      </c>
      <c r="B2930" s="3" t="s">
        <v>1826</v>
      </c>
      <c r="C2930" s="3" t="s">
        <v>5935</v>
      </c>
      <c r="D2930" s="6">
        <v>2000</v>
      </c>
      <c r="E2930" s="8">
        <v>2101</v>
      </c>
      <c r="F2930" t="s">
        <v>8218</v>
      </c>
      <c r="G2930" t="s">
        <v>8223</v>
      </c>
      <c r="H2930" t="s">
        <v>8245</v>
      </c>
      <c r="I2930">
        <v>1373572903</v>
      </c>
      <c r="J2930">
        <v>1371585703</v>
      </c>
      <c r="K2930" t="b">
        <v>0</v>
      </c>
      <c r="L2930">
        <v>50</v>
      </c>
      <c r="M2930" t="b">
        <v>1</v>
      </c>
      <c r="N2930" t="s">
        <v>8274</v>
      </c>
      <c r="O2930" s="10" t="s">
        <v>8341</v>
      </c>
      <c r="P2930" t="s">
        <v>8342</v>
      </c>
      <c r="Q2930" s="12">
        <f t="shared" si="51"/>
        <v>41443.83452546296</v>
      </c>
    </row>
    <row r="2931" spans="1:17" ht="16" hidden="1" x14ac:dyDescent="0.2">
      <c r="A2931">
        <v>1826</v>
      </c>
      <c r="B2931" s="3" t="s">
        <v>1827</v>
      </c>
      <c r="C2931" s="3" t="s">
        <v>5936</v>
      </c>
      <c r="D2931" s="6">
        <v>2000</v>
      </c>
      <c r="E2931" s="8">
        <v>2020</v>
      </c>
      <c r="F2931" t="s">
        <v>8218</v>
      </c>
      <c r="G2931" t="s">
        <v>8223</v>
      </c>
      <c r="H2931" t="s">
        <v>8245</v>
      </c>
      <c r="I2931">
        <v>1392675017</v>
      </c>
      <c r="J2931">
        <v>1390083017</v>
      </c>
      <c r="K2931" t="b">
        <v>0</v>
      </c>
      <c r="L2931">
        <v>38</v>
      </c>
      <c r="M2931" t="b">
        <v>1</v>
      </c>
      <c r="N2931" t="s">
        <v>8274</v>
      </c>
      <c r="O2931" s="10" t="s">
        <v>8341</v>
      </c>
      <c r="P2931" t="s">
        <v>8342</v>
      </c>
      <c r="Q2931" s="12">
        <f t="shared" si="51"/>
        <v>41657.923807870371</v>
      </c>
    </row>
    <row r="2932" spans="1:17" ht="32" hidden="1" x14ac:dyDescent="0.2">
      <c r="A2932">
        <v>1841</v>
      </c>
      <c r="B2932" s="3" t="s">
        <v>1842</v>
      </c>
      <c r="C2932" s="3" t="s">
        <v>5951</v>
      </c>
      <c r="D2932" s="6">
        <v>2000</v>
      </c>
      <c r="E2932" s="8">
        <v>2035</v>
      </c>
      <c r="F2932" t="s">
        <v>8218</v>
      </c>
      <c r="G2932" t="s">
        <v>8223</v>
      </c>
      <c r="H2932" t="s">
        <v>8245</v>
      </c>
      <c r="I2932">
        <v>1400561940</v>
      </c>
      <c r="J2932">
        <v>1397679445</v>
      </c>
      <c r="K2932" t="b">
        <v>0</v>
      </c>
      <c r="L2932">
        <v>40</v>
      </c>
      <c r="M2932" t="b">
        <v>1</v>
      </c>
      <c r="N2932" t="s">
        <v>8274</v>
      </c>
      <c r="O2932" s="10" t="s">
        <v>8341</v>
      </c>
      <c r="P2932" t="s">
        <v>8342</v>
      </c>
      <c r="Q2932" s="12">
        <f t="shared" si="51"/>
        <v>41745.84542824074</v>
      </c>
    </row>
    <row r="2933" spans="1:17" ht="48" hidden="1" x14ac:dyDescent="0.2">
      <c r="A2933">
        <v>1842</v>
      </c>
      <c r="B2933" s="3" t="s">
        <v>1843</v>
      </c>
      <c r="C2933" s="3" t="s">
        <v>5952</v>
      </c>
      <c r="D2933" s="6">
        <v>2000</v>
      </c>
      <c r="E2933" s="8">
        <v>2505</v>
      </c>
      <c r="F2933" t="s">
        <v>8218</v>
      </c>
      <c r="G2933" t="s">
        <v>8223</v>
      </c>
      <c r="H2933" t="s">
        <v>8245</v>
      </c>
      <c r="I2933">
        <v>1425275940</v>
      </c>
      <c r="J2933">
        <v>1422371381</v>
      </c>
      <c r="K2933" t="b">
        <v>0</v>
      </c>
      <c r="L2933">
        <v>21</v>
      </c>
      <c r="M2933" t="b">
        <v>1</v>
      </c>
      <c r="N2933" t="s">
        <v>8274</v>
      </c>
      <c r="O2933" s="10" t="s">
        <v>8341</v>
      </c>
      <c r="P2933" t="s">
        <v>8342</v>
      </c>
      <c r="Q2933" s="12">
        <f t="shared" si="51"/>
        <v>42031.631724537037</v>
      </c>
    </row>
    <row r="2934" spans="1:17" ht="48" hidden="1" x14ac:dyDescent="0.2">
      <c r="A2934">
        <v>1856</v>
      </c>
      <c r="B2934" s="3" t="s">
        <v>1857</v>
      </c>
      <c r="C2934" s="3" t="s">
        <v>5966</v>
      </c>
      <c r="D2934" s="6">
        <v>2000</v>
      </c>
      <c r="E2934" s="8">
        <v>2025</v>
      </c>
      <c r="F2934" t="s">
        <v>8218</v>
      </c>
      <c r="G2934" t="s">
        <v>8223</v>
      </c>
      <c r="H2934" t="s">
        <v>8245</v>
      </c>
      <c r="I2934">
        <v>1405715472</v>
      </c>
      <c r="J2934">
        <v>1403901072</v>
      </c>
      <c r="K2934" t="b">
        <v>0</v>
      </c>
      <c r="L2934">
        <v>38</v>
      </c>
      <c r="M2934" t="b">
        <v>1</v>
      </c>
      <c r="N2934" t="s">
        <v>8274</v>
      </c>
      <c r="O2934" s="10" t="s">
        <v>8341</v>
      </c>
      <c r="P2934" t="s">
        <v>8342</v>
      </c>
      <c r="Q2934" s="12">
        <f t="shared" si="51"/>
        <v>41817.854999999996</v>
      </c>
    </row>
    <row r="2935" spans="1:17" ht="48" hidden="1" x14ac:dyDescent="0.2">
      <c r="A2935">
        <v>1881</v>
      </c>
      <c r="B2935" s="3" t="s">
        <v>1882</v>
      </c>
      <c r="C2935" s="3" t="s">
        <v>5991</v>
      </c>
      <c r="D2935" s="6">
        <v>2000</v>
      </c>
      <c r="E2935" s="8">
        <v>3453.69</v>
      </c>
      <c r="F2935" t="s">
        <v>8218</v>
      </c>
      <c r="G2935" t="s">
        <v>8223</v>
      </c>
      <c r="H2935" t="s">
        <v>8245</v>
      </c>
      <c r="I2935">
        <v>1425955189</v>
      </c>
      <c r="J2935">
        <v>1423366789</v>
      </c>
      <c r="K2935" t="b">
        <v>0</v>
      </c>
      <c r="L2935">
        <v>70</v>
      </c>
      <c r="M2935" t="b">
        <v>1</v>
      </c>
      <c r="N2935" t="s">
        <v>8277</v>
      </c>
      <c r="O2935" s="10" t="s">
        <v>8341</v>
      </c>
      <c r="P2935" t="s">
        <v>8345</v>
      </c>
      <c r="Q2935" s="12">
        <f t="shared" si="51"/>
        <v>42043.152650462958</v>
      </c>
    </row>
    <row r="2936" spans="1:17" ht="48" hidden="1" x14ac:dyDescent="0.2">
      <c r="A2936">
        <v>1889</v>
      </c>
      <c r="B2936" s="3" t="s">
        <v>1890</v>
      </c>
      <c r="C2936" s="3" t="s">
        <v>5999</v>
      </c>
      <c r="D2936" s="6">
        <v>2000</v>
      </c>
      <c r="E2936" s="8">
        <v>2132</v>
      </c>
      <c r="F2936" t="s">
        <v>8218</v>
      </c>
      <c r="G2936" t="s">
        <v>8223</v>
      </c>
      <c r="H2936" t="s">
        <v>8245</v>
      </c>
      <c r="I2936">
        <v>1363024946</v>
      </c>
      <c r="J2936">
        <v>1359140546</v>
      </c>
      <c r="K2936" t="b">
        <v>0</v>
      </c>
      <c r="L2936">
        <v>44</v>
      </c>
      <c r="M2936" t="b">
        <v>1</v>
      </c>
      <c r="N2936" t="s">
        <v>8277</v>
      </c>
      <c r="O2936" s="10" t="s">
        <v>8341</v>
      </c>
      <c r="P2936" t="s">
        <v>8345</v>
      </c>
      <c r="Q2936" s="12">
        <f t="shared" si="51"/>
        <v>41299.793356481481</v>
      </c>
    </row>
    <row r="2937" spans="1:17" ht="48" hidden="1" x14ac:dyDescent="0.2">
      <c r="A2937">
        <v>1922</v>
      </c>
      <c r="B2937" s="3" t="s">
        <v>1923</v>
      </c>
      <c r="C2937" s="3" t="s">
        <v>6032</v>
      </c>
      <c r="D2937" s="6">
        <v>2000</v>
      </c>
      <c r="E2937" s="8">
        <v>2311</v>
      </c>
      <c r="F2937" t="s">
        <v>8218</v>
      </c>
      <c r="G2937" t="s">
        <v>8223</v>
      </c>
      <c r="H2937" t="s">
        <v>8245</v>
      </c>
      <c r="I2937">
        <v>1386828507</v>
      </c>
      <c r="J2937">
        <v>1384236507</v>
      </c>
      <c r="K2937" t="b">
        <v>0</v>
      </c>
      <c r="L2937">
        <v>64</v>
      </c>
      <c r="M2937" t="b">
        <v>1</v>
      </c>
      <c r="N2937" t="s">
        <v>8277</v>
      </c>
      <c r="O2937" s="10" t="s">
        <v>8341</v>
      </c>
      <c r="P2937" t="s">
        <v>8345</v>
      </c>
      <c r="Q2937" s="12">
        <f t="shared" si="51"/>
        <v>41590.255868055552</v>
      </c>
    </row>
    <row r="2938" spans="1:17" ht="32" hidden="1" x14ac:dyDescent="0.2">
      <c r="A2938">
        <v>1931</v>
      </c>
      <c r="B2938" s="3" t="s">
        <v>1932</v>
      </c>
      <c r="C2938" s="3" t="s">
        <v>6041</v>
      </c>
      <c r="D2938" s="6">
        <v>2000</v>
      </c>
      <c r="E2938" s="8">
        <v>2412.02</v>
      </c>
      <c r="F2938" t="s">
        <v>8218</v>
      </c>
      <c r="G2938" t="s">
        <v>8223</v>
      </c>
      <c r="H2938" t="s">
        <v>8245</v>
      </c>
      <c r="I2938">
        <v>1337657400</v>
      </c>
      <c r="J2938">
        <v>1336512309</v>
      </c>
      <c r="K2938" t="b">
        <v>0</v>
      </c>
      <c r="L2938">
        <v>50</v>
      </c>
      <c r="M2938" t="b">
        <v>1</v>
      </c>
      <c r="N2938" t="s">
        <v>8277</v>
      </c>
      <c r="O2938" s="10" t="s">
        <v>8341</v>
      </c>
      <c r="P2938" t="s">
        <v>8345</v>
      </c>
      <c r="Q2938" s="12">
        <f t="shared" si="51"/>
        <v>41037.892465277779</v>
      </c>
    </row>
    <row r="2939" spans="1:17" ht="48" hidden="1" x14ac:dyDescent="0.2">
      <c r="A2939">
        <v>2066</v>
      </c>
      <c r="B2939" s="3" t="s">
        <v>2067</v>
      </c>
      <c r="C2939" s="3" t="s">
        <v>6176</v>
      </c>
      <c r="D2939" s="6">
        <v>2000</v>
      </c>
      <c r="E2939" s="8">
        <v>4372</v>
      </c>
      <c r="F2939" t="s">
        <v>8218</v>
      </c>
      <c r="G2939" t="s">
        <v>8223</v>
      </c>
      <c r="H2939" t="s">
        <v>8245</v>
      </c>
      <c r="I2939">
        <v>1408818683</v>
      </c>
      <c r="J2939">
        <v>1406226683</v>
      </c>
      <c r="K2939" t="b">
        <v>0</v>
      </c>
      <c r="L2939">
        <v>65</v>
      </c>
      <c r="M2939" t="b">
        <v>1</v>
      </c>
      <c r="N2939" t="s">
        <v>8293</v>
      </c>
      <c r="O2939" s="10" t="s">
        <v>8335</v>
      </c>
      <c r="P2939" t="s">
        <v>8365</v>
      </c>
      <c r="Q2939" s="12">
        <f t="shared" si="51"/>
        <v>41844.771793981483</v>
      </c>
    </row>
    <row r="2940" spans="1:17" ht="48" hidden="1" x14ac:dyDescent="0.2">
      <c r="A2940">
        <v>2101</v>
      </c>
      <c r="B2940" s="3" t="s">
        <v>2102</v>
      </c>
      <c r="C2940" s="3" t="s">
        <v>6211</v>
      </c>
      <c r="D2940" s="6">
        <v>2000</v>
      </c>
      <c r="E2940" s="8">
        <v>2265</v>
      </c>
      <c r="F2940" t="s">
        <v>8218</v>
      </c>
      <c r="G2940" t="s">
        <v>8223</v>
      </c>
      <c r="H2940" t="s">
        <v>8245</v>
      </c>
      <c r="I2940">
        <v>1329104114</v>
      </c>
      <c r="J2940">
        <v>1323920114</v>
      </c>
      <c r="K2940" t="b">
        <v>0</v>
      </c>
      <c r="L2940">
        <v>44</v>
      </c>
      <c r="M2940" t="b">
        <v>1</v>
      </c>
      <c r="N2940" t="s">
        <v>8277</v>
      </c>
      <c r="O2940" s="10" t="s">
        <v>8341</v>
      </c>
      <c r="P2940" t="s">
        <v>8345</v>
      </c>
      <c r="Q2940" s="12">
        <f t="shared" si="51"/>
        <v>40892.149467592593</v>
      </c>
    </row>
    <row r="2941" spans="1:17" ht="32" hidden="1" x14ac:dyDescent="0.2">
      <c r="A2941">
        <v>2105</v>
      </c>
      <c r="B2941" s="3" t="s">
        <v>2106</v>
      </c>
      <c r="C2941" s="3" t="s">
        <v>6215</v>
      </c>
      <c r="D2941" s="6">
        <v>2000</v>
      </c>
      <c r="E2941" s="8">
        <v>5080</v>
      </c>
      <c r="F2941" t="s">
        <v>8218</v>
      </c>
      <c r="G2941" t="s">
        <v>8223</v>
      </c>
      <c r="H2941" t="s">
        <v>8245</v>
      </c>
      <c r="I2941">
        <v>1416542400</v>
      </c>
      <c r="J2941">
        <v>1415472953</v>
      </c>
      <c r="K2941" t="b">
        <v>0</v>
      </c>
      <c r="L2941">
        <v>99</v>
      </c>
      <c r="M2941" t="b">
        <v>1</v>
      </c>
      <c r="N2941" t="s">
        <v>8277</v>
      </c>
      <c r="O2941" s="10" t="s">
        <v>8341</v>
      </c>
      <c r="P2941" t="s">
        <v>8345</v>
      </c>
      <c r="Q2941" s="12">
        <f t="shared" si="51"/>
        <v>41951.788807870369</v>
      </c>
    </row>
    <row r="2942" spans="1:17" ht="48" hidden="1" x14ac:dyDescent="0.2">
      <c r="A2942">
        <v>2107</v>
      </c>
      <c r="B2942" s="3" t="s">
        <v>2108</v>
      </c>
      <c r="C2942" s="3" t="s">
        <v>6217</v>
      </c>
      <c r="D2942" s="6">
        <v>2000</v>
      </c>
      <c r="E2942" s="8">
        <v>2154.66</v>
      </c>
      <c r="F2942" t="s">
        <v>8218</v>
      </c>
      <c r="G2942" t="s">
        <v>8223</v>
      </c>
      <c r="H2942" t="s">
        <v>8245</v>
      </c>
      <c r="I2942">
        <v>1415815393</v>
      </c>
      <c r="J2942">
        <v>1413997393</v>
      </c>
      <c r="K2942" t="b">
        <v>0</v>
      </c>
      <c r="L2942">
        <v>58</v>
      </c>
      <c r="M2942" t="b">
        <v>1</v>
      </c>
      <c r="N2942" t="s">
        <v>8277</v>
      </c>
      <c r="O2942" s="10" t="s">
        <v>8341</v>
      </c>
      <c r="P2942" t="s">
        <v>8345</v>
      </c>
      <c r="Q2942" s="12">
        <f t="shared" si="51"/>
        <v>41934.71056712963</v>
      </c>
    </row>
    <row r="2943" spans="1:17" ht="48" x14ac:dyDescent="0.2">
      <c r="A2943">
        <v>3797</v>
      </c>
      <c r="B2943" s="3" t="s">
        <v>3794</v>
      </c>
      <c r="C2943" s="3" t="s">
        <v>7907</v>
      </c>
      <c r="D2943" s="6">
        <v>6000</v>
      </c>
      <c r="E2943" s="8">
        <v>5380</v>
      </c>
      <c r="F2943" t="s">
        <v>8220</v>
      </c>
      <c r="G2943" t="s">
        <v>8223</v>
      </c>
      <c r="H2943" t="s">
        <v>8245</v>
      </c>
      <c r="I2943">
        <v>1429564165</v>
      </c>
      <c r="J2943">
        <v>1426972165</v>
      </c>
      <c r="K2943" t="b">
        <v>0</v>
      </c>
      <c r="L2943">
        <v>37</v>
      </c>
      <c r="M2943" t="b">
        <v>0</v>
      </c>
      <c r="N2943" t="s">
        <v>8303</v>
      </c>
      <c r="O2943" s="10" t="s">
        <v>8333</v>
      </c>
      <c r="P2943" t="s">
        <v>8375</v>
      </c>
      <c r="Q2943" s="12">
        <f t="shared" si="51"/>
        <v>42084.881539351853</v>
      </c>
    </row>
    <row r="2944" spans="1:17" ht="32" x14ac:dyDescent="0.2">
      <c r="A2944">
        <v>1290</v>
      </c>
      <c r="B2944" s="3" t="s">
        <v>1291</v>
      </c>
      <c r="C2944" s="3" t="s">
        <v>5400</v>
      </c>
      <c r="D2944" s="6">
        <v>3500</v>
      </c>
      <c r="E2944" s="8">
        <v>3800</v>
      </c>
      <c r="F2944" t="s">
        <v>8218</v>
      </c>
      <c r="G2944" t="s">
        <v>8223</v>
      </c>
      <c r="H2944" t="s">
        <v>8245</v>
      </c>
      <c r="I2944">
        <v>1429772340</v>
      </c>
      <c r="J2944">
        <v>1427121931</v>
      </c>
      <c r="K2944" t="b">
        <v>0</v>
      </c>
      <c r="L2944">
        <v>86</v>
      </c>
      <c r="M2944" t="b">
        <v>1</v>
      </c>
      <c r="N2944" t="s">
        <v>8269</v>
      </c>
      <c r="O2944" s="10" t="s">
        <v>8333</v>
      </c>
      <c r="P2944" t="s">
        <v>8334</v>
      </c>
      <c r="Q2944" s="12">
        <f t="shared" si="51"/>
        <v>42086.614942129629</v>
      </c>
    </row>
    <row r="2945" spans="1:17" ht="48" x14ac:dyDescent="0.2">
      <c r="A2945">
        <v>3488</v>
      </c>
      <c r="B2945" s="3" t="s">
        <v>3487</v>
      </c>
      <c r="C2945" s="3" t="s">
        <v>7598</v>
      </c>
      <c r="D2945" s="6">
        <v>3000</v>
      </c>
      <c r="E2945" s="8">
        <v>3636</v>
      </c>
      <c r="F2945" t="s">
        <v>8218</v>
      </c>
      <c r="G2945" t="s">
        <v>8223</v>
      </c>
      <c r="H2945" t="s">
        <v>8245</v>
      </c>
      <c r="I2945">
        <v>1429286400</v>
      </c>
      <c r="J2945">
        <v>1427221560</v>
      </c>
      <c r="K2945" t="b">
        <v>0</v>
      </c>
      <c r="L2945">
        <v>29</v>
      </c>
      <c r="M2945" t="b">
        <v>1</v>
      </c>
      <c r="N2945" t="s">
        <v>8269</v>
      </c>
      <c r="O2945" s="10" t="s">
        <v>8333</v>
      </c>
      <c r="P2945" t="s">
        <v>8334</v>
      </c>
      <c r="Q2945" s="12">
        <f t="shared" si="51"/>
        <v>42087.768055555556</v>
      </c>
    </row>
    <row r="2946" spans="1:17" ht="48" x14ac:dyDescent="0.2">
      <c r="A2946">
        <v>3774</v>
      </c>
      <c r="B2946" s="3" t="s">
        <v>3771</v>
      </c>
      <c r="C2946" s="3" t="s">
        <v>7884</v>
      </c>
      <c r="D2946" s="6">
        <v>2500</v>
      </c>
      <c r="E2946" s="8">
        <v>2500</v>
      </c>
      <c r="F2946" t="s">
        <v>8218</v>
      </c>
      <c r="G2946" t="s">
        <v>8228</v>
      </c>
      <c r="H2946" t="s">
        <v>8250</v>
      </c>
      <c r="I2946">
        <v>1428606055</v>
      </c>
      <c r="J2946">
        <v>1427223655</v>
      </c>
      <c r="K2946" t="b">
        <v>0</v>
      </c>
      <c r="L2946">
        <v>25</v>
      </c>
      <c r="M2946" t="b">
        <v>1</v>
      </c>
      <c r="N2946" t="s">
        <v>8303</v>
      </c>
      <c r="O2946" s="10" t="s">
        <v>8333</v>
      </c>
      <c r="P2946" t="s">
        <v>8375</v>
      </c>
      <c r="Q2946" s="12">
        <f t="shared" si="51"/>
        <v>42087.792303240742</v>
      </c>
    </row>
    <row r="2947" spans="1:17" ht="48" x14ac:dyDescent="0.2">
      <c r="A2947">
        <v>3451</v>
      </c>
      <c r="B2947" s="3" t="s">
        <v>3450</v>
      </c>
      <c r="C2947" s="3" t="s">
        <v>7561</v>
      </c>
      <c r="D2947" s="6">
        <v>650</v>
      </c>
      <c r="E2947" s="8">
        <v>658</v>
      </c>
      <c r="F2947" t="s">
        <v>8218</v>
      </c>
      <c r="G2947" t="s">
        <v>8223</v>
      </c>
      <c r="H2947" t="s">
        <v>8245</v>
      </c>
      <c r="I2947">
        <v>1429636927</v>
      </c>
      <c r="J2947">
        <v>1427304127</v>
      </c>
      <c r="K2947" t="b">
        <v>0</v>
      </c>
      <c r="L2947">
        <v>16</v>
      </c>
      <c r="M2947" t="b">
        <v>1</v>
      </c>
      <c r="N2947" t="s">
        <v>8269</v>
      </c>
      <c r="O2947" s="10" t="s">
        <v>8333</v>
      </c>
      <c r="P2947" t="s">
        <v>8334</v>
      </c>
      <c r="Q2947" s="12">
        <f t="shared" si="51"/>
        <v>42088.723692129628</v>
      </c>
    </row>
    <row r="2948" spans="1:17" ht="48" x14ac:dyDescent="0.2">
      <c r="A2948">
        <v>3423</v>
      </c>
      <c r="B2948" s="3" t="s">
        <v>3422</v>
      </c>
      <c r="C2948" s="3" t="s">
        <v>7533</v>
      </c>
      <c r="D2948" s="6">
        <v>250</v>
      </c>
      <c r="E2948" s="8">
        <v>350</v>
      </c>
      <c r="F2948" t="s">
        <v>8218</v>
      </c>
      <c r="G2948" t="s">
        <v>8223</v>
      </c>
      <c r="H2948" t="s">
        <v>8245</v>
      </c>
      <c r="I2948">
        <v>1429912341</v>
      </c>
      <c r="J2948">
        <v>1427320341</v>
      </c>
      <c r="K2948" t="b">
        <v>0</v>
      </c>
      <c r="L2948">
        <v>10</v>
      </c>
      <c r="M2948" t="b">
        <v>1</v>
      </c>
      <c r="N2948" t="s">
        <v>8269</v>
      </c>
      <c r="O2948" s="10" t="s">
        <v>8333</v>
      </c>
      <c r="P2948" t="s">
        <v>8334</v>
      </c>
      <c r="Q2948" s="12">
        <f t="shared" si="51"/>
        <v>42088.911354166667</v>
      </c>
    </row>
    <row r="2949" spans="1:17" ht="48" x14ac:dyDescent="0.2">
      <c r="A2949">
        <v>3416</v>
      </c>
      <c r="B2949" s="3" t="s">
        <v>3415</v>
      </c>
      <c r="C2949" s="3" t="s">
        <v>7526</v>
      </c>
      <c r="D2949" s="6">
        <v>4000</v>
      </c>
      <c r="E2949" s="8">
        <v>4784</v>
      </c>
      <c r="F2949" t="s">
        <v>8218</v>
      </c>
      <c r="G2949" t="s">
        <v>8224</v>
      </c>
      <c r="H2949" t="s">
        <v>8246</v>
      </c>
      <c r="I2949">
        <v>1429813800</v>
      </c>
      <c r="J2949">
        <v>1427363645</v>
      </c>
      <c r="K2949" t="b">
        <v>0</v>
      </c>
      <c r="L2949">
        <v>30</v>
      </c>
      <c r="M2949" t="b">
        <v>1</v>
      </c>
      <c r="N2949" t="s">
        <v>8269</v>
      </c>
      <c r="O2949" s="10" t="s">
        <v>8333</v>
      </c>
      <c r="P2949" t="s">
        <v>8334</v>
      </c>
      <c r="Q2949" s="12">
        <f t="shared" si="51"/>
        <v>42089.412557870368</v>
      </c>
    </row>
    <row r="2950" spans="1:17" ht="48" x14ac:dyDescent="0.2">
      <c r="A2950">
        <v>3734</v>
      </c>
      <c r="B2950" s="3" t="s">
        <v>3731</v>
      </c>
      <c r="C2950" s="3" t="s">
        <v>7844</v>
      </c>
      <c r="D2950" s="6">
        <v>1500</v>
      </c>
      <c r="E2950" s="8">
        <v>427</v>
      </c>
      <c r="F2950" t="s">
        <v>8220</v>
      </c>
      <c r="G2950" t="s">
        <v>8223</v>
      </c>
      <c r="H2950" t="s">
        <v>8245</v>
      </c>
      <c r="I2950">
        <v>1432589896</v>
      </c>
      <c r="J2950">
        <v>1427405896</v>
      </c>
      <c r="K2950" t="b">
        <v>0</v>
      </c>
      <c r="L2950">
        <v>7</v>
      </c>
      <c r="M2950" t="b">
        <v>0</v>
      </c>
      <c r="N2950" t="s">
        <v>8269</v>
      </c>
      <c r="O2950" s="10" t="s">
        <v>8333</v>
      </c>
      <c r="P2950" t="s">
        <v>8334</v>
      </c>
      <c r="Q2950" s="12">
        <f t="shared" si="51"/>
        <v>42089.901574074072</v>
      </c>
    </row>
    <row r="2951" spans="1:17" ht="48" x14ac:dyDescent="0.2">
      <c r="A2951">
        <v>3807</v>
      </c>
      <c r="B2951" s="3" t="s">
        <v>3804</v>
      </c>
      <c r="C2951" s="3" t="s">
        <v>7917</v>
      </c>
      <c r="D2951" s="6">
        <v>1500</v>
      </c>
      <c r="E2951" s="8">
        <v>455</v>
      </c>
      <c r="F2951" t="s">
        <v>8220</v>
      </c>
      <c r="G2951" t="s">
        <v>8223</v>
      </c>
      <c r="H2951" t="s">
        <v>8245</v>
      </c>
      <c r="I2951">
        <v>1428097739</v>
      </c>
      <c r="J2951">
        <v>1427492939</v>
      </c>
      <c r="K2951" t="b">
        <v>0</v>
      </c>
      <c r="L2951">
        <v>9</v>
      </c>
      <c r="M2951" t="b">
        <v>0</v>
      </c>
      <c r="N2951" t="s">
        <v>8303</v>
      </c>
      <c r="O2951" s="10" t="s">
        <v>8333</v>
      </c>
      <c r="P2951" t="s">
        <v>8375</v>
      </c>
      <c r="Q2951" s="12">
        <f t="shared" si="51"/>
        <v>42090.909016203703</v>
      </c>
    </row>
    <row r="2952" spans="1:17" ht="32" x14ac:dyDescent="0.2">
      <c r="A2952">
        <v>2996</v>
      </c>
      <c r="B2952" s="3" t="s">
        <v>2996</v>
      </c>
      <c r="C2952" s="3" t="s">
        <v>7106</v>
      </c>
      <c r="D2952" s="6">
        <v>35000</v>
      </c>
      <c r="E2952" s="8">
        <v>60180</v>
      </c>
      <c r="F2952" t="s">
        <v>8218</v>
      </c>
      <c r="G2952" t="s">
        <v>8223</v>
      </c>
      <c r="H2952" t="s">
        <v>8245</v>
      </c>
      <c r="I2952">
        <v>1432677240</v>
      </c>
      <c r="J2952">
        <v>1427493240</v>
      </c>
      <c r="K2952" t="b">
        <v>0</v>
      </c>
      <c r="L2952">
        <v>392</v>
      </c>
      <c r="M2952" t="b">
        <v>1</v>
      </c>
      <c r="N2952" t="s">
        <v>8301</v>
      </c>
      <c r="O2952" s="10" t="s">
        <v>8333</v>
      </c>
      <c r="P2952" t="s">
        <v>8373</v>
      </c>
      <c r="Q2952" s="12">
        <f t="shared" si="51"/>
        <v>42090.912500000006</v>
      </c>
    </row>
    <row r="2953" spans="1:17" ht="48" x14ac:dyDescent="0.2">
      <c r="A2953">
        <v>4064</v>
      </c>
      <c r="B2953" s="3" t="s">
        <v>4060</v>
      </c>
      <c r="C2953" s="3" t="s">
        <v>8168</v>
      </c>
      <c r="D2953" s="6">
        <v>2000</v>
      </c>
      <c r="E2953" s="8">
        <v>385</v>
      </c>
      <c r="F2953" t="s">
        <v>8220</v>
      </c>
      <c r="G2953" t="s">
        <v>8225</v>
      </c>
      <c r="H2953" t="s">
        <v>8247</v>
      </c>
      <c r="I2953">
        <v>1430316426</v>
      </c>
      <c r="J2953">
        <v>1427724426</v>
      </c>
      <c r="K2953" t="b">
        <v>0</v>
      </c>
      <c r="L2953">
        <v>6</v>
      </c>
      <c r="M2953" t="b">
        <v>0</v>
      </c>
      <c r="N2953" t="s">
        <v>8269</v>
      </c>
      <c r="O2953" s="10" t="s">
        <v>8333</v>
      </c>
      <c r="P2953" t="s">
        <v>8334</v>
      </c>
      <c r="Q2953" s="12">
        <f t="shared" si="51"/>
        <v>42093.588263888887</v>
      </c>
    </row>
    <row r="2954" spans="1:17" ht="48" x14ac:dyDescent="0.2">
      <c r="A2954">
        <v>3577</v>
      </c>
      <c r="B2954" s="3" t="s">
        <v>3576</v>
      </c>
      <c r="C2954" s="3" t="s">
        <v>7687</v>
      </c>
      <c r="D2954" s="6">
        <v>600</v>
      </c>
      <c r="E2954" s="8">
        <v>780</v>
      </c>
      <c r="F2954" t="s">
        <v>8218</v>
      </c>
      <c r="G2954" t="s">
        <v>8223</v>
      </c>
      <c r="H2954" t="s">
        <v>8245</v>
      </c>
      <c r="I2954">
        <v>1430029680</v>
      </c>
      <c r="J2954">
        <v>1427741583</v>
      </c>
      <c r="K2954" t="b">
        <v>0</v>
      </c>
      <c r="L2954">
        <v>27</v>
      </c>
      <c r="M2954" t="b">
        <v>1</v>
      </c>
      <c r="N2954" t="s">
        <v>8269</v>
      </c>
      <c r="O2954" s="10" t="s">
        <v>8333</v>
      </c>
      <c r="P2954" t="s">
        <v>8334</v>
      </c>
      <c r="Q2954" s="12">
        <f t="shared" si="51"/>
        <v>42093.786840277782</v>
      </c>
    </row>
    <row r="2955" spans="1:17" ht="16" x14ac:dyDescent="0.2">
      <c r="A2955">
        <v>3904</v>
      </c>
      <c r="B2955" s="3" t="s">
        <v>3901</v>
      </c>
      <c r="C2955" s="3" t="s">
        <v>8012</v>
      </c>
      <c r="D2955" s="6">
        <v>10000</v>
      </c>
      <c r="E2955" s="8">
        <v>3</v>
      </c>
      <c r="F2955" t="s">
        <v>8220</v>
      </c>
      <c r="G2955" t="s">
        <v>8223</v>
      </c>
      <c r="H2955" t="s">
        <v>8245</v>
      </c>
      <c r="I2955">
        <v>1429074240</v>
      </c>
      <c r="J2955">
        <v>1427866200</v>
      </c>
      <c r="K2955" t="b">
        <v>0</v>
      </c>
      <c r="L2955">
        <v>2</v>
      </c>
      <c r="M2955" t="b">
        <v>0</v>
      </c>
      <c r="N2955" t="s">
        <v>8269</v>
      </c>
      <c r="O2955" s="10" t="s">
        <v>8333</v>
      </c>
      <c r="P2955" t="s">
        <v>8334</v>
      </c>
      <c r="Q2955" s="12">
        <f t="shared" si="51"/>
        <v>42095.229166666672</v>
      </c>
    </row>
    <row r="2956" spans="1:17" ht="48" x14ac:dyDescent="0.2">
      <c r="A2956">
        <v>3205</v>
      </c>
      <c r="B2956" s="3" t="s">
        <v>3205</v>
      </c>
      <c r="C2956" s="3" t="s">
        <v>7315</v>
      </c>
      <c r="D2956" s="6">
        <v>8000</v>
      </c>
      <c r="E2956" s="8">
        <v>273</v>
      </c>
      <c r="F2956" t="s">
        <v>8220</v>
      </c>
      <c r="G2956" t="s">
        <v>8224</v>
      </c>
      <c r="H2956" t="s">
        <v>8246</v>
      </c>
      <c r="I2956">
        <v>1430470772</v>
      </c>
      <c r="J2956">
        <v>1427878772</v>
      </c>
      <c r="K2956" t="b">
        <v>0</v>
      </c>
      <c r="L2956">
        <v>12</v>
      </c>
      <c r="M2956" t="b">
        <v>0</v>
      </c>
      <c r="N2956" t="s">
        <v>8303</v>
      </c>
      <c r="O2956" s="10" t="s">
        <v>8333</v>
      </c>
      <c r="P2956" t="s">
        <v>8375</v>
      </c>
      <c r="Q2956" s="12">
        <f t="shared" si="51"/>
        <v>42095.374675925923</v>
      </c>
    </row>
    <row r="2957" spans="1:17" ht="48" x14ac:dyDescent="0.2">
      <c r="A2957">
        <v>4012</v>
      </c>
      <c r="B2957" s="3" t="s">
        <v>4008</v>
      </c>
      <c r="C2957" s="3" t="s">
        <v>8117</v>
      </c>
      <c r="D2957" s="6">
        <v>575</v>
      </c>
      <c r="E2957" s="8">
        <v>0</v>
      </c>
      <c r="F2957" t="s">
        <v>8220</v>
      </c>
      <c r="G2957" t="s">
        <v>8224</v>
      </c>
      <c r="H2957" t="s">
        <v>8246</v>
      </c>
      <c r="I2957">
        <v>1430571849</v>
      </c>
      <c r="J2957">
        <v>1427979849</v>
      </c>
      <c r="K2957" t="b">
        <v>0</v>
      </c>
      <c r="L2957">
        <v>0</v>
      </c>
      <c r="M2957" t="b">
        <v>0</v>
      </c>
      <c r="N2957" t="s">
        <v>8269</v>
      </c>
      <c r="O2957" s="10" t="s">
        <v>8333</v>
      </c>
      <c r="P2957" t="s">
        <v>8334</v>
      </c>
      <c r="Q2957" s="12">
        <f t="shared" si="51"/>
        <v>42096.544548611113</v>
      </c>
    </row>
    <row r="2958" spans="1:17" ht="48" x14ac:dyDescent="0.2">
      <c r="A2958">
        <v>2948</v>
      </c>
      <c r="B2958" s="3" t="s">
        <v>2948</v>
      </c>
      <c r="C2958" s="3" t="s">
        <v>7058</v>
      </c>
      <c r="D2958" s="6">
        <v>500000</v>
      </c>
      <c r="E2958" s="8">
        <v>24</v>
      </c>
      <c r="F2958" t="s">
        <v>8220</v>
      </c>
      <c r="G2958" t="s">
        <v>8223</v>
      </c>
      <c r="H2958" t="s">
        <v>8245</v>
      </c>
      <c r="I2958">
        <v>1433259293</v>
      </c>
      <c r="J2958">
        <v>1428075293</v>
      </c>
      <c r="K2958" t="b">
        <v>0</v>
      </c>
      <c r="L2958">
        <v>9</v>
      </c>
      <c r="M2958" t="b">
        <v>0</v>
      </c>
      <c r="N2958" t="s">
        <v>8301</v>
      </c>
      <c r="O2958" s="10" t="s">
        <v>8333</v>
      </c>
      <c r="P2958" t="s">
        <v>8373</v>
      </c>
      <c r="Q2958" s="12">
        <f t="shared" si="51"/>
        <v>42097.649224537032</v>
      </c>
    </row>
    <row r="2959" spans="1:17" ht="48" x14ac:dyDescent="0.2">
      <c r="A2959">
        <v>3071</v>
      </c>
      <c r="B2959" s="3" t="s">
        <v>3071</v>
      </c>
      <c r="C2959" s="3" t="s">
        <v>7181</v>
      </c>
      <c r="D2959" s="6">
        <v>12000</v>
      </c>
      <c r="E2959" s="8">
        <v>7173</v>
      </c>
      <c r="F2959" t="s">
        <v>8220</v>
      </c>
      <c r="G2959" t="s">
        <v>8223</v>
      </c>
      <c r="H2959" t="s">
        <v>8245</v>
      </c>
      <c r="I2959">
        <v>1429595940</v>
      </c>
      <c r="J2959">
        <v>1428082481</v>
      </c>
      <c r="K2959" t="b">
        <v>0</v>
      </c>
      <c r="L2959">
        <v>117</v>
      </c>
      <c r="M2959" t="b">
        <v>0</v>
      </c>
      <c r="N2959" t="s">
        <v>8301</v>
      </c>
      <c r="O2959" s="10" t="s">
        <v>8333</v>
      </c>
      <c r="P2959" t="s">
        <v>8373</v>
      </c>
      <c r="Q2959" s="12">
        <f t="shared" si="51"/>
        <v>42097.732418981483</v>
      </c>
    </row>
    <row r="2960" spans="1:17" ht="48" x14ac:dyDescent="0.2">
      <c r="A2960">
        <v>2969</v>
      </c>
      <c r="B2960" s="3" t="s">
        <v>2969</v>
      </c>
      <c r="C2960" s="3" t="s">
        <v>7079</v>
      </c>
      <c r="D2960" s="6">
        <v>1000</v>
      </c>
      <c r="E2960" s="8">
        <v>1625</v>
      </c>
      <c r="F2960" t="s">
        <v>8218</v>
      </c>
      <c r="G2960" t="s">
        <v>8228</v>
      </c>
      <c r="H2960" t="s">
        <v>8250</v>
      </c>
      <c r="I2960">
        <v>1430693460</v>
      </c>
      <c r="J2960">
        <v>1428087153</v>
      </c>
      <c r="K2960" t="b">
        <v>0</v>
      </c>
      <c r="L2960">
        <v>17</v>
      </c>
      <c r="M2960" t="b">
        <v>1</v>
      </c>
      <c r="N2960" t="s">
        <v>8269</v>
      </c>
      <c r="O2960" s="10" t="s">
        <v>8333</v>
      </c>
      <c r="P2960" t="s">
        <v>8334</v>
      </c>
      <c r="Q2960" s="12">
        <f t="shared" si="51"/>
        <v>42097.786493055552</v>
      </c>
    </row>
    <row r="2961" spans="1:17" ht="48" x14ac:dyDescent="0.2">
      <c r="A2961">
        <v>2922</v>
      </c>
      <c r="B2961" s="3" t="s">
        <v>2922</v>
      </c>
      <c r="C2961" s="3" t="s">
        <v>7032</v>
      </c>
      <c r="D2961" s="6">
        <v>500</v>
      </c>
      <c r="E2961" s="8">
        <v>500</v>
      </c>
      <c r="F2961" t="s">
        <v>8218</v>
      </c>
      <c r="G2961" t="s">
        <v>8224</v>
      </c>
      <c r="H2961" t="s">
        <v>8246</v>
      </c>
      <c r="I2961">
        <v>1431982727</v>
      </c>
      <c r="J2961">
        <v>1428094727</v>
      </c>
      <c r="K2961" t="b">
        <v>0</v>
      </c>
      <c r="L2961">
        <v>6</v>
      </c>
      <c r="M2961" t="b">
        <v>1</v>
      </c>
      <c r="N2961" t="s">
        <v>8303</v>
      </c>
      <c r="O2961" s="10" t="s">
        <v>8333</v>
      </c>
      <c r="P2961" t="s">
        <v>8375</v>
      </c>
      <c r="Q2961" s="12">
        <f t="shared" si="51"/>
        <v>42097.874155092592</v>
      </c>
    </row>
    <row r="2962" spans="1:17" ht="32" x14ac:dyDescent="0.2">
      <c r="A2962">
        <v>3007</v>
      </c>
      <c r="B2962" s="3" t="s">
        <v>3007</v>
      </c>
      <c r="C2962" s="3" t="s">
        <v>7117</v>
      </c>
      <c r="D2962" s="6">
        <v>600</v>
      </c>
      <c r="E2962" s="8">
        <v>1080</v>
      </c>
      <c r="F2962" t="s">
        <v>8218</v>
      </c>
      <c r="G2962" t="s">
        <v>8223</v>
      </c>
      <c r="H2962" t="s">
        <v>8245</v>
      </c>
      <c r="I2962">
        <v>1429938683</v>
      </c>
      <c r="J2962">
        <v>1428124283</v>
      </c>
      <c r="K2962" t="b">
        <v>0</v>
      </c>
      <c r="L2962">
        <v>20</v>
      </c>
      <c r="M2962" t="b">
        <v>1</v>
      </c>
      <c r="N2962" t="s">
        <v>8301</v>
      </c>
      <c r="O2962" s="10" t="s">
        <v>8333</v>
      </c>
      <c r="P2962" t="s">
        <v>8373</v>
      </c>
      <c r="Q2962" s="12">
        <f t="shared" si="51"/>
        <v>42098.216238425928</v>
      </c>
    </row>
    <row r="2963" spans="1:17" ht="32" hidden="1" x14ac:dyDescent="0.2">
      <c r="A2963">
        <v>2110</v>
      </c>
      <c r="B2963" s="3" t="s">
        <v>2111</v>
      </c>
      <c r="C2963" s="3" t="s">
        <v>6220</v>
      </c>
      <c r="D2963" s="6">
        <v>2000</v>
      </c>
      <c r="E2963" s="8">
        <v>2007</v>
      </c>
      <c r="F2963" t="s">
        <v>8218</v>
      </c>
      <c r="G2963" t="s">
        <v>8223</v>
      </c>
      <c r="H2963" t="s">
        <v>8245</v>
      </c>
      <c r="I2963">
        <v>1401253140</v>
      </c>
      <c r="J2963">
        <v>1398873969</v>
      </c>
      <c r="K2963" t="b">
        <v>0</v>
      </c>
      <c r="L2963">
        <v>38</v>
      </c>
      <c r="M2963" t="b">
        <v>1</v>
      </c>
      <c r="N2963" t="s">
        <v>8277</v>
      </c>
      <c r="O2963" s="10" t="s">
        <v>8341</v>
      </c>
      <c r="P2963" t="s">
        <v>8345</v>
      </c>
      <c r="Q2963" s="12">
        <f t="shared" si="51"/>
        <v>41759.670937499999</v>
      </c>
    </row>
    <row r="2964" spans="1:17" ht="48" x14ac:dyDescent="0.2">
      <c r="A2964">
        <v>3084</v>
      </c>
      <c r="B2964" s="3" t="s">
        <v>3084</v>
      </c>
      <c r="C2964" s="3" t="s">
        <v>7194</v>
      </c>
      <c r="D2964" s="6">
        <v>4059</v>
      </c>
      <c r="E2964" s="8">
        <v>470</v>
      </c>
      <c r="F2964" t="s">
        <v>8220</v>
      </c>
      <c r="G2964" t="s">
        <v>8223</v>
      </c>
      <c r="H2964" t="s">
        <v>8245</v>
      </c>
      <c r="I2964">
        <v>1430851680</v>
      </c>
      <c r="J2964">
        <v>1428340931</v>
      </c>
      <c r="K2964" t="b">
        <v>0</v>
      </c>
      <c r="L2964">
        <v>6</v>
      </c>
      <c r="M2964" t="b">
        <v>0</v>
      </c>
      <c r="N2964" t="s">
        <v>8301</v>
      </c>
      <c r="O2964" s="10" t="s">
        <v>8333</v>
      </c>
      <c r="P2964" t="s">
        <v>8373</v>
      </c>
      <c r="Q2964" s="12">
        <f t="shared" si="51"/>
        <v>42100.723738425921</v>
      </c>
    </row>
    <row r="2965" spans="1:17" ht="48" x14ac:dyDescent="0.2">
      <c r="A2965">
        <v>3438</v>
      </c>
      <c r="B2965" s="3" t="s">
        <v>3437</v>
      </c>
      <c r="C2965" s="3" t="s">
        <v>7548</v>
      </c>
      <c r="D2965" s="6">
        <v>2500</v>
      </c>
      <c r="E2965" s="8">
        <v>2605</v>
      </c>
      <c r="F2965" t="s">
        <v>8218</v>
      </c>
      <c r="G2965" t="s">
        <v>8224</v>
      </c>
      <c r="H2965" t="s">
        <v>8246</v>
      </c>
      <c r="I2965">
        <v>1430600400</v>
      </c>
      <c r="J2965">
        <v>1428358567</v>
      </c>
      <c r="K2965" t="b">
        <v>0</v>
      </c>
      <c r="L2965">
        <v>14</v>
      </c>
      <c r="M2965" t="b">
        <v>1</v>
      </c>
      <c r="N2965" t="s">
        <v>8269</v>
      </c>
      <c r="O2965" s="10" t="s">
        <v>8333</v>
      </c>
      <c r="P2965" t="s">
        <v>8334</v>
      </c>
      <c r="Q2965" s="12">
        <f t="shared" si="51"/>
        <v>42100.927858796291</v>
      </c>
    </row>
    <row r="2966" spans="1:17" ht="48" hidden="1" x14ac:dyDescent="0.2">
      <c r="A2966">
        <v>2111</v>
      </c>
      <c r="B2966" s="3" t="s">
        <v>2112</v>
      </c>
      <c r="C2966" s="3" t="s">
        <v>6221</v>
      </c>
      <c r="D2966" s="6">
        <v>2000</v>
      </c>
      <c r="E2966" s="8">
        <v>2130</v>
      </c>
      <c r="F2966" t="s">
        <v>8218</v>
      </c>
      <c r="G2966" t="s">
        <v>8223</v>
      </c>
      <c r="H2966" t="s">
        <v>8245</v>
      </c>
      <c r="I2966">
        <v>1313370000</v>
      </c>
      <c r="J2966">
        <v>1307594625</v>
      </c>
      <c r="K2966" t="b">
        <v>0</v>
      </c>
      <c r="L2966">
        <v>39</v>
      </c>
      <c r="M2966" t="b">
        <v>1</v>
      </c>
      <c r="N2966" t="s">
        <v>8277</v>
      </c>
      <c r="O2966" s="10" t="s">
        <v>8341</v>
      </c>
      <c r="P2966" t="s">
        <v>8345</v>
      </c>
      <c r="Q2966" s="12">
        <f t="shared" si="51"/>
        <v>40703.197048611109</v>
      </c>
    </row>
    <row r="2967" spans="1:17" ht="48" hidden="1" x14ac:dyDescent="0.2">
      <c r="A2967">
        <v>2119</v>
      </c>
      <c r="B2967" s="3" t="s">
        <v>2120</v>
      </c>
      <c r="C2967" s="3" t="s">
        <v>6229</v>
      </c>
      <c r="D2967" s="6">
        <v>2000</v>
      </c>
      <c r="E2967" s="8">
        <v>2015</v>
      </c>
      <c r="F2967" t="s">
        <v>8218</v>
      </c>
      <c r="G2967" t="s">
        <v>8223</v>
      </c>
      <c r="H2967" t="s">
        <v>8245</v>
      </c>
      <c r="I2967">
        <v>1345086445</v>
      </c>
      <c r="J2967">
        <v>1342494445</v>
      </c>
      <c r="K2967" t="b">
        <v>0</v>
      </c>
      <c r="L2967">
        <v>22</v>
      </c>
      <c r="M2967" t="b">
        <v>1</v>
      </c>
      <c r="N2967" t="s">
        <v>8277</v>
      </c>
      <c r="O2967" s="10" t="s">
        <v>8341</v>
      </c>
      <c r="P2967" t="s">
        <v>8345</v>
      </c>
      <c r="Q2967" s="12">
        <f t="shared" si="51"/>
        <v>41107.130150462966</v>
      </c>
    </row>
    <row r="2968" spans="1:17" ht="48" hidden="1" x14ac:dyDescent="0.2">
      <c r="A2968">
        <v>2166</v>
      </c>
      <c r="B2968" s="3" t="s">
        <v>2167</v>
      </c>
      <c r="C2968" s="3" t="s">
        <v>6276</v>
      </c>
      <c r="D2968" s="6">
        <v>2000</v>
      </c>
      <c r="E2968" s="8">
        <v>2932</v>
      </c>
      <c r="F2968" t="s">
        <v>8218</v>
      </c>
      <c r="G2968" t="s">
        <v>8223</v>
      </c>
      <c r="H2968" t="s">
        <v>8245</v>
      </c>
      <c r="I2968">
        <v>1417813618</v>
      </c>
      <c r="J2968">
        <v>1413922018</v>
      </c>
      <c r="K2968" t="b">
        <v>0</v>
      </c>
      <c r="L2968">
        <v>32</v>
      </c>
      <c r="M2968" t="b">
        <v>1</v>
      </c>
      <c r="N2968" t="s">
        <v>8274</v>
      </c>
      <c r="O2968" s="10" t="s">
        <v>8341</v>
      </c>
      <c r="P2968" t="s">
        <v>8342</v>
      </c>
      <c r="Q2968" s="12">
        <f t="shared" si="51"/>
        <v>41933.838171296295</v>
      </c>
    </row>
    <row r="2969" spans="1:17" ht="48" hidden="1" x14ac:dyDescent="0.2">
      <c r="A2969">
        <v>2181</v>
      </c>
      <c r="B2969" s="3" t="s">
        <v>2182</v>
      </c>
      <c r="C2969" s="3" t="s">
        <v>6291</v>
      </c>
      <c r="D2969" s="6">
        <v>2000</v>
      </c>
      <c r="E2969" s="8">
        <v>3062</v>
      </c>
      <c r="F2969" t="s">
        <v>8218</v>
      </c>
      <c r="G2969" t="s">
        <v>8223</v>
      </c>
      <c r="H2969" t="s">
        <v>8245</v>
      </c>
      <c r="I2969">
        <v>1487635653</v>
      </c>
      <c r="J2969">
        <v>1486426053</v>
      </c>
      <c r="K2969" t="b">
        <v>0</v>
      </c>
      <c r="L2969">
        <v>53</v>
      </c>
      <c r="M2969" t="b">
        <v>1</v>
      </c>
      <c r="N2969" t="s">
        <v>8295</v>
      </c>
      <c r="O2969" s="10" t="s">
        <v>8349</v>
      </c>
      <c r="P2969" t="s">
        <v>8367</v>
      </c>
      <c r="Q2969" s="12">
        <f t="shared" si="51"/>
        <v>42773.005243055552</v>
      </c>
    </row>
    <row r="2970" spans="1:17" ht="48" hidden="1" x14ac:dyDescent="0.2">
      <c r="A2970">
        <v>2200</v>
      </c>
      <c r="B2970" s="3" t="s">
        <v>2201</v>
      </c>
      <c r="C2970" s="3" t="s">
        <v>6310</v>
      </c>
      <c r="D2970" s="6">
        <v>2000</v>
      </c>
      <c r="E2970" s="8">
        <v>10843</v>
      </c>
      <c r="F2970" t="s">
        <v>8218</v>
      </c>
      <c r="G2970" t="s">
        <v>8224</v>
      </c>
      <c r="H2970" t="s">
        <v>8246</v>
      </c>
      <c r="I2970">
        <v>1436151600</v>
      </c>
      <c r="J2970">
        <v>1433775668</v>
      </c>
      <c r="K2970" t="b">
        <v>0</v>
      </c>
      <c r="L2970">
        <v>263</v>
      </c>
      <c r="M2970" t="b">
        <v>1</v>
      </c>
      <c r="N2970" t="s">
        <v>8295</v>
      </c>
      <c r="O2970" s="10" t="s">
        <v>8349</v>
      </c>
      <c r="P2970" t="s">
        <v>8367</v>
      </c>
      <c r="Q2970" s="12">
        <f t="shared" si="51"/>
        <v>42163.625787037032</v>
      </c>
    </row>
    <row r="2971" spans="1:17" ht="48" hidden="1" x14ac:dyDescent="0.2">
      <c r="A2971">
        <v>2203</v>
      </c>
      <c r="B2971" s="3" t="s">
        <v>2204</v>
      </c>
      <c r="C2971" s="3" t="s">
        <v>6313</v>
      </c>
      <c r="D2971" s="6">
        <v>2000</v>
      </c>
      <c r="E2971" s="8">
        <v>2191</v>
      </c>
      <c r="F2971" t="s">
        <v>8218</v>
      </c>
      <c r="G2971" t="s">
        <v>8228</v>
      </c>
      <c r="H2971" t="s">
        <v>8250</v>
      </c>
      <c r="I2971">
        <v>1443127082</v>
      </c>
      <c r="J2971">
        <v>1440535082</v>
      </c>
      <c r="K2971" t="b">
        <v>0</v>
      </c>
      <c r="L2971">
        <v>50</v>
      </c>
      <c r="M2971" t="b">
        <v>1</v>
      </c>
      <c r="N2971" t="s">
        <v>8278</v>
      </c>
      <c r="O2971" s="10" t="s">
        <v>8341</v>
      </c>
      <c r="P2971" t="s">
        <v>8346</v>
      </c>
      <c r="Q2971" s="12">
        <f t="shared" si="51"/>
        <v>42241.85974537037</v>
      </c>
    </row>
    <row r="2972" spans="1:17" ht="48" hidden="1" x14ac:dyDescent="0.2">
      <c r="A2972">
        <v>2207</v>
      </c>
      <c r="B2972" s="3" t="s">
        <v>2208</v>
      </c>
      <c r="C2972" s="3" t="s">
        <v>6317</v>
      </c>
      <c r="D2972" s="6">
        <v>2000</v>
      </c>
      <c r="E2972" s="8">
        <v>2000</v>
      </c>
      <c r="F2972" t="s">
        <v>8218</v>
      </c>
      <c r="G2972" t="s">
        <v>8223</v>
      </c>
      <c r="H2972" t="s">
        <v>8245</v>
      </c>
      <c r="I2972">
        <v>1384580373</v>
      </c>
      <c r="J2972">
        <v>1381984773</v>
      </c>
      <c r="K2972" t="b">
        <v>0</v>
      </c>
      <c r="L2972">
        <v>7</v>
      </c>
      <c r="M2972" t="b">
        <v>1</v>
      </c>
      <c r="N2972" t="s">
        <v>8278</v>
      </c>
      <c r="O2972" s="10" t="s">
        <v>8341</v>
      </c>
      <c r="P2972" t="s">
        <v>8346</v>
      </c>
      <c r="Q2972" s="12">
        <f t="shared" si="51"/>
        <v>41564.194131944445</v>
      </c>
    </row>
    <row r="2973" spans="1:17" ht="48" hidden="1" x14ac:dyDescent="0.2">
      <c r="A2973">
        <v>2218</v>
      </c>
      <c r="B2973" s="3" t="s">
        <v>2219</v>
      </c>
      <c r="C2973" s="3" t="s">
        <v>6328</v>
      </c>
      <c r="D2973" s="6">
        <v>2000</v>
      </c>
      <c r="E2973" s="8">
        <v>2456.66</v>
      </c>
      <c r="F2973" t="s">
        <v>8218</v>
      </c>
      <c r="G2973" t="s">
        <v>8223</v>
      </c>
      <c r="H2973" t="s">
        <v>8245</v>
      </c>
      <c r="I2973">
        <v>1346198400</v>
      </c>
      <c r="J2973">
        <v>1344281383</v>
      </c>
      <c r="K2973" t="b">
        <v>0</v>
      </c>
      <c r="L2973">
        <v>76</v>
      </c>
      <c r="M2973" t="b">
        <v>1</v>
      </c>
      <c r="N2973" t="s">
        <v>8278</v>
      </c>
      <c r="O2973" s="10" t="s">
        <v>8341</v>
      </c>
      <c r="P2973" t="s">
        <v>8346</v>
      </c>
      <c r="Q2973" s="12">
        <f t="shared" si="51"/>
        <v>41127.812303240738</v>
      </c>
    </row>
    <row r="2974" spans="1:17" ht="32" hidden="1" x14ac:dyDescent="0.2">
      <c r="A2974">
        <v>2278</v>
      </c>
      <c r="B2974" s="3" t="s">
        <v>2279</v>
      </c>
      <c r="C2974" s="3" t="s">
        <v>6388</v>
      </c>
      <c r="D2974" s="6">
        <v>2000</v>
      </c>
      <c r="E2974" s="8">
        <v>5414</v>
      </c>
      <c r="F2974" t="s">
        <v>8218</v>
      </c>
      <c r="G2974" t="s">
        <v>8236</v>
      </c>
      <c r="H2974" t="s">
        <v>8248</v>
      </c>
      <c r="I2974">
        <v>1451861940</v>
      </c>
      <c r="J2974">
        <v>1448902867</v>
      </c>
      <c r="K2974" t="b">
        <v>0</v>
      </c>
      <c r="L2974">
        <v>102</v>
      </c>
      <c r="M2974" t="b">
        <v>1</v>
      </c>
      <c r="N2974" t="s">
        <v>8295</v>
      </c>
      <c r="O2974" s="10" t="s">
        <v>8349</v>
      </c>
      <c r="P2974" t="s">
        <v>8367</v>
      </c>
      <c r="Q2974" s="12">
        <f t="shared" si="51"/>
        <v>42338.709108796291</v>
      </c>
    </row>
    <row r="2975" spans="1:17" ht="32" x14ac:dyDescent="0.2">
      <c r="A2975">
        <v>3826</v>
      </c>
      <c r="B2975" s="3" t="s">
        <v>3823</v>
      </c>
      <c r="C2975" s="3" t="s">
        <v>7935</v>
      </c>
      <c r="D2975" s="6">
        <v>600</v>
      </c>
      <c r="E2975" s="8">
        <v>715</v>
      </c>
      <c r="F2975" t="s">
        <v>8218</v>
      </c>
      <c r="G2975" t="s">
        <v>8224</v>
      </c>
      <c r="H2975" t="s">
        <v>8246</v>
      </c>
      <c r="I2975">
        <v>1430993394</v>
      </c>
      <c r="J2975">
        <v>1428401394</v>
      </c>
      <c r="K2975" t="b">
        <v>0</v>
      </c>
      <c r="L2975">
        <v>26</v>
      </c>
      <c r="M2975" t="b">
        <v>1</v>
      </c>
      <c r="N2975" t="s">
        <v>8269</v>
      </c>
      <c r="O2975" s="10" t="s">
        <v>8333</v>
      </c>
      <c r="P2975" t="s">
        <v>8334</v>
      </c>
      <c r="Q2975" s="12">
        <f t="shared" ref="Q2975:Q3038" si="52">(((J2975/60)/60)/24)+DATE(1970,1,1)</f>
        <v>42101.423541666663</v>
      </c>
    </row>
    <row r="2976" spans="1:17" ht="48" x14ac:dyDescent="0.2">
      <c r="A2976">
        <v>2930</v>
      </c>
      <c r="B2976" s="3" t="s">
        <v>2930</v>
      </c>
      <c r="C2976" s="3" t="s">
        <v>7040</v>
      </c>
      <c r="D2976" s="6">
        <v>10000</v>
      </c>
      <c r="E2976" s="8">
        <v>10092</v>
      </c>
      <c r="F2976" t="s">
        <v>8218</v>
      </c>
      <c r="G2976" t="s">
        <v>8224</v>
      </c>
      <c r="H2976" t="s">
        <v>8246</v>
      </c>
      <c r="I2976">
        <v>1431007264</v>
      </c>
      <c r="J2976">
        <v>1428415264</v>
      </c>
      <c r="K2976" t="b">
        <v>0</v>
      </c>
      <c r="L2976">
        <v>62</v>
      </c>
      <c r="M2976" t="b">
        <v>1</v>
      </c>
      <c r="N2976" t="s">
        <v>8303</v>
      </c>
      <c r="O2976" s="10" t="s">
        <v>8333</v>
      </c>
      <c r="P2976" t="s">
        <v>8375</v>
      </c>
      <c r="Q2976" s="12">
        <f t="shared" si="52"/>
        <v>42101.584074074075</v>
      </c>
    </row>
    <row r="2977" spans="1:17" ht="48" x14ac:dyDescent="0.2">
      <c r="A2977">
        <v>3588</v>
      </c>
      <c r="B2977" s="3" t="s">
        <v>3587</v>
      </c>
      <c r="C2977" s="3" t="s">
        <v>7698</v>
      </c>
      <c r="D2977" s="6">
        <v>200</v>
      </c>
      <c r="E2977" s="8">
        <v>201</v>
      </c>
      <c r="F2977" t="s">
        <v>8218</v>
      </c>
      <c r="G2977" t="s">
        <v>8224</v>
      </c>
      <c r="H2977" t="s">
        <v>8246</v>
      </c>
      <c r="I2977">
        <v>1430348400</v>
      </c>
      <c r="J2977">
        <v>1428436410</v>
      </c>
      <c r="K2977" t="b">
        <v>0</v>
      </c>
      <c r="L2977">
        <v>11</v>
      </c>
      <c r="M2977" t="b">
        <v>1</v>
      </c>
      <c r="N2977" t="s">
        <v>8269</v>
      </c>
      <c r="O2977" s="10" t="s">
        <v>8333</v>
      </c>
      <c r="P2977" t="s">
        <v>8334</v>
      </c>
      <c r="Q2977" s="12">
        <f t="shared" si="52"/>
        <v>42101.828819444447</v>
      </c>
    </row>
    <row r="2978" spans="1:17" ht="48" x14ac:dyDescent="0.2">
      <c r="A2978">
        <v>3300</v>
      </c>
      <c r="B2978" s="3" t="s">
        <v>3300</v>
      </c>
      <c r="C2978" s="3" t="s">
        <v>7410</v>
      </c>
      <c r="D2978" s="6">
        <v>3000</v>
      </c>
      <c r="E2978" s="8">
        <v>4085</v>
      </c>
      <c r="F2978" t="s">
        <v>8218</v>
      </c>
      <c r="G2978" t="s">
        <v>8223</v>
      </c>
      <c r="H2978" t="s">
        <v>8245</v>
      </c>
      <c r="I2978">
        <v>1430329862</v>
      </c>
      <c r="J2978">
        <v>1428515462</v>
      </c>
      <c r="K2978" t="b">
        <v>0</v>
      </c>
      <c r="L2978">
        <v>88</v>
      </c>
      <c r="M2978" t="b">
        <v>1</v>
      </c>
      <c r="N2978" t="s">
        <v>8269</v>
      </c>
      <c r="O2978" s="10" t="s">
        <v>8333</v>
      </c>
      <c r="P2978" t="s">
        <v>8334</v>
      </c>
      <c r="Q2978" s="12">
        <f t="shared" si="52"/>
        <v>42102.743773148148</v>
      </c>
    </row>
    <row r="2979" spans="1:17" ht="48" x14ac:dyDescent="0.2">
      <c r="A2979">
        <v>3717</v>
      </c>
      <c r="B2979" s="3" t="s">
        <v>3714</v>
      </c>
      <c r="C2979" s="3" t="s">
        <v>7827</v>
      </c>
      <c r="D2979" s="6">
        <v>4000</v>
      </c>
      <c r="E2979" s="8">
        <v>4030</v>
      </c>
      <c r="F2979" t="s">
        <v>8218</v>
      </c>
      <c r="G2979" t="s">
        <v>8224</v>
      </c>
      <c r="H2979" t="s">
        <v>8246</v>
      </c>
      <c r="I2979">
        <v>1431204449</v>
      </c>
      <c r="J2979">
        <v>1428526049</v>
      </c>
      <c r="K2979" t="b">
        <v>0</v>
      </c>
      <c r="L2979">
        <v>13</v>
      </c>
      <c r="M2979" t="b">
        <v>1</v>
      </c>
      <c r="N2979" t="s">
        <v>8269</v>
      </c>
      <c r="O2979" s="10" t="s">
        <v>8333</v>
      </c>
      <c r="P2979" t="s">
        <v>8334</v>
      </c>
      <c r="Q2979" s="12">
        <f t="shared" si="52"/>
        <v>42102.866307870368</v>
      </c>
    </row>
    <row r="2980" spans="1:17" ht="48" hidden="1" x14ac:dyDescent="0.2">
      <c r="A2980">
        <v>2292</v>
      </c>
      <c r="B2980" s="3" t="s">
        <v>2293</v>
      </c>
      <c r="C2980" s="3" t="s">
        <v>6402</v>
      </c>
      <c r="D2980" s="6">
        <v>2000</v>
      </c>
      <c r="E2980" s="8">
        <v>2145.0100000000002</v>
      </c>
      <c r="F2980" t="s">
        <v>8218</v>
      </c>
      <c r="G2980" t="s">
        <v>8223</v>
      </c>
      <c r="H2980" t="s">
        <v>8245</v>
      </c>
      <c r="I2980">
        <v>1334767476</v>
      </c>
      <c r="J2980">
        <v>1332175476</v>
      </c>
      <c r="K2980" t="b">
        <v>0</v>
      </c>
      <c r="L2980">
        <v>46</v>
      </c>
      <c r="M2980" t="b">
        <v>1</v>
      </c>
      <c r="N2980" t="s">
        <v>8274</v>
      </c>
      <c r="O2980" s="10" t="s">
        <v>8341</v>
      </c>
      <c r="P2980" t="s">
        <v>8342</v>
      </c>
      <c r="Q2980" s="12">
        <f t="shared" si="52"/>
        <v>40987.697638888887</v>
      </c>
    </row>
    <row r="2981" spans="1:17" ht="48" x14ac:dyDescent="0.2">
      <c r="A2981">
        <v>2845</v>
      </c>
      <c r="B2981" s="3" t="s">
        <v>2845</v>
      </c>
      <c r="C2981" s="3" t="s">
        <v>6955</v>
      </c>
      <c r="D2981" s="6">
        <v>7500</v>
      </c>
      <c r="E2981" s="8">
        <v>2366</v>
      </c>
      <c r="F2981" t="s">
        <v>8220</v>
      </c>
      <c r="G2981" t="s">
        <v>8223</v>
      </c>
      <c r="H2981" t="s">
        <v>8245</v>
      </c>
      <c r="I2981">
        <v>1433723033</v>
      </c>
      <c r="J2981">
        <v>1428539033</v>
      </c>
      <c r="K2981" t="b">
        <v>0</v>
      </c>
      <c r="L2981">
        <v>39</v>
      </c>
      <c r="M2981" t="b">
        <v>0</v>
      </c>
      <c r="N2981" t="s">
        <v>8269</v>
      </c>
      <c r="O2981" s="10" t="s">
        <v>8333</v>
      </c>
      <c r="P2981" t="s">
        <v>8334</v>
      </c>
      <c r="Q2981" s="12">
        <f t="shared" si="52"/>
        <v>42103.016585648147</v>
      </c>
    </row>
    <row r="2982" spans="1:17" ht="48" x14ac:dyDescent="0.2">
      <c r="A2982">
        <v>3733</v>
      </c>
      <c r="B2982" s="3" t="s">
        <v>3730</v>
      </c>
      <c r="C2982" s="3" t="s">
        <v>7843</v>
      </c>
      <c r="D2982" s="6">
        <v>1500</v>
      </c>
      <c r="E2982" s="8">
        <v>0</v>
      </c>
      <c r="F2982" t="s">
        <v>8220</v>
      </c>
      <c r="G2982" t="s">
        <v>8223</v>
      </c>
      <c r="H2982" t="s">
        <v>8245</v>
      </c>
      <c r="I2982">
        <v>1429396200</v>
      </c>
      <c r="J2982">
        <v>1428539708</v>
      </c>
      <c r="K2982" t="b">
        <v>0</v>
      </c>
      <c r="L2982">
        <v>0</v>
      </c>
      <c r="M2982" t="b">
        <v>0</v>
      </c>
      <c r="N2982" t="s">
        <v>8269</v>
      </c>
      <c r="O2982" s="10" t="s">
        <v>8333</v>
      </c>
      <c r="P2982" t="s">
        <v>8334</v>
      </c>
      <c r="Q2982" s="12">
        <f t="shared" si="52"/>
        <v>42103.024398148147</v>
      </c>
    </row>
    <row r="2983" spans="1:17" ht="16" hidden="1" x14ac:dyDescent="0.2">
      <c r="A2983">
        <v>2463</v>
      </c>
      <c r="B2983" s="3" t="s">
        <v>2464</v>
      </c>
      <c r="C2983" s="3" t="s">
        <v>6573</v>
      </c>
      <c r="D2983" s="6">
        <v>2000</v>
      </c>
      <c r="E2983" s="8">
        <v>2325</v>
      </c>
      <c r="F2983" t="s">
        <v>8218</v>
      </c>
      <c r="G2983" t="s">
        <v>8223</v>
      </c>
      <c r="H2983" t="s">
        <v>8245</v>
      </c>
      <c r="I2983">
        <v>1366138800</v>
      </c>
      <c r="J2983">
        <v>1362710425</v>
      </c>
      <c r="K2983" t="b">
        <v>0</v>
      </c>
      <c r="L2983">
        <v>75</v>
      </c>
      <c r="M2983" t="b">
        <v>1</v>
      </c>
      <c r="N2983" t="s">
        <v>8277</v>
      </c>
      <c r="O2983" s="10" t="s">
        <v>8341</v>
      </c>
      <c r="P2983" t="s">
        <v>8345</v>
      </c>
      <c r="Q2983" s="12">
        <f t="shared" si="52"/>
        <v>41341.111400462964</v>
      </c>
    </row>
    <row r="2984" spans="1:17" ht="48" hidden="1" x14ac:dyDescent="0.2">
      <c r="A2984">
        <v>2464</v>
      </c>
      <c r="B2984" s="3" t="s">
        <v>2465</v>
      </c>
      <c r="C2984" s="3" t="s">
        <v>6574</v>
      </c>
      <c r="D2984" s="6">
        <v>2000</v>
      </c>
      <c r="E2984" s="8">
        <v>2222</v>
      </c>
      <c r="F2984" t="s">
        <v>8218</v>
      </c>
      <c r="G2984" t="s">
        <v>8228</v>
      </c>
      <c r="H2984" t="s">
        <v>8250</v>
      </c>
      <c r="I2984">
        <v>1443641340</v>
      </c>
      <c r="J2984">
        <v>1441143397</v>
      </c>
      <c r="K2984" t="b">
        <v>0</v>
      </c>
      <c r="L2984">
        <v>43</v>
      </c>
      <c r="M2984" t="b">
        <v>1</v>
      </c>
      <c r="N2984" t="s">
        <v>8277</v>
      </c>
      <c r="O2984" s="10" t="s">
        <v>8341</v>
      </c>
      <c r="P2984" t="s">
        <v>8345</v>
      </c>
      <c r="Q2984" s="12">
        <f t="shared" si="52"/>
        <v>42248.90042824074</v>
      </c>
    </row>
    <row r="2985" spans="1:17" ht="32" hidden="1" x14ac:dyDescent="0.2">
      <c r="A2985">
        <v>2468</v>
      </c>
      <c r="B2985" s="3" t="s">
        <v>2469</v>
      </c>
      <c r="C2985" s="3" t="s">
        <v>6578</v>
      </c>
      <c r="D2985" s="6">
        <v>2000</v>
      </c>
      <c r="E2985" s="8">
        <v>2144.34</v>
      </c>
      <c r="F2985" t="s">
        <v>8218</v>
      </c>
      <c r="G2985" t="s">
        <v>8223</v>
      </c>
      <c r="H2985" t="s">
        <v>8245</v>
      </c>
      <c r="I2985">
        <v>1351400400</v>
      </c>
      <c r="J2985">
        <v>1348285321</v>
      </c>
      <c r="K2985" t="b">
        <v>0</v>
      </c>
      <c r="L2985">
        <v>58</v>
      </c>
      <c r="M2985" t="b">
        <v>1</v>
      </c>
      <c r="N2985" t="s">
        <v>8277</v>
      </c>
      <c r="O2985" s="10" t="s">
        <v>8341</v>
      </c>
      <c r="P2985" t="s">
        <v>8345</v>
      </c>
      <c r="Q2985" s="12">
        <f t="shared" si="52"/>
        <v>41174.154178240737</v>
      </c>
    </row>
    <row r="2986" spans="1:17" ht="48" hidden="1" x14ac:dyDescent="0.2">
      <c r="A2986">
        <v>2473</v>
      </c>
      <c r="B2986" s="3" t="s">
        <v>2474</v>
      </c>
      <c r="C2986" s="3" t="s">
        <v>6583</v>
      </c>
      <c r="D2986" s="6">
        <v>2000</v>
      </c>
      <c r="E2986" s="8">
        <v>2000</v>
      </c>
      <c r="F2986" t="s">
        <v>8218</v>
      </c>
      <c r="G2986" t="s">
        <v>8223</v>
      </c>
      <c r="H2986" t="s">
        <v>8245</v>
      </c>
      <c r="I2986">
        <v>1352573869</v>
      </c>
      <c r="J2986">
        <v>1349978269</v>
      </c>
      <c r="K2986" t="b">
        <v>0</v>
      </c>
      <c r="L2986">
        <v>47</v>
      </c>
      <c r="M2986" t="b">
        <v>1</v>
      </c>
      <c r="N2986" t="s">
        <v>8277</v>
      </c>
      <c r="O2986" s="10" t="s">
        <v>8341</v>
      </c>
      <c r="P2986" t="s">
        <v>8345</v>
      </c>
      <c r="Q2986" s="12">
        <f t="shared" si="52"/>
        <v>41193.748483796298</v>
      </c>
    </row>
    <row r="2987" spans="1:17" ht="48" hidden="1" x14ac:dyDescent="0.2">
      <c r="A2987">
        <v>2480</v>
      </c>
      <c r="B2987" s="3" t="s">
        <v>2480</v>
      </c>
      <c r="C2987" s="3" t="s">
        <v>6590</v>
      </c>
      <c r="D2987" s="6">
        <v>2000</v>
      </c>
      <c r="E2987" s="8">
        <v>2000</v>
      </c>
      <c r="F2987" t="s">
        <v>8218</v>
      </c>
      <c r="G2987" t="s">
        <v>8223</v>
      </c>
      <c r="H2987" t="s">
        <v>8245</v>
      </c>
      <c r="I2987">
        <v>1444516084</v>
      </c>
      <c r="J2987">
        <v>1439332084</v>
      </c>
      <c r="K2987" t="b">
        <v>0</v>
      </c>
      <c r="L2987">
        <v>8</v>
      </c>
      <c r="M2987" t="b">
        <v>1</v>
      </c>
      <c r="N2987" t="s">
        <v>8277</v>
      </c>
      <c r="O2987" s="10" t="s">
        <v>8341</v>
      </c>
      <c r="P2987" t="s">
        <v>8345</v>
      </c>
      <c r="Q2987" s="12">
        <f t="shared" si="52"/>
        <v>42227.936157407406</v>
      </c>
    </row>
    <row r="2988" spans="1:17" ht="48" hidden="1" x14ac:dyDescent="0.2">
      <c r="A2988">
        <v>2485</v>
      </c>
      <c r="B2988" s="3" t="s">
        <v>2485</v>
      </c>
      <c r="C2988" s="3" t="s">
        <v>6595</v>
      </c>
      <c r="D2988" s="6">
        <v>2000</v>
      </c>
      <c r="E2988" s="8">
        <v>2065</v>
      </c>
      <c r="F2988" t="s">
        <v>8218</v>
      </c>
      <c r="G2988" t="s">
        <v>8223</v>
      </c>
      <c r="H2988" t="s">
        <v>8245</v>
      </c>
      <c r="I2988">
        <v>1318463879</v>
      </c>
      <c r="J2988">
        <v>1315439879</v>
      </c>
      <c r="K2988" t="b">
        <v>0</v>
      </c>
      <c r="L2988">
        <v>41</v>
      </c>
      <c r="M2988" t="b">
        <v>1</v>
      </c>
      <c r="N2988" t="s">
        <v>8277</v>
      </c>
      <c r="O2988" s="10" t="s">
        <v>8341</v>
      </c>
      <c r="P2988" t="s">
        <v>8345</v>
      </c>
      <c r="Q2988" s="12">
        <f t="shared" si="52"/>
        <v>40793.998599537037</v>
      </c>
    </row>
    <row r="2989" spans="1:17" ht="64" hidden="1" x14ac:dyDescent="0.2">
      <c r="A2989">
        <v>2534</v>
      </c>
      <c r="B2989" s="3" t="s">
        <v>2534</v>
      </c>
      <c r="C2989" s="3" t="s">
        <v>6644</v>
      </c>
      <c r="D2989" s="6">
        <v>2000</v>
      </c>
      <c r="E2989" s="8">
        <v>2100</v>
      </c>
      <c r="F2989" t="s">
        <v>8218</v>
      </c>
      <c r="G2989" t="s">
        <v>8223</v>
      </c>
      <c r="H2989" t="s">
        <v>8245</v>
      </c>
      <c r="I2989">
        <v>1262325600</v>
      </c>
      <c r="J2989">
        <v>1257871712</v>
      </c>
      <c r="K2989" t="b">
        <v>0</v>
      </c>
      <c r="L2989">
        <v>14</v>
      </c>
      <c r="M2989" t="b">
        <v>1</v>
      </c>
      <c r="N2989" t="s">
        <v>8298</v>
      </c>
      <c r="O2989" s="10" t="s">
        <v>8341</v>
      </c>
      <c r="P2989" t="s">
        <v>8370</v>
      </c>
      <c r="Q2989" s="12">
        <f t="shared" si="52"/>
        <v>40127.700370370374</v>
      </c>
    </row>
    <row r="2990" spans="1:17" ht="48" hidden="1" x14ac:dyDescent="0.2">
      <c r="A2990">
        <v>2545</v>
      </c>
      <c r="B2990" s="3" t="s">
        <v>2545</v>
      </c>
      <c r="C2990" s="3" t="s">
        <v>6655</v>
      </c>
      <c r="D2990" s="6">
        <v>2000</v>
      </c>
      <c r="E2990" s="8">
        <v>3906</v>
      </c>
      <c r="F2990" t="s">
        <v>8218</v>
      </c>
      <c r="G2990" t="s">
        <v>8223</v>
      </c>
      <c r="H2990" t="s">
        <v>8245</v>
      </c>
      <c r="I2990">
        <v>1424997000</v>
      </c>
      <c r="J2990">
        <v>1421983138</v>
      </c>
      <c r="K2990" t="b">
        <v>0</v>
      </c>
      <c r="L2990">
        <v>61</v>
      </c>
      <c r="M2990" t="b">
        <v>1</v>
      </c>
      <c r="N2990" t="s">
        <v>8298</v>
      </c>
      <c r="O2990" s="10" t="s">
        <v>8341</v>
      </c>
      <c r="P2990" t="s">
        <v>8370</v>
      </c>
      <c r="Q2990" s="12">
        <f t="shared" si="52"/>
        <v>42027.13817129629</v>
      </c>
    </row>
    <row r="2991" spans="1:17" ht="48" hidden="1" x14ac:dyDescent="0.2">
      <c r="A2991">
        <v>2555</v>
      </c>
      <c r="B2991" s="3" t="s">
        <v>2555</v>
      </c>
      <c r="C2991" s="3" t="s">
        <v>6665</v>
      </c>
      <c r="D2991" s="6">
        <v>2000</v>
      </c>
      <c r="E2991" s="8">
        <v>2147</v>
      </c>
      <c r="F2991" t="s">
        <v>8218</v>
      </c>
      <c r="G2991" t="s">
        <v>8223</v>
      </c>
      <c r="H2991" t="s">
        <v>8245</v>
      </c>
      <c r="I2991">
        <v>1338219793</v>
      </c>
      <c r="J2991">
        <v>1335541393</v>
      </c>
      <c r="K2991" t="b">
        <v>0</v>
      </c>
      <c r="L2991">
        <v>35</v>
      </c>
      <c r="M2991" t="b">
        <v>1</v>
      </c>
      <c r="N2991" t="s">
        <v>8298</v>
      </c>
      <c r="O2991" s="10" t="s">
        <v>8341</v>
      </c>
      <c r="P2991" t="s">
        <v>8370</v>
      </c>
      <c r="Q2991" s="12">
        <f t="shared" si="52"/>
        <v>41026.655011574076</v>
      </c>
    </row>
    <row r="2992" spans="1:17" ht="48" hidden="1" x14ac:dyDescent="0.2">
      <c r="A2992">
        <v>2623</v>
      </c>
      <c r="B2992" s="3" t="s">
        <v>2623</v>
      </c>
      <c r="C2992" s="3" t="s">
        <v>6733</v>
      </c>
      <c r="D2992" s="6">
        <v>2000</v>
      </c>
      <c r="E2992" s="8">
        <v>2280</v>
      </c>
      <c r="F2992" t="s">
        <v>8218</v>
      </c>
      <c r="G2992" t="s">
        <v>8223</v>
      </c>
      <c r="H2992" t="s">
        <v>8245</v>
      </c>
      <c r="I2992">
        <v>1480658966</v>
      </c>
      <c r="J2992">
        <v>1479449366</v>
      </c>
      <c r="K2992" t="b">
        <v>0</v>
      </c>
      <c r="L2992">
        <v>62</v>
      </c>
      <c r="M2992" t="b">
        <v>1</v>
      </c>
      <c r="N2992" t="s">
        <v>8299</v>
      </c>
      <c r="O2992" s="10" t="s">
        <v>8335</v>
      </c>
      <c r="P2992" t="s">
        <v>8371</v>
      </c>
      <c r="Q2992" s="12">
        <f t="shared" si="52"/>
        <v>42692.256550925929</v>
      </c>
    </row>
    <row r="2993" spans="1:17" ht="48" hidden="1" x14ac:dyDescent="0.2">
      <c r="A2993">
        <v>2630</v>
      </c>
      <c r="B2993" s="3" t="s">
        <v>2630</v>
      </c>
      <c r="C2993" s="3" t="s">
        <v>6740</v>
      </c>
      <c r="D2993" s="6">
        <v>2000</v>
      </c>
      <c r="E2993" s="8">
        <v>3158</v>
      </c>
      <c r="F2993" t="s">
        <v>8218</v>
      </c>
      <c r="G2993" t="s">
        <v>8225</v>
      </c>
      <c r="H2993" t="s">
        <v>8247</v>
      </c>
      <c r="I2993">
        <v>1467280800</v>
      </c>
      <c r="J2993">
        <v>1464921112</v>
      </c>
      <c r="K2993" t="b">
        <v>0</v>
      </c>
      <c r="L2993">
        <v>81</v>
      </c>
      <c r="M2993" t="b">
        <v>1</v>
      </c>
      <c r="N2993" t="s">
        <v>8299</v>
      </c>
      <c r="O2993" s="10" t="s">
        <v>8335</v>
      </c>
      <c r="P2993" t="s">
        <v>8371</v>
      </c>
      <c r="Q2993" s="12">
        <f t="shared" si="52"/>
        <v>42524.105462962965</v>
      </c>
    </row>
    <row r="2994" spans="1:17" ht="48" x14ac:dyDescent="0.2">
      <c r="A2994">
        <v>2814</v>
      </c>
      <c r="B2994" s="3" t="s">
        <v>2814</v>
      </c>
      <c r="C2994" s="3" t="s">
        <v>6924</v>
      </c>
      <c r="D2994" s="6">
        <v>1500</v>
      </c>
      <c r="E2994" s="8">
        <v>1616</v>
      </c>
      <c r="F2994" t="s">
        <v>8218</v>
      </c>
      <c r="G2994" t="s">
        <v>8224</v>
      </c>
      <c r="H2994" t="s">
        <v>8246</v>
      </c>
      <c r="I2994">
        <v>1431164115</v>
      </c>
      <c r="J2994">
        <v>1428572115</v>
      </c>
      <c r="K2994" t="b">
        <v>0</v>
      </c>
      <c r="L2994">
        <v>64</v>
      </c>
      <c r="M2994" t="b">
        <v>1</v>
      </c>
      <c r="N2994" t="s">
        <v>8269</v>
      </c>
      <c r="O2994" s="10" t="s">
        <v>8333</v>
      </c>
      <c r="P2994" t="s">
        <v>8334</v>
      </c>
      <c r="Q2994" s="12">
        <f t="shared" si="52"/>
        <v>42103.399479166663</v>
      </c>
    </row>
    <row r="2995" spans="1:17" ht="48" x14ac:dyDescent="0.2">
      <c r="A2995">
        <v>2783</v>
      </c>
      <c r="B2995" s="3" t="s">
        <v>2783</v>
      </c>
      <c r="C2995" s="3" t="s">
        <v>6893</v>
      </c>
      <c r="D2995" s="6">
        <v>1000</v>
      </c>
      <c r="E2995" s="8">
        <v>1145</v>
      </c>
      <c r="F2995" t="s">
        <v>8218</v>
      </c>
      <c r="G2995" t="s">
        <v>8224</v>
      </c>
      <c r="H2995" t="s">
        <v>8246</v>
      </c>
      <c r="I2995">
        <v>1429793446</v>
      </c>
      <c r="J2995">
        <v>1428583846</v>
      </c>
      <c r="K2995" t="b">
        <v>0</v>
      </c>
      <c r="L2995">
        <v>61</v>
      </c>
      <c r="M2995" t="b">
        <v>1</v>
      </c>
      <c r="N2995" t="s">
        <v>8269</v>
      </c>
      <c r="O2995" s="10" t="s">
        <v>8333</v>
      </c>
      <c r="P2995" t="s">
        <v>8334</v>
      </c>
      <c r="Q2995" s="12">
        <f t="shared" si="52"/>
        <v>42103.535254629634</v>
      </c>
    </row>
    <row r="2996" spans="1:17" ht="48" x14ac:dyDescent="0.2">
      <c r="A2996">
        <v>2924</v>
      </c>
      <c r="B2996" s="3" t="s">
        <v>2924</v>
      </c>
      <c r="C2996" s="3" t="s">
        <v>7034</v>
      </c>
      <c r="D2996" s="6">
        <v>25000</v>
      </c>
      <c r="E2996" s="8">
        <v>25800</v>
      </c>
      <c r="F2996" t="s">
        <v>8218</v>
      </c>
      <c r="G2996" t="s">
        <v>8223</v>
      </c>
      <c r="H2996" t="s">
        <v>8245</v>
      </c>
      <c r="I2996">
        <v>1431143940</v>
      </c>
      <c r="J2996">
        <v>1428585710</v>
      </c>
      <c r="K2996" t="b">
        <v>0</v>
      </c>
      <c r="L2996">
        <v>147</v>
      </c>
      <c r="M2996" t="b">
        <v>1</v>
      </c>
      <c r="N2996" t="s">
        <v>8303</v>
      </c>
      <c r="O2996" s="10" t="s">
        <v>8333</v>
      </c>
      <c r="P2996" t="s">
        <v>8375</v>
      </c>
      <c r="Q2996" s="12">
        <f t="shared" si="52"/>
        <v>42103.556828703702</v>
      </c>
    </row>
    <row r="2997" spans="1:17" ht="32" x14ac:dyDescent="0.2">
      <c r="A2997">
        <v>3854</v>
      </c>
      <c r="B2997" s="3" t="s">
        <v>3851</v>
      </c>
      <c r="C2997" s="3" t="s">
        <v>7963</v>
      </c>
      <c r="D2997" s="6">
        <v>11000</v>
      </c>
      <c r="E2997" s="8">
        <v>1788</v>
      </c>
      <c r="F2997" t="s">
        <v>8220</v>
      </c>
      <c r="G2997" t="s">
        <v>8223</v>
      </c>
      <c r="H2997" t="s">
        <v>8245</v>
      </c>
      <c r="I2997">
        <v>1431206058</v>
      </c>
      <c r="J2997">
        <v>1428614058</v>
      </c>
      <c r="K2997" t="b">
        <v>0</v>
      </c>
      <c r="L2997">
        <v>20</v>
      </c>
      <c r="M2997" t="b">
        <v>0</v>
      </c>
      <c r="N2997" t="s">
        <v>8269</v>
      </c>
      <c r="O2997" s="10" t="s">
        <v>8333</v>
      </c>
      <c r="P2997" t="s">
        <v>8334</v>
      </c>
      <c r="Q2997" s="12">
        <f t="shared" si="52"/>
        <v>42103.884930555556</v>
      </c>
    </row>
    <row r="2998" spans="1:17" ht="80" x14ac:dyDescent="0.2">
      <c r="A2998">
        <v>3640</v>
      </c>
      <c r="B2998" s="3" t="s">
        <v>3638</v>
      </c>
      <c r="C2998" s="3" t="s">
        <v>7750</v>
      </c>
      <c r="D2998" s="6">
        <v>1000</v>
      </c>
      <c r="E2998" s="8">
        <v>55</v>
      </c>
      <c r="F2998" t="s">
        <v>8220</v>
      </c>
      <c r="G2998" t="s">
        <v>8223</v>
      </c>
      <c r="H2998" t="s">
        <v>8245</v>
      </c>
      <c r="I2998">
        <v>1431283530</v>
      </c>
      <c r="J2998">
        <v>1428691530</v>
      </c>
      <c r="K2998" t="b">
        <v>0</v>
      </c>
      <c r="L2998">
        <v>3</v>
      </c>
      <c r="M2998" t="b">
        <v>0</v>
      </c>
      <c r="N2998" t="s">
        <v>8303</v>
      </c>
      <c r="O2998" s="10" t="s">
        <v>8333</v>
      </c>
      <c r="P2998" t="s">
        <v>8375</v>
      </c>
      <c r="Q2998" s="12">
        <f t="shared" si="52"/>
        <v>42104.781597222223</v>
      </c>
    </row>
    <row r="2999" spans="1:17" ht="48" x14ac:dyDescent="0.2">
      <c r="A2999">
        <v>3314</v>
      </c>
      <c r="B2999" s="3" t="s">
        <v>3314</v>
      </c>
      <c r="C2999" s="3" t="s">
        <v>7424</v>
      </c>
      <c r="D2999" s="6">
        <v>800</v>
      </c>
      <c r="E2999" s="8">
        <v>1686</v>
      </c>
      <c r="F2999" t="s">
        <v>8218</v>
      </c>
      <c r="G2999" t="s">
        <v>8224</v>
      </c>
      <c r="H2999" t="s">
        <v>8246</v>
      </c>
      <c r="I2999">
        <v>1431115500</v>
      </c>
      <c r="J2999">
        <v>1428733511</v>
      </c>
      <c r="K2999" t="b">
        <v>0</v>
      </c>
      <c r="L2999">
        <v>58</v>
      </c>
      <c r="M2999" t="b">
        <v>1</v>
      </c>
      <c r="N2999" t="s">
        <v>8269</v>
      </c>
      <c r="O2999" s="10" t="s">
        <v>8333</v>
      </c>
      <c r="P2999" t="s">
        <v>8334</v>
      </c>
      <c r="Q2999" s="12">
        <f t="shared" si="52"/>
        <v>42105.267488425925</v>
      </c>
    </row>
    <row r="3000" spans="1:17" ht="48" x14ac:dyDescent="0.2">
      <c r="A3000">
        <v>3366</v>
      </c>
      <c r="B3000" s="3" t="s">
        <v>3365</v>
      </c>
      <c r="C3000" s="3" t="s">
        <v>7476</v>
      </c>
      <c r="D3000" s="6">
        <v>500</v>
      </c>
      <c r="E3000" s="8">
        <v>1105</v>
      </c>
      <c r="F3000" t="s">
        <v>8218</v>
      </c>
      <c r="G3000" t="s">
        <v>8223</v>
      </c>
      <c r="H3000" t="s">
        <v>8245</v>
      </c>
      <c r="I3000">
        <v>1431481037</v>
      </c>
      <c r="J3000">
        <v>1428889037</v>
      </c>
      <c r="K3000" t="b">
        <v>0</v>
      </c>
      <c r="L3000">
        <v>18</v>
      </c>
      <c r="M3000" t="b">
        <v>1</v>
      </c>
      <c r="N3000" t="s">
        <v>8269</v>
      </c>
      <c r="O3000" s="10" t="s">
        <v>8333</v>
      </c>
      <c r="P3000" t="s">
        <v>8334</v>
      </c>
      <c r="Q3000" s="12">
        <f t="shared" si="52"/>
        <v>42107.067557870367</v>
      </c>
    </row>
    <row r="3001" spans="1:17" ht="32" x14ac:dyDescent="0.2">
      <c r="A3001">
        <v>3103</v>
      </c>
      <c r="B3001" s="3" t="s">
        <v>3103</v>
      </c>
      <c r="C3001" s="3" t="s">
        <v>7213</v>
      </c>
      <c r="D3001" s="6">
        <v>4100</v>
      </c>
      <c r="E3001" s="8">
        <v>11</v>
      </c>
      <c r="F3001" t="s">
        <v>8220</v>
      </c>
      <c r="G3001" t="s">
        <v>8223</v>
      </c>
      <c r="H3001" t="s">
        <v>8245</v>
      </c>
      <c r="I3001">
        <v>1434080706</v>
      </c>
      <c r="J3001">
        <v>1428896706</v>
      </c>
      <c r="K3001" t="b">
        <v>0</v>
      </c>
      <c r="L3001">
        <v>2</v>
      </c>
      <c r="M3001" t="b">
        <v>0</v>
      </c>
      <c r="N3001" t="s">
        <v>8301</v>
      </c>
      <c r="O3001" s="10" t="s">
        <v>8333</v>
      </c>
      <c r="P3001" t="s">
        <v>8373</v>
      </c>
      <c r="Q3001" s="12">
        <f t="shared" si="52"/>
        <v>42107.156319444446</v>
      </c>
    </row>
    <row r="3002" spans="1:17" ht="64" x14ac:dyDescent="0.2">
      <c r="A3002">
        <v>1287</v>
      </c>
      <c r="B3002" s="3" t="s">
        <v>1288</v>
      </c>
      <c r="C3002" s="3" t="s">
        <v>5397</v>
      </c>
      <c r="D3002" s="6">
        <v>250</v>
      </c>
      <c r="E3002" s="8">
        <v>605</v>
      </c>
      <c r="F3002" t="s">
        <v>8218</v>
      </c>
      <c r="G3002" t="s">
        <v>8224</v>
      </c>
      <c r="H3002" t="s">
        <v>8246</v>
      </c>
      <c r="I3002">
        <v>1434120856</v>
      </c>
      <c r="J3002">
        <v>1428936856</v>
      </c>
      <c r="K3002" t="b">
        <v>0</v>
      </c>
      <c r="L3002">
        <v>25</v>
      </c>
      <c r="M3002" t="b">
        <v>1</v>
      </c>
      <c r="N3002" t="s">
        <v>8269</v>
      </c>
      <c r="O3002" s="10" t="s">
        <v>8333</v>
      </c>
      <c r="P3002" t="s">
        <v>8334</v>
      </c>
      <c r="Q3002" s="12">
        <f t="shared" si="52"/>
        <v>42107.621018518519</v>
      </c>
    </row>
    <row r="3003" spans="1:17" ht="48" x14ac:dyDescent="0.2">
      <c r="A3003">
        <v>2910</v>
      </c>
      <c r="B3003" s="3" t="s">
        <v>2910</v>
      </c>
      <c r="C3003" s="3" t="s">
        <v>7020</v>
      </c>
      <c r="D3003" s="6">
        <v>30000</v>
      </c>
      <c r="E3003" s="8">
        <v>1</v>
      </c>
      <c r="F3003" t="s">
        <v>8220</v>
      </c>
      <c r="G3003" t="s">
        <v>8224</v>
      </c>
      <c r="H3003" t="s">
        <v>8246</v>
      </c>
      <c r="I3003">
        <v>1434139887</v>
      </c>
      <c r="J3003">
        <v>1428955887</v>
      </c>
      <c r="K3003" t="b">
        <v>0</v>
      </c>
      <c r="L3003">
        <v>1</v>
      </c>
      <c r="M3003" t="b">
        <v>0</v>
      </c>
      <c r="N3003" t="s">
        <v>8269</v>
      </c>
      <c r="O3003" s="10" t="s">
        <v>8333</v>
      </c>
      <c r="P3003" t="s">
        <v>8334</v>
      </c>
      <c r="Q3003" s="12">
        <f t="shared" si="52"/>
        <v>42107.841284722221</v>
      </c>
    </row>
    <row r="3004" spans="1:17" ht="48" x14ac:dyDescent="0.2">
      <c r="A3004">
        <v>3993</v>
      </c>
      <c r="B3004" s="3" t="s">
        <v>3989</v>
      </c>
      <c r="C3004" s="3" t="s">
        <v>8099</v>
      </c>
      <c r="D3004" s="6">
        <v>50000</v>
      </c>
      <c r="E3004" s="8">
        <v>3</v>
      </c>
      <c r="F3004" t="s">
        <v>8220</v>
      </c>
      <c r="G3004" t="s">
        <v>8223</v>
      </c>
      <c r="H3004" t="s">
        <v>8245</v>
      </c>
      <c r="I3004">
        <v>1431549912</v>
      </c>
      <c r="J3004">
        <v>1428957912</v>
      </c>
      <c r="K3004" t="b">
        <v>0</v>
      </c>
      <c r="L3004">
        <v>1</v>
      </c>
      <c r="M3004" t="b">
        <v>0</v>
      </c>
      <c r="N3004" t="s">
        <v>8269</v>
      </c>
      <c r="O3004" s="10" t="s">
        <v>8333</v>
      </c>
      <c r="P3004" t="s">
        <v>8334</v>
      </c>
      <c r="Q3004" s="12">
        <f t="shared" si="52"/>
        <v>42107.864722222221</v>
      </c>
    </row>
    <row r="3005" spans="1:17" ht="48" x14ac:dyDescent="0.2">
      <c r="A3005">
        <v>2846</v>
      </c>
      <c r="B3005" s="3" t="s">
        <v>2846</v>
      </c>
      <c r="C3005" s="3" t="s">
        <v>6956</v>
      </c>
      <c r="D3005" s="6">
        <v>8000</v>
      </c>
      <c r="E3005" s="8">
        <v>0</v>
      </c>
      <c r="F3005" t="s">
        <v>8220</v>
      </c>
      <c r="G3005" t="s">
        <v>8223</v>
      </c>
      <c r="H3005" t="s">
        <v>8245</v>
      </c>
      <c r="I3005">
        <v>1432917394</v>
      </c>
      <c r="J3005">
        <v>1429029394</v>
      </c>
      <c r="K3005" t="b">
        <v>0</v>
      </c>
      <c r="L3005">
        <v>0</v>
      </c>
      <c r="M3005" t="b">
        <v>0</v>
      </c>
      <c r="N3005" t="s">
        <v>8269</v>
      </c>
      <c r="O3005" s="10" t="s">
        <v>8333</v>
      </c>
      <c r="P3005" t="s">
        <v>8334</v>
      </c>
      <c r="Q3005" s="12">
        <f t="shared" si="52"/>
        <v>42108.692060185189</v>
      </c>
    </row>
    <row r="3006" spans="1:17" ht="48" x14ac:dyDescent="0.2">
      <c r="A3006">
        <v>3812</v>
      </c>
      <c r="B3006" s="3" t="s">
        <v>3809</v>
      </c>
      <c r="C3006" s="3" t="s">
        <v>7922</v>
      </c>
      <c r="D3006" s="6">
        <v>2000</v>
      </c>
      <c r="E3006" s="8">
        <v>2191</v>
      </c>
      <c r="F3006" t="s">
        <v>8218</v>
      </c>
      <c r="G3006" t="s">
        <v>8228</v>
      </c>
      <c r="H3006" t="s">
        <v>8250</v>
      </c>
      <c r="I3006">
        <v>1433131140</v>
      </c>
      <c r="J3006">
        <v>1429120908</v>
      </c>
      <c r="K3006" t="b">
        <v>0</v>
      </c>
      <c r="L3006">
        <v>11</v>
      </c>
      <c r="M3006" t="b">
        <v>1</v>
      </c>
      <c r="N3006" t="s">
        <v>8269</v>
      </c>
      <c r="O3006" s="10" t="s">
        <v>8333</v>
      </c>
      <c r="P3006" t="s">
        <v>8334</v>
      </c>
      <c r="Q3006" s="12">
        <f t="shared" si="52"/>
        <v>42109.751250000001</v>
      </c>
    </row>
    <row r="3007" spans="1:17" ht="48" x14ac:dyDescent="0.2">
      <c r="A3007">
        <v>3945</v>
      </c>
      <c r="B3007" s="3" t="s">
        <v>3942</v>
      </c>
      <c r="C3007" s="3" t="s">
        <v>8053</v>
      </c>
      <c r="D3007" s="6">
        <v>2000</v>
      </c>
      <c r="E3007" s="8">
        <v>5</v>
      </c>
      <c r="F3007" t="s">
        <v>8220</v>
      </c>
      <c r="G3007" t="s">
        <v>8223</v>
      </c>
      <c r="H3007" t="s">
        <v>8245</v>
      </c>
      <c r="I3007">
        <v>1431717268</v>
      </c>
      <c r="J3007">
        <v>1429125268</v>
      </c>
      <c r="K3007" t="b">
        <v>0</v>
      </c>
      <c r="L3007">
        <v>1</v>
      </c>
      <c r="M3007" t="b">
        <v>0</v>
      </c>
      <c r="N3007" t="s">
        <v>8269</v>
      </c>
      <c r="O3007" s="10" t="s">
        <v>8333</v>
      </c>
      <c r="P3007" t="s">
        <v>8334</v>
      </c>
      <c r="Q3007" s="12">
        <f t="shared" si="52"/>
        <v>42109.801712962959</v>
      </c>
    </row>
    <row r="3008" spans="1:17" ht="48" x14ac:dyDescent="0.2">
      <c r="A3008">
        <v>3073</v>
      </c>
      <c r="B3008" s="3" t="s">
        <v>3073</v>
      </c>
      <c r="C3008" s="3" t="s">
        <v>7183</v>
      </c>
      <c r="D3008" s="6">
        <v>2800000</v>
      </c>
      <c r="E3008" s="8">
        <v>645</v>
      </c>
      <c r="F3008" t="s">
        <v>8220</v>
      </c>
      <c r="G3008" t="s">
        <v>8223</v>
      </c>
      <c r="H3008" t="s">
        <v>8245</v>
      </c>
      <c r="I3008">
        <v>1434309540</v>
      </c>
      <c r="J3008">
        <v>1429287900</v>
      </c>
      <c r="K3008" t="b">
        <v>0</v>
      </c>
      <c r="L3008">
        <v>7</v>
      </c>
      <c r="M3008" t="b">
        <v>0</v>
      </c>
      <c r="N3008" t="s">
        <v>8301</v>
      </c>
      <c r="O3008" s="10" t="s">
        <v>8333</v>
      </c>
      <c r="P3008" t="s">
        <v>8373</v>
      </c>
      <c r="Q3008" s="12">
        <f t="shared" si="52"/>
        <v>42111.684027777781</v>
      </c>
    </row>
    <row r="3009" spans="1:17" ht="48" x14ac:dyDescent="0.2">
      <c r="A3009">
        <v>2854</v>
      </c>
      <c r="B3009" s="3" t="s">
        <v>2854</v>
      </c>
      <c r="C3009" s="3" t="s">
        <v>6964</v>
      </c>
      <c r="D3009" s="6">
        <v>1000</v>
      </c>
      <c r="E3009" s="8">
        <v>417</v>
      </c>
      <c r="F3009" t="s">
        <v>8220</v>
      </c>
      <c r="G3009" t="s">
        <v>8224</v>
      </c>
      <c r="H3009" t="s">
        <v>8246</v>
      </c>
      <c r="I3009">
        <v>1431018719</v>
      </c>
      <c r="J3009">
        <v>1429290719</v>
      </c>
      <c r="K3009" t="b">
        <v>0</v>
      </c>
      <c r="L3009">
        <v>14</v>
      </c>
      <c r="M3009" t="b">
        <v>0</v>
      </c>
      <c r="N3009" t="s">
        <v>8269</v>
      </c>
      <c r="O3009" s="10" t="s">
        <v>8333</v>
      </c>
      <c r="P3009" t="s">
        <v>8334</v>
      </c>
      <c r="Q3009" s="12">
        <f t="shared" si="52"/>
        <v>42111.71665509259</v>
      </c>
    </row>
    <row r="3010" spans="1:17" ht="48" x14ac:dyDescent="0.2">
      <c r="A3010">
        <v>3942</v>
      </c>
      <c r="B3010" s="3" t="s">
        <v>3939</v>
      </c>
      <c r="C3010" s="3" t="s">
        <v>8050</v>
      </c>
      <c r="D3010" s="6">
        <v>1200</v>
      </c>
      <c r="E3010" s="8">
        <v>0</v>
      </c>
      <c r="F3010" t="s">
        <v>8220</v>
      </c>
      <c r="G3010" t="s">
        <v>8223</v>
      </c>
      <c r="H3010" t="s">
        <v>8245</v>
      </c>
      <c r="I3010">
        <v>1434490914</v>
      </c>
      <c r="J3010">
        <v>1429306914</v>
      </c>
      <c r="K3010" t="b">
        <v>0</v>
      </c>
      <c r="L3010">
        <v>0</v>
      </c>
      <c r="M3010" t="b">
        <v>0</v>
      </c>
      <c r="N3010" t="s">
        <v>8269</v>
      </c>
      <c r="O3010" s="10" t="s">
        <v>8333</v>
      </c>
      <c r="P3010" t="s">
        <v>8334</v>
      </c>
      <c r="Q3010" s="12">
        <f t="shared" si="52"/>
        <v>42111.904097222221</v>
      </c>
    </row>
    <row r="3011" spans="1:17" ht="48" x14ac:dyDescent="0.2">
      <c r="A3011">
        <v>3914</v>
      </c>
      <c r="B3011" s="3" t="s">
        <v>3911</v>
      </c>
      <c r="C3011" s="3" t="s">
        <v>8022</v>
      </c>
      <c r="D3011" s="6">
        <v>2500</v>
      </c>
      <c r="E3011" s="8">
        <v>909</v>
      </c>
      <c r="F3011" t="s">
        <v>8220</v>
      </c>
      <c r="G3011" t="s">
        <v>8224</v>
      </c>
      <c r="H3011" t="s">
        <v>8246</v>
      </c>
      <c r="I3011">
        <v>1431298740</v>
      </c>
      <c r="J3011">
        <v>1429558756</v>
      </c>
      <c r="K3011" t="b">
        <v>0</v>
      </c>
      <c r="L3011">
        <v>27</v>
      </c>
      <c r="M3011" t="b">
        <v>0</v>
      </c>
      <c r="N3011" t="s">
        <v>8269</v>
      </c>
      <c r="O3011" s="10" t="s">
        <v>8333</v>
      </c>
      <c r="P3011" t="s">
        <v>8334</v>
      </c>
      <c r="Q3011" s="12">
        <f t="shared" si="52"/>
        <v>42114.818935185183</v>
      </c>
    </row>
    <row r="3012" spans="1:17" ht="48" x14ac:dyDescent="0.2">
      <c r="A3012">
        <v>3096</v>
      </c>
      <c r="B3012" s="3" t="s">
        <v>3096</v>
      </c>
      <c r="C3012" s="3" t="s">
        <v>7206</v>
      </c>
      <c r="D3012" s="6">
        <v>20000</v>
      </c>
      <c r="E3012" s="8">
        <v>795</v>
      </c>
      <c r="F3012" t="s">
        <v>8220</v>
      </c>
      <c r="G3012" t="s">
        <v>8223</v>
      </c>
      <c r="H3012" t="s">
        <v>8245</v>
      </c>
      <c r="I3012">
        <v>1432151326</v>
      </c>
      <c r="J3012">
        <v>1429559326</v>
      </c>
      <c r="K3012" t="b">
        <v>0</v>
      </c>
      <c r="L3012">
        <v>14</v>
      </c>
      <c r="M3012" t="b">
        <v>0</v>
      </c>
      <c r="N3012" t="s">
        <v>8301</v>
      </c>
      <c r="O3012" s="10" t="s">
        <v>8333</v>
      </c>
      <c r="P3012" t="s">
        <v>8373</v>
      </c>
      <c r="Q3012" s="12">
        <f t="shared" si="52"/>
        <v>42114.825532407413</v>
      </c>
    </row>
    <row r="3013" spans="1:17" ht="32" x14ac:dyDescent="0.2">
      <c r="A3013">
        <v>2872</v>
      </c>
      <c r="B3013" s="3" t="s">
        <v>2872</v>
      </c>
      <c r="C3013" s="3" t="s">
        <v>6982</v>
      </c>
      <c r="D3013" s="6">
        <v>3000</v>
      </c>
      <c r="E3013" s="8">
        <v>0</v>
      </c>
      <c r="F3013" t="s">
        <v>8220</v>
      </c>
      <c r="G3013" t="s">
        <v>8223</v>
      </c>
      <c r="H3013" t="s">
        <v>8245</v>
      </c>
      <c r="I3013">
        <v>1434768438</v>
      </c>
      <c r="J3013">
        <v>1429584438</v>
      </c>
      <c r="K3013" t="b">
        <v>0</v>
      </c>
      <c r="L3013">
        <v>0</v>
      </c>
      <c r="M3013" t="b">
        <v>0</v>
      </c>
      <c r="N3013" t="s">
        <v>8269</v>
      </c>
      <c r="O3013" s="10" t="s">
        <v>8333</v>
      </c>
      <c r="P3013" t="s">
        <v>8334</v>
      </c>
      <c r="Q3013" s="12">
        <f t="shared" si="52"/>
        <v>42115.11618055556</v>
      </c>
    </row>
    <row r="3014" spans="1:17" ht="48" x14ac:dyDescent="0.2">
      <c r="A3014">
        <v>3560</v>
      </c>
      <c r="B3014" s="3" t="s">
        <v>3559</v>
      </c>
      <c r="C3014" s="3" t="s">
        <v>7670</v>
      </c>
      <c r="D3014" s="6">
        <v>3200</v>
      </c>
      <c r="E3014" s="8">
        <v>3470</v>
      </c>
      <c r="F3014" t="s">
        <v>8218</v>
      </c>
      <c r="G3014" t="s">
        <v>8228</v>
      </c>
      <c r="H3014" t="s">
        <v>8250</v>
      </c>
      <c r="I3014">
        <v>1432694700</v>
      </c>
      <c r="J3014">
        <v>1429651266</v>
      </c>
      <c r="K3014" t="b">
        <v>0</v>
      </c>
      <c r="L3014">
        <v>74</v>
      </c>
      <c r="M3014" t="b">
        <v>1</v>
      </c>
      <c r="N3014" t="s">
        <v>8269</v>
      </c>
      <c r="O3014" s="10" t="s">
        <v>8333</v>
      </c>
      <c r="P3014" t="s">
        <v>8334</v>
      </c>
      <c r="Q3014" s="12">
        <f t="shared" si="52"/>
        <v>42115.889652777783</v>
      </c>
    </row>
    <row r="3015" spans="1:17" ht="48" x14ac:dyDescent="0.2">
      <c r="A3015">
        <v>3838</v>
      </c>
      <c r="B3015" s="3" t="s">
        <v>3835</v>
      </c>
      <c r="C3015" s="3" t="s">
        <v>7947</v>
      </c>
      <c r="D3015" s="6">
        <v>100000</v>
      </c>
      <c r="E3015" s="8">
        <v>100824</v>
      </c>
      <c r="F3015" t="s">
        <v>8218</v>
      </c>
      <c r="G3015" t="s">
        <v>8234</v>
      </c>
      <c r="H3015" t="s">
        <v>8254</v>
      </c>
      <c r="I3015">
        <v>1432314209</v>
      </c>
      <c r="J3015">
        <v>1429722209</v>
      </c>
      <c r="K3015" t="b">
        <v>0</v>
      </c>
      <c r="L3015">
        <v>100</v>
      </c>
      <c r="M3015" t="b">
        <v>1</v>
      </c>
      <c r="N3015" t="s">
        <v>8269</v>
      </c>
      <c r="O3015" s="10" t="s">
        <v>8333</v>
      </c>
      <c r="P3015" t="s">
        <v>8334</v>
      </c>
      <c r="Q3015" s="12">
        <f t="shared" si="52"/>
        <v>42116.710752314815</v>
      </c>
    </row>
    <row r="3016" spans="1:17" ht="48" x14ac:dyDescent="0.2">
      <c r="A3016">
        <v>2945</v>
      </c>
      <c r="B3016" s="3" t="s">
        <v>2945</v>
      </c>
      <c r="C3016" s="3" t="s">
        <v>7055</v>
      </c>
      <c r="D3016" s="6">
        <v>50000</v>
      </c>
      <c r="E3016" s="8">
        <v>0</v>
      </c>
      <c r="F3016" t="s">
        <v>8220</v>
      </c>
      <c r="G3016" t="s">
        <v>8223</v>
      </c>
      <c r="H3016" t="s">
        <v>8245</v>
      </c>
      <c r="I3016">
        <v>1432437660</v>
      </c>
      <c r="J3016">
        <v>1429845660</v>
      </c>
      <c r="K3016" t="b">
        <v>0</v>
      </c>
      <c r="L3016">
        <v>0</v>
      </c>
      <c r="M3016" t="b">
        <v>0</v>
      </c>
      <c r="N3016" t="s">
        <v>8301</v>
      </c>
      <c r="O3016" s="10" t="s">
        <v>8333</v>
      </c>
      <c r="P3016" t="s">
        <v>8373</v>
      </c>
      <c r="Q3016" s="12">
        <f t="shared" si="52"/>
        <v>42118.139583333337</v>
      </c>
    </row>
    <row r="3017" spans="1:17" ht="48" x14ac:dyDescent="0.2">
      <c r="A3017">
        <v>3189</v>
      </c>
      <c r="B3017" s="3" t="s">
        <v>3189</v>
      </c>
      <c r="C3017" s="3" t="s">
        <v>7299</v>
      </c>
      <c r="D3017" s="6">
        <v>55000</v>
      </c>
      <c r="E3017" s="8">
        <v>6780</v>
      </c>
      <c r="F3017" t="s">
        <v>8220</v>
      </c>
      <c r="G3017" t="s">
        <v>8234</v>
      </c>
      <c r="H3017" t="s">
        <v>8254</v>
      </c>
      <c r="I3017">
        <v>1432455532</v>
      </c>
      <c r="J3017">
        <v>1429863532</v>
      </c>
      <c r="K3017" t="b">
        <v>0</v>
      </c>
      <c r="L3017">
        <v>19</v>
      </c>
      <c r="M3017" t="b">
        <v>0</v>
      </c>
      <c r="N3017" t="s">
        <v>8303</v>
      </c>
      <c r="O3017" s="10" t="s">
        <v>8333</v>
      </c>
      <c r="P3017" t="s">
        <v>8375</v>
      </c>
      <c r="Q3017" s="12">
        <f t="shared" si="52"/>
        <v>42118.346435185187</v>
      </c>
    </row>
    <row r="3018" spans="1:17" ht="48" x14ac:dyDescent="0.2">
      <c r="A3018">
        <v>3714</v>
      </c>
      <c r="B3018" s="3" t="s">
        <v>3711</v>
      </c>
      <c r="C3018" s="3" t="s">
        <v>7824</v>
      </c>
      <c r="D3018" s="6">
        <v>10000</v>
      </c>
      <c r="E3018" s="8">
        <v>10235</v>
      </c>
      <c r="F3018" t="s">
        <v>8218</v>
      </c>
      <c r="G3018" t="s">
        <v>8223</v>
      </c>
      <c r="H3018" t="s">
        <v>8245</v>
      </c>
      <c r="I3018">
        <v>1432612740</v>
      </c>
      <c r="J3018">
        <v>1429881667</v>
      </c>
      <c r="K3018" t="b">
        <v>0</v>
      </c>
      <c r="L3018">
        <v>97</v>
      </c>
      <c r="M3018" t="b">
        <v>1</v>
      </c>
      <c r="N3018" t="s">
        <v>8269</v>
      </c>
      <c r="O3018" s="10" t="s">
        <v>8333</v>
      </c>
      <c r="P3018" t="s">
        <v>8334</v>
      </c>
      <c r="Q3018" s="12">
        <f t="shared" si="52"/>
        <v>42118.556331018524</v>
      </c>
    </row>
    <row r="3019" spans="1:17" ht="32" x14ac:dyDescent="0.2">
      <c r="A3019">
        <v>3678</v>
      </c>
      <c r="B3019" s="3" t="s">
        <v>3675</v>
      </c>
      <c r="C3019" s="3" t="s">
        <v>7788</v>
      </c>
      <c r="D3019" s="6">
        <v>2000</v>
      </c>
      <c r="E3019" s="8">
        <v>2050</v>
      </c>
      <c r="F3019" t="s">
        <v>8218</v>
      </c>
      <c r="G3019" t="s">
        <v>8224</v>
      </c>
      <c r="H3019" t="s">
        <v>8246</v>
      </c>
      <c r="I3019">
        <v>1433076298</v>
      </c>
      <c r="J3019">
        <v>1430052298</v>
      </c>
      <c r="K3019" t="b">
        <v>0</v>
      </c>
      <c r="L3019">
        <v>31</v>
      </c>
      <c r="M3019" t="b">
        <v>1</v>
      </c>
      <c r="N3019" t="s">
        <v>8269</v>
      </c>
      <c r="O3019" s="10" t="s">
        <v>8333</v>
      </c>
      <c r="P3019" t="s">
        <v>8334</v>
      </c>
      <c r="Q3019" s="12">
        <f t="shared" si="52"/>
        <v>42120.531226851846</v>
      </c>
    </row>
    <row r="3020" spans="1:17" ht="48" x14ac:dyDescent="0.2">
      <c r="A3020">
        <v>3491</v>
      </c>
      <c r="B3020" s="3" t="s">
        <v>3490</v>
      </c>
      <c r="C3020" s="3" t="s">
        <v>7601</v>
      </c>
      <c r="D3020" s="6">
        <v>500</v>
      </c>
      <c r="E3020" s="8">
        <v>791</v>
      </c>
      <c r="F3020" t="s">
        <v>8218</v>
      </c>
      <c r="G3020" t="s">
        <v>8223</v>
      </c>
      <c r="H3020" t="s">
        <v>8245</v>
      </c>
      <c r="I3020">
        <v>1431928784</v>
      </c>
      <c r="J3020">
        <v>1430114384</v>
      </c>
      <c r="K3020" t="b">
        <v>0</v>
      </c>
      <c r="L3020">
        <v>10</v>
      </c>
      <c r="M3020" t="b">
        <v>1</v>
      </c>
      <c r="N3020" t="s">
        <v>8269</v>
      </c>
      <c r="O3020" s="10" t="s">
        <v>8333</v>
      </c>
      <c r="P3020" t="s">
        <v>8334</v>
      </c>
      <c r="Q3020" s="12">
        <f t="shared" si="52"/>
        <v>42121.249814814815</v>
      </c>
    </row>
    <row r="3021" spans="1:17" ht="48" x14ac:dyDescent="0.2">
      <c r="A3021">
        <v>3023</v>
      </c>
      <c r="B3021" s="3" t="s">
        <v>3023</v>
      </c>
      <c r="C3021" s="3" t="s">
        <v>7133</v>
      </c>
      <c r="D3021" s="6">
        <v>700</v>
      </c>
      <c r="E3021" s="8">
        <v>721</v>
      </c>
      <c r="F3021" t="s">
        <v>8218</v>
      </c>
      <c r="G3021" t="s">
        <v>8224</v>
      </c>
      <c r="H3021" t="s">
        <v>8246</v>
      </c>
      <c r="I3021">
        <v>1434039186</v>
      </c>
      <c r="J3021">
        <v>1430151186</v>
      </c>
      <c r="K3021" t="b">
        <v>0</v>
      </c>
      <c r="L3021">
        <v>6</v>
      </c>
      <c r="M3021" t="b">
        <v>1</v>
      </c>
      <c r="N3021" t="s">
        <v>8301</v>
      </c>
      <c r="O3021" s="10" t="s">
        <v>8333</v>
      </c>
      <c r="P3021" t="s">
        <v>8373</v>
      </c>
      <c r="Q3021" s="12">
        <f t="shared" si="52"/>
        <v>42121.675763888896</v>
      </c>
    </row>
    <row r="3022" spans="1:17" ht="48" x14ac:dyDescent="0.2">
      <c r="A3022">
        <v>3280</v>
      </c>
      <c r="B3022" s="3" t="s">
        <v>3280</v>
      </c>
      <c r="C3022" s="3" t="s">
        <v>7390</v>
      </c>
      <c r="D3022" s="6">
        <v>2000</v>
      </c>
      <c r="E3022" s="8">
        <v>2060</v>
      </c>
      <c r="F3022" t="s">
        <v>8218</v>
      </c>
      <c r="G3022" t="s">
        <v>8223</v>
      </c>
      <c r="H3022" t="s">
        <v>8245</v>
      </c>
      <c r="I3022">
        <v>1433134800</v>
      </c>
      <c r="J3022">
        <v>1430158198</v>
      </c>
      <c r="K3022" t="b">
        <v>0</v>
      </c>
      <c r="L3022">
        <v>30</v>
      </c>
      <c r="M3022" t="b">
        <v>1</v>
      </c>
      <c r="N3022" t="s">
        <v>8269</v>
      </c>
      <c r="O3022" s="10" t="s">
        <v>8333</v>
      </c>
      <c r="P3022" t="s">
        <v>8334</v>
      </c>
      <c r="Q3022" s="12">
        <f t="shared" si="52"/>
        <v>42121.756921296299</v>
      </c>
    </row>
    <row r="3023" spans="1:17" ht="32" x14ac:dyDescent="0.2">
      <c r="A3023">
        <v>3052</v>
      </c>
      <c r="B3023" s="3" t="s">
        <v>3052</v>
      </c>
      <c r="C3023" s="3" t="s">
        <v>7162</v>
      </c>
      <c r="D3023" s="6">
        <v>50000</v>
      </c>
      <c r="E3023" s="8">
        <v>75</v>
      </c>
      <c r="F3023" t="s">
        <v>8220</v>
      </c>
      <c r="G3023" t="s">
        <v>8223</v>
      </c>
      <c r="H3023" t="s">
        <v>8245</v>
      </c>
      <c r="I3023">
        <v>1432828740</v>
      </c>
      <c r="J3023">
        <v>1430237094</v>
      </c>
      <c r="K3023" t="b">
        <v>0</v>
      </c>
      <c r="L3023">
        <v>2</v>
      </c>
      <c r="M3023" t="b">
        <v>0</v>
      </c>
      <c r="N3023" t="s">
        <v>8301</v>
      </c>
      <c r="O3023" s="10" t="s">
        <v>8333</v>
      </c>
      <c r="P3023" t="s">
        <v>8373</v>
      </c>
      <c r="Q3023" s="12">
        <f t="shared" si="52"/>
        <v>42122.670069444444</v>
      </c>
    </row>
    <row r="3024" spans="1:17" ht="32" x14ac:dyDescent="0.2">
      <c r="A3024">
        <v>3735</v>
      </c>
      <c r="B3024" s="3" t="s">
        <v>3732</v>
      </c>
      <c r="C3024" s="3" t="s">
        <v>7845</v>
      </c>
      <c r="D3024" s="6">
        <v>150</v>
      </c>
      <c r="E3024" s="8">
        <v>20</v>
      </c>
      <c r="F3024" t="s">
        <v>8220</v>
      </c>
      <c r="G3024" t="s">
        <v>8224</v>
      </c>
      <c r="H3024" t="s">
        <v>8246</v>
      </c>
      <c r="I3024">
        <v>1432831089</v>
      </c>
      <c r="J3024">
        <v>1430239089</v>
      </c>
      <c r="K3024" t="b">
        <v>0</v>
      </c>
      <c r="L3024">
        <v>2</v>
      </c>
      <c r="M3024" t="b">
        <v>0</v>
      </c>
      <c r="N3024" t="s">
        <v>8269</v>
      </c>
      <c r="O3024" s="10" t="s">
        <v>8333</v>
      </c>
      <c r="P3024" t="s">
        <v>8334</v>
      </c>
      <c r="Q3024" s="12">
        <f t="shared" si="52"/>
        <v>42122.693159722221</v>
      </c>
    </row>
    <row r="3025" spans="1:17" ht="48" x14ac:dyDescent="0.2">
      <c r="A3025">
        <v>4089</v>
      </c>
      <c r="B3025" s="3" t="s">
        <v>4085</v>
      </c>
      <c r="C3025" s="3" t="s">
        <v>8192</v>
      </c>
      <c r="D3025" s="6">
        <v>5000</v>
      </c>
      <c r="E3025" s="8">
        <v>240</v>
      </c>
      <c r="F3025" t="s">
        <v>8220</v>
      </c>
      <c r="G3025" t="s">
        <v>8223</v>
      </c>
      <c r="H3025" t="s">
        <v>8245</v>
      </c>
      <c r="I3025">
        <v>1433093700</v>
      </c>
      <c r="J3025">
        <v>1430242488</v>
      </c>
      <c r="K3025" t="b">
        <v>0</v>
      </c>
      <c r="L3025">
        <v>8</v>
      </c>
      <c r="M3025" t="b">
        <v>0</v>
      </c>
      <c r="N3025" t="s">
        <v>8269</v>
      </c>
      <c r="O3025" s="10" t="s">
        <v>8333</v>
      </c>
      <c r="P3025" t="s">
        <v>8334</v>
      </c>
      <c r="Q3025" s="12">
        <f t="shared" si="52"/>
        <v>42122.732499999998</v>
      </c>
    </row>
    <row r="3026" spans="1:17" ht="48" x14ac:dyDescent="0.2">
      <c r="A3026">
        <v>2848</v>
      </c>
      <c r="B3026" s="3" t="s">
        <v>2848</v>
      </c>
      <c r="C3026" s="3" t="s">
        <v>6958</v>
      </c>
      <c r="D3026" s="6">
        <v>35000</v>
      </c>
      <c r="E3026" s="8">
        <v>70</v>
      </c>
      <c r="F3026" t="s">
        <v>8220</v>
      </c>
      <c r="G3026" t="s">
        <v>8223</v>
      </c>
      <c r="H3026" t="s">
        <v>8245</v>
      </c>
      <c r="I3026">
        <v>1432913659</v>
      </c>
      <c r="J3026">
        <v>1430321659</v>
      </c>
      <c r="K3026" t="b">
        <v>0</v>
      </c>
      <c r="L3026">
        <v>3</v>
      </c>
      <c r="M3026" t="b">
        <v>0</v>
      </c>
      <c r="N3026" t="s">
        <v>8269</v>
      </c>
      <c r="O3026" s="10" t="s">
        <v>8333</v>
      </c>
      <c r="P3026" t="s">
        <v>8334</v>
      </c>
      <c r="Q3026" s="12">
        <f t="shared" si="52"/>
        <v>42123.648831018523</v>
      </c>
    </row>
    <row r="3027" spans="1:17" ht="48" x14ac:dyDescent="0.2">
      <c r="A3027">
        <v>3905</v>
      </c>
      <c r="B3027" s="3" t="s">
        <v>3902</v>
      </c>
      <c r="C3027" s="3" t="s">
        <v>8013</v>
      </c>
      <c r="D3027" s="6">
        <v>1500</v>
      </c>
      <c r="E3027" s="8">
        <v>173</v>
      </c>
      <c r="F3027" t="s">
        <v>8220</v>
      </c>
      <c r="G3027" t="s">
        <v>8224</v>
      </c>
      <c r="H3027" t="s">
        <v>8246</v>
      </c>
      <c r="I3027">
        <v>1434063600</v>
      </c>
      <c r="J3027">
        <v>1430405903</v>
      </c>
      <c r="K3027" t="b">
        <v>0</v>
      </c>
      <c r="L3027">
        <v>7</v>
      </c>
      <c r="M3027" t="b">
        <v>0</v>
      </c>
      <c r="N3027" t="s">
        <v>8269</v>
      </c>
      <c r="O3027" s="10" t="s">
        <v>8333</v>
      </c>
      <c r="P3027" t="s">
        <v>8334</v>
      </c>
      <c r="Q3027" s="12">
        <f t="shared" si="52"/>
        <v>42124.623877314814</v>
      </c>
    </row>
    <row r="3028" spans="1:17" ht="48" x14ac:dyDescent="0.2">
      <c r="A3028">
        <v>3442</v>
      </c>
      <c r="B3028" s="3" t="s">
        <v>3441</v>
      </c>
      <c r="C3028" s="3" t="s">
        <v>7552</v>
      </c>
      <c r="D3028" s="6">
        <v>250</v>
      </c>
      <c r="E3028" s="8">
        <v>250</v>
      </c>
      <c r="F3028" t="s">
        <v>8218</v>
      </c>
      <c r="G3028" t="s">
        <v>8223</v>
      </c>
      <c r="H3028" t="s">
        <v>8245</v>
      </c>
      <c r="I3028">
        <v>1433016672</v>
      </c>
      <c r="J3028">
        <v>1430424672</v>
      </c>
      <c r="K3028" t="b">
        <v>0</v>
      </c>
      <c r="L3028">
        <v>8</v>
      </c>
      <c r="M3028" t="b">
        <v>1</v>
      </c>
      <c r="N3028" t="s">
        <v>8269</v>
      </c>
      <c r="O3028" s="10" t="s">
        <v>8333</v>
      </c>
      <c r="P3028" t="s">
        <v>8334</v>
      </c>
      <c r="Q3028" s="12">
        <f t="shared" si="52"/>
        <v>42124.841111111105</v>
      </c>
    </row>
    <row r="3029" spans="1:17" ht="48" x14ac:dyDescent="0.2">
      <c r="A3029">
        <v>3278</v>
      </c>
      <c r="B3029" s="3" t="s">
        <v>3278</v>
      </c>
      <c r="C3029" s="3" t="s">
        <v>7388</v>
      </c>
      <c r="D3029" s="6">
        <v>2500</v>
      </c>
      <c r="E3029" s="8">
        <v>2585</v>
      </c>
      <c r="F3029" t="s">
        <v>8218</v>
      </c>
      <c r="G3029" t="s">
        <v>8224</v>
      </c>
      <c r="H3029" t="s">
        <v>8246</v>
      </c>
      <c r="I3029">
        <v>1433017303</v>
      </c>
      <c r="J3029">
        <v>1430425303</v>
      </c>
      <c r="K3029" t="b">
        <v>1</v>
      </c>
      <c r="L3029">
        <v>34</v>
      </c>
      <c r="M3029" t="b">
        <v>1</v>
      </c>
      <c r="N3029" t="s">
        <v>8269</v>
      </c>
      <c r="O3029" s="10" t="s">
        <v>8333</v>
      </c>
      <c r="P3029" t="s">
        <v>8334</v>
      </c>
      <c r="Q3029" s="12">
        <f t="shared" si="52"/>
        <v>42124.848414351851</v>
      </c>
    </row>
    <row r="3030" spans="1:17" ht="32" x14ac:dyDescent="0.2">
      <c r="A3030">
        <v>3991</v>
      </c>
      <c r="B3030" s="3" t="s">
        <v>3987</v>
      </c>
      <c r="C3030" s="3" t="s">
        <v>8097</v>
      </c>
      <c r="D3030" s="6">
        <v>500</v>
      </c>
      <c r="E3030" s="8">
        <v>100</v>
      </c>
      <c r="F3030" t="s">
        <v>8220</v>
      </c>
      <c r="G3030" t="s">
        <v>8223</v>
      </c>
      <c r="H3030" t="s">
        <v>8245</v>
      </c>
      <c r="I3030">
        <v>1433086082</v>
      </c>
      <c r="J3030">
        <v>1430494082</v>
      </c>
      <c r="K3030" t="b">
        <v>0</v>
      </c>
      <c r="L3030">
        <v>1</v>
      </c>
      <c r="M3030" t="b">
        <v>0</v>
      </c>
      <c r="N3030" t="s">
        <v>8269</v>
      </c>
      <c r="O3030" s="10" t="s">
        <v>8333</v>
      </c>
      <c r="P3030" t="s">
        <v>8334</v>
      </c>
      <c r="Q3030" s="12">
        <f t="shared" si="52"/>
        <v>42125.644467592589</v>
      </c>
    </row>
    <row r="3031" spans="1:17" ht="48" x14ac:dyDescent="0.2">
      <c r="A3031">
        <v>3589</v>
      </c>
      <c r="B3031" s="3" t="s">
        <v>3588</v>
      </c>
      <c r="C3031" s="3" t="s">
        <v>7699</v>
      </c>
      <c r="D3031" s="6">
        <v>4000</v>
      </c>
      <c r="E3031" s="8">
        <v>5100</v>
      </c>
      <c r="F3031" t="s">
        <v>8218</v>
      </c>
      <c r="G3031" t="s">
        <v>8223</v>
      </c>
      <c r="H3031" t="s">
        <v>8245</v>
      </c>
      <c r="I3031">
        <v>1432654347</v>
      </c>
      <c r="J3031">
        <v>1430494347</v>
      </c>
      <c r="K3031" t="b">
        <v>0</v>
      </c>
      <c r="L3031">
        <v>62</v>
      </c>
      <c r="M3031" t="b">
        <v>1</v>
      </c>
      <c r="N3031" t="s">
        <v>8269</v>
      </c>
      <c r="O3031" s="10" t="s">
        <v>8333</v>
      </c>
      <c r="P3031" t="s">
        <v>8334</v>
      </c>
      <c r="Q3031" s="12">
        <f t="shared" si="52"/>
        <v>42125.647534722222</v>
      </c>
    </row>
    <row r="3032" spans="1:17" ht="48" x14ac:dyDescent="0.2">
      <c r="A3032">
        <v>3515</v>
      </c>
      <c r="B3032" s="3" t="s">
        <v>3514</v>
      </c>
      <c r="C3032" s="3" t="s">
        <v>7625</v>
      </c>
      <c r="D3032" s="6">
        <v>3000</v>
      </c>
      <c r="E3032" s="8">
        <v>3080</v>
      </c>
      <c r="F3032" t="s">
        <v>8218</v>
      </c>
      <c r="G3032" t="s">
        <v>8223</v>
      </c>
      <c r="H3032" t="s">
        <v>8245</v>
      </c>
      <c r="I3032">
        <v>1433097171</v>
      </c>
      <c r="J3032">
        <v>1430505171</v>
      </c>
      <c r="K3032" t="b">
        <v>0</v>
      </c>
      <c r="L3032">
        <v>46</v>
      </c>
      <c r="M3032" t="b">
        <v>1</v>
      </c>
      <c r="N3032" t="s">
        <v>8269</v>
      </c>
      <c r="O3032" s="10" t="s">
        <v>8333</v>
      </c>
      <c r="P3032" t="s">
        <v>8334</v>
      </c>
      <c r="Q3032" s="12">
        <f t="shared" si="52"/>
        <v>42125.772812499999</v>
      </c>
    </row>
    <row r="3033" spans="1:17" ht="48" x14ac:dyDescent="0.2">
      <c r="A3033">
        <v>3486</v>
      </c>
      <c r="B3033" s="3" t="s">
        <v>3485</v>
      </c>
      <c r="C3033" s="3" t="s">
        <v>7596</v>
      </c>
      <c r="D3033" s="6">
        <v>3000</v>
      </c>
      <c r="E3033" s="8">
        <v>4656</v>
      </c>
      <c r="F3033" t="s">
        <v>8218</v>
      </c>
      <c r="G3033" t="s">
        <v>8223</v>
      </c>
      <c r="H3033" t="s">
        <v>8245</v>
      </c>
      <c r="I3033">
        <v>1433314740</v>
      </c>
      <c r="J3033">
        <v>1430600401</v>
      </c>
      <c r="K3033" t="b">
        <v>0</v>
      </c>
      <c r="L3033">
        <v>56</v>
      </c>
      <c r="M3033" t="b">
        <v>1</v>
      </c>
      <c r="N3033" t="s">
        <v>8269</v>
      </c>
      <c r="O3033" s="10" t="s">
        <v>8333</v>
      </c>
      <c r="P3033" t="s">
        <v>8334</v>
      </c>
      <c r="Q3033" s="12">
        <f t="shared" si="52"/>
        <v>42126.87501157407</v>
      </c>
    </row>
    <row r="3034" spans="1:17" ht="48" x14ac:dyDescent="0.2">
      <c r="A3034">
        <v>3858</v>
      </c>
      <c r="B3034" s="3" t="s">
        <v>3855</v>
      </c>
      <c r="C3034" s="3" t="s">
        <v>7967</v>
      </c>
      <c r="D3034" s="6">
        <v>500</v>
      </c>
      <c r="E3034" s="8">
        <v>10</v>
      </c>
      <c r="F3034" t="s">
        <v>8220</v>
      </c>
      <c r="G3034" t="s">
        <v>8224</v>
      </c>
      <c r="H3034" t="s">
        <v>8246</v>
      </c>
      <c r="I3034">
        <v>1432328400</v>
      </c>
      <c r="J3034">
        <v>1430734844</v>
      </c>
      <c r="K3034" t="b">
        <v>0</v>
      </c>
      <c r="L3034">
        <v>1</v>
      </c>
      <c r="M3034" t="b">
        <v>0</v>
      </c>
      <c r="N3034" t="s">
        <v>8269</v>
      </c>
      <c r="O3034" s="10" t="s">
        <v>8333</v>
      </c>
      <c r="P3034" t="s">
        <v>8334</v>
      </c>
      <c r="Q3034" s="12">
        <f t="shared" si="52"/>
        <v>42128.431064814817</v>
      </c>
    </row>
    <row r="3035" spans="1:17" ht="48" x14ac:dyDescent="0.2">
      <c r="A3035">
        <v>2878</v>
      </c>
      <c r="B3035" s="3" t="s">
        <v>2878</v>
      </c>
      <c r="C3035" s="3" t="s">
        <v>6988</v>
      </c>
      <c r="D3035" s="6">
        <v>3000</v>
      </c>
      <c r="E3035" s="8">
        <v>63</v>
      </c>
      <c r="F3035" t="s">
        <v>8220</v>
      </c>
      <c r="G3035" t="s">
        <v>8224</v>
      </c>
      <c r="H3035" t="s">
        <v>8246</v>
      </c>
      <c r="I3035">
        <v>1435934795</v>
      </c>
      <c r="J3035">
        <v>1430750795</v>
      </c>
      <c r="K3035" t="b">
        <v>0</v>
      </c>
      <c r="L3035">
        <v>4</v>
      </c>
      <c r="M3035" t="b">
        <v>0</v>
      </c>
      <c r="N3035" t="s">
        <v>8269</v>
      </c>
      <c r="O3035" s="10" t="s">
        <v>8333</v>
      </c>
      <c r="P3035" t="s">
        <v>8334</v>
      </c>
      <c r="Q3035" s="12">
        <f t="shared" si="52"/>
        <v>42128.615682870368</v>
      </c>
    </row>
    <row r="3036" spans="1:17" ht="48" x14ac:dyDescent="0.2">
      <c r="A3036">
        <v>3618</v>
      </c>
      <c r="B3036" s="3" t="s">
        <v>3616</v>
      </c>
      <c r="C3036" s="3" t="s">
        <v>7728</v>
      </c>
      <c r="D3036" s="6">
        <v>2000</v>
      </c>
      <c r="E3036" s="8">
        <v>2020</v>
      </c>
      <c r="F3036" t="s">
        <v>8218</v>
      </c>
      <c r="G3036" t="s">
        <v>8224</v>
      </c>
      <c r="H3036" t="s">
        <v>8246</v>
      </c>
      <c r="I3036">
        <v>1433343850</v>
      </c>
      <c r="J3036">
        <v>1430751850</v>
      </c>
      <c r="K3036" t="b">
        <v>0</v>
      </c>
      <c r="L3036">
        <v>56</v>
      </c>
      <c r="M3036" t="b">
        <v>1</v>
      </c>
      <c r="N3036" t="s">
        <v>8269</v>
      </c>
      <c r="O3036" s="10" t="s">
        <v>8333</v>
      </c>
      <c r="P3036" t="s">
        <v>8334</v>
      </c>
      <c r="Q3036" s="12">
        <f t="shared" si="52"/>
        <v>42128.627893518518</v>
      </c>
    </row>
    <row r="3037" spans="1:17" ht="48" x14ac:dyDescent="0.2">
      <c r="A3037">
        <v>3477</v>
      </c>
      <c r="B3037" s="3" t="s">
        <v>3476</v>
      </c>
      <c r="C3037" s="3" t="s">
        <v>7587</v>
      </c>
      <c r="D3037" s="6">
        <v>1800</v>
      </c>
      <c r="E3037" s="8">
        <v>2076</v>
      </c>
      <c r="F3037" t="s">
        <v>8218</v>
      </c>
      <c r="G3037" t="s">
        <v>8223</v>
      </c>
      <c r="H3037" t="s">
        <v>8245</v>
      </c>
      <c r="I3037">
        <v>1431831600</v>
      </c>
      <c r="J3037">
        <v>1430761243</v>
      </c>
      <c r="K3037" t="b">
        <v>0</v>
      </c>
      <c r="L3037">
        <v>39</v>
      </c>
      <c r="M3037" t="b">
        <v>1</v>
      </c>
      <c r="N3037" t="s">
        <v>8269</v>
      </c>
      <c r="O3037" s="10" t="s">
        <v>8333</v>
      </c>
      <c r="P3037" t="s">
        <v>8334</v>
      </c>
      <c r="Q3037" s="12">
        <f t="shared" si="52"/>
        <v>42128.736608796295</v>
      </c>
    </row>
    <row r="3038" spans="1:17" ht="48" x14ac:dyDescent="0.2">
      <c r="A3038">
        <v>3107</v>
      </c>
      <c r="B3038" s="3" t="s">
        <v>3107</v>
      </c>
      <c r="C3038" s="3" t="s">
        <v>7217</v>
      </c>
      <c r="D3038" s="6">
        <v>40000</v>
      </c>
      <c r="E3038" s="8">
        <v>7905</v>
      </c>
      <c r="F3038" t="s">
        <v>8220</v>
      </c>
      <c r="G3038" t="s">
        <v>8223</v>
      </c>
      <c r="H3038" t="s">
        <v>8245</v>
      </c>
      <c r="I3038">
        <v>1431372751</v>
      </c>
      <c r="J3038">
        <v>1430767951</v>
      </c>
      <c r="K3038" t="b">
        <v>0</v>
      </c>
      <c r="L3038">
        <v>29</v>
      </c>
      <c r="M3038" t="b">
        <v>0</v>
      </c>
      <c r="N3038" t="s">
        <v>8301</v>
      </c>
      <c r="O3038" s="10" t="s">
        <v>8333</v>
      </c>
      <c r="P3038" t="s">
        <v>8373</v>
      </c>
      <c r="Q3038" s="12">
        <f t="shared" si="52"/>
        <v>42128.814247685179</v>
      </c>
    </row>
    <row r="3039" spans="1:17" ht="48" x14ac:dyDescent="0.2">
      <c r="A3039">
        <v>3753</v>
      </c>
      <c r="B3039" s="3" t="s">
        <v>3750</v>
      </c>
      <c r="C3039" s="3" t="s">
        <v>7863</v>
      </c>
      <c r="D3039" s="6">
        <v>5000</v>
      </c>
      <c r="E3039" s="8">
        <v>5167</v>
      </c>
      <c r="F3039" t="s">
        <v>8218</v>
      </c>
      <c r="G3039" t="s">
        <v>8223</v>
      </c>
      <c r="H3039" t="s">
        <v>8245</v>
      </c>
      <c r="I3039">
        <v>1433289600</v>
      </c>
      <c r="J3039">
        <v>1430768800</v>
      </c>
      <c r="K3039" t="b">
        <v>0</v>
      </c>
      <c r="L3039">
        <v>30</v>
      </c>
      <c r="M3039" t="b">
        <v>1</v>
      </c>
      <c r="N3039" t="s">
        <v>8303</v>
      </c>
      <c r="O3039" s="10" t="s">
        <v>8333</v>
      </c>
      <c r="P3039" t="s">
        <v>8375</v>
      </c>
      <c r="Q3039" s="12">
        <f t="shared" ref="Q3039:Q3102" si="53">(((J3039/60)/60)/24)+DATE(1970,1,1)</f>
        <v>42128.824074074073</v>
      </c>
    </row>
    <row r="3040" spans="1:17" ht="48" x14ac:dyDescent="0.2">
      <c r="A3040">
        <v>3701</v>
      </c>
      <c r="B3040" s="3" t="s">
        <v>3698</v>
      </c>
      <c r="C3040" s="3" t="s">
        <v>7811</v>
      </c>
      <c r="D3040" s="6">
        <v>1500</v>
      </c>
      <c r="E3040" s="8">
        <v>1505</v>
      </c>
      <c r="F3040" t="s">
        <v>8218</v>
      </c>
      <c r="G3040" t="s">
        <v>8224</v>
      </c>
      <c r="H3040" t="s">
        <v>8246</v>
      </c>
      <c r="I3040">
        <v>1433422793</v>
      </c>
      <c r="J3040">
        <v>1430830793</v>
      </c>
      <c r="K3040" t="b">
        <v>0</v>
      </c>
      <c r="L3040">
        <v>39</v>
      </c>
      <c r="M3040" t="b">
        <v>1</v>
      </c>
      <c r="N3040" t="s">
        <v>8269</v>
      </c>
      <c r="O3040" s="10" t="s">
        <v>8333</v>
      </c>
      <c r="P3040" t="s">
        <v>8334</v>
      </c>
      <c r="Q3040" s="12">
        <f t="shared" si="53"/>
        <v>42129.541585648149</v>
      </c>
    </row>
    <row r="3041" spans="1:17" ht="48" x14ac:dyDescent="0.2">
      <c r="A3041">
        <v>3499</v>
      </c>
      <c r="B3041" s="3" t="s">
        <v>3498</v>
      </c>
      <c r="C3041" s="3" t="s">
        <v>7609</v>
      </c>
      <c r="D3041" s="6">
        <v>2000</v>
      </c>
      <c r="E3041" s="8">
        <v>2110</v>
      </c>
      <c r="F3041" t="s">
        <v>8218</v>
      </c>
      <c r="G3041" t="s">
        <v>8223</v>
      </c>
      <c r="H3041" t="s">
        <v>8245</v>
      </c>
      <c r="I3041">
        <v>1435733940</v>
      </c>
      <c r="J3041">
        <v>1431046325</v>
      </c>
      <c r="K3041" t="b">
        <v>0</v>
      </c>
      <c r="L3041">
        <v>35</v>
      </c>
      <c r="M3041" t="b">
        <v>1</v>
      </c>
      <c r="N3041" t="s">
        <v>8269</v>
      </c>
      <c r="O3041" s="10" t="s">
        <v>8333</v>
      </c>
      <c r="P3041" t="s">
        <v>8334</v>
      </c>
      <c r="Q3041" s="12">
        <f t="shared" si="53"/>
        <v>42132.036168981482</v>
      </c>
    </row>
    <row r="3042" spans="1:17" ht="48" x14ac:dyDescent="0.2">
      <c r="A3042">
        <v>3794</v>
      </c>
      <c r="B3042" s="3" t="s">
        <v>3791</v>
      </c>
      <c r="C3042" s="3" t="s">
        <v>7904</v>
      </c>
      <c r="D3042" s="6">
        <v>5000</v>
      </c>
      <c r="E3042" s="8">
        <v>50</v>
      </c>
      <c r="F3042" t="s">
        <v>8220</v>
      </c>
      <c r="G3042" t="s">
        <v>8224</v>
      </c>
      <c r="H3042" t="s">
        <v>8246</v>
      </c>
      <c r="I3042">
        <v>1433685354</v>
      </c>
      <c r="J3042">
        <v>1431093354</v>
      </c>
      <c r="K3042" t="b">
        <v>0</v>
      </c>
      <c r="L3042">
        <v>1</v>
      </c>
      <c r="M3042" t="b">
        <v>0</v>
      </c>
      <c r="N3042" t="s">
        <v>8303</v>
      </c>
      <c r="O3042" s="10" t="s">
        <v>8333</v>
      </c>
      <c r="P3042" t="s">
        <v>8375</v>
      </c>
      <c r="Q3042" s="12">
        <f t="shared" si="53"/>
        <v>42132.58048611111</v>
      </c>
    </row>
    <row r="3043" spans="1:17" ht="64" x14ac:dyDescent="0.2">
      <c r="A3043">
        <v>3982</v>
      </c>
      <c r="B3043" s="3" t="s">
        <v>3978</v>
      </c>
      <c r="C3043" s="3" t="s">
        <v>8088</v>
      </c>
      <c r="D3043" s="6">
        <v>850</v>
      </c>
      <c r="E3043" s="8">
        <v>170</v>
      </c>
      <c r="F3043" t="s">
        <v>8220</v>
      </c>
      <c r="G3043" t="s">
        <v>8224</v>
      </c>
      <c r="H3043" t="s">
        <v>8246</v>
      </c>
      <c r="I3043">
        <v>1436297180</v>
      </c>
      <c r="J3043">
        <v>1431113180</v>
      </c>
      <c r="K3043" t="b">
        <v>0</v>
      </c>
      <c r="L3043">
        <v>5</v>
      </c>
      <c r="M3043" t="b">
        <v>0</v>
      </c>
      <c r="N3043" t="s">
        <v>8269</v>
      </c>
      <c r="O3043" s="10" t="s">
        <v>8333</v>
      </c>
      <c r="P3043" t="s">
        <v>8334</v>
      </c>
      <c r="Q3043" s="12">
        <f t="shared" si="53"/>
        <v>42132.809953703705</v>
      </c>
    </row>
    <row r="3044" spans="1:17" ht="32" x14ac:dyDescent="0.2">
      <c r="A3044">
        <v>2944</v>
      </c>
      <c r="B3044" s="3" t="s">
        <v>2944</v>
      </c>
      <c r="C3044" s="3" t="s">
        <v>7054</v>
      </c>
      <c r="D3044" s="6">
        <v>10000</v>
      </c>
      <c r="E3044" s="8">
        <v>100</v>
      </c>
      <c r="F3044" t="s">
        <v>8220</v>
      </c>
      <c r="G3044" t="s">
        <v>8223</v>
      </c>
      <c r="H3044" t="s">
        <v>8245</v>
      </c>
      <c r="I3044">
        <v>1433714198</v>
      </c>
      <c r="J3044">
        <v>1431122198</v>
      </c>
      <c r="K3044" t="b">
        <v>0</v>
      </c>
      <c r="L3044">
        <v>1</v>
      </c>
      <c r="M3044" t="b">
        <v>0</v>
      </c>
      <c r="N3044" t="s">
        <v>8301</v>
      </c>
      <c r="O3044" s="10" t="s">
        <v>8333</v>
      </c>
      <c r="P3044" t="s">
        <v>8373</v>
      </c>
      <c r="Q3044" s="12">
        <f t="shared" si="53"/>
        <v>42132.9143287037</v>
      </c>
    </row>
    <row r="3045" spans="1:17" ht="48" x14ac:dyDescent="0.2">
      <c r="A3045">
        <v>3712</v>
      </c>
      <c r="B3045" s="3" t="s">
        <v>3709</v>
      </c>
      <c r="C3045" s="3" t="s">
        <v>7822</v>
      </c>
      <c r="D3045" s="6">
        <v>7500</v>
      </c>
      <c r="E3045" s="8">
        <v>11530</v>
      </c>
      <c r="F3045" t="s">
        <v>8218</v>
      </c>
      <c r="G3045" t="s">
        <v>8223</v>
      </c>
      <c r="H3045" t="s">
        <v>8245</v>
      </c>
      <c r="I3045">
        <v>1433055540</v>
      </c>
      <c r="J3045">
        <v>1431230867</v>
      </c>
      <c r="K3045" t="b">
        <v>0</v>
      </c>
      <c r="L3045">
        <v>104</v>
      </c>
      <c r="M3045" t="b">
        <v>1</v>
      </c>
      <c r="N3045" t="s">
        <v>8269</v>
      </c>
      <c r="O3045" s="10" t="s">
        <v>8333</v>
      </c>
      <c r="P3045" t="s">
        <v>8334</v>
      </c>
      <c r="Q3045" s="12">
        <f t="shared" si="53"/>
        <v>42134.172071759262</v>
      </c>
    </row>
    <row r="3046" spans="1:17" ht="48" x14ac:dyDescent="0.2">
      <c r="A3046">
        <v>3245</v>
      </c>
      <c r="B3046" s="3" t="s">
        <v>3245</v>
      </c>
      <c r="C3046" s="3" t="s">
        <v>7355</v>
      </c>
      <c r="D3046" s="6">
        <v>21000</v>
      </c>
      <c r="E3046" s="8">
        <v>21904</v>
      </c>
      <c r="F3046" t="s">
        <v>8218</v>
      </c>
      <c r="G3046" t="s">
        <v>8223</v>
      </c>
      <c r="H3046" t="s">
        <v>8245</v>
      </c>
      <c r="I3046">
        <v>1434074400</v>
      </c>
      <c r="J3046">
        <v>1431354258</v>
      </c>
      <c r="K3046" t="b">
        <v>0</v>
      </c>
      <c r="L3046">
        <v>270</v>
      </c>
      <c r="M3046" t="b">
        <v>1</v>
      </c>
      <c r="N3046" t="s">
        <v>8269</v>
      </c>
      <c r="O3046" s="10" t="s">
        <v>8333</v>
      </c>
      <c r="P3046" t="s">
        <v>8334</v>
      </c>
      <c r="Q3046" s="12">
        <f t="shared" si="53"/>
        <v>42135.60020833333</v>
      </c>
    </row>
    <row r="3047" spans="1:17" ht="48" x14ac:dyDescent="0.2">
      <c r="A3047">
        <v>3567</v>
      </c>
      <c r="B3047" s="3" t="s">
        <v>3566</v>
      </c>
      <c r="C3047" s="3" t="s">
        <v>7677</v>
      </c>
      <c r="D3047" s="6">
        <v>1000</v>
      </c>
      <c r="E3047" s="8">
        <v>1088</v>
      </c>
      <c r="F3047" t="s">
        <v>8218</v>
      </c>
      <c r="G3047" t="s">
        <v>8224</v>
      </c>
      <c r="H3047" t="s">
        <v>8246</v>
      </c>
      <c r="I3047">
        <v>1433964444</v>
      </c>
      <c r="J3047">
        <v>1431372444</v>
      </c>
      <c r="K3047" t="b">
        <v>0</v>
      </c>
      <c r="L3047">
        <v>41</v>
      </c>
      <c r="M3047" t="b">
        <v>1</v>
      </c>
      <c r="N3047" t="s">
        <v>8269</v>
      </c>
      <c r="O3047" s="10" t="s">
        <v>8333</v>
      </c>
      <c r="P3047" t="s">
        <v>8334</v>
      </c>
      <c r="Q3047" s="12">
        <f t="shared" si="53"/>
        <v>42135.810694444444</v>
      </c>
    </row>
    <row r="3048" spans="1:17" ht="32" x14ac:dyDescent="0.2">
      <c r="A3048">
        <v>3900</v>
      </c>
      <c r="B3048" s="3" t="s">
        <v>3897</v>
      </c>
      <c r="C3048" s="3" t="s">
        <v>8008</v>
      </c>
      <c r="D3048" s="6">
        <v>2500</v>
      </c>
      <c r="E3048" s="8">
        <v>135</v>
      </c>
      <c r="F3048" t="s">
        <v>8220</v>
      </c>
      <c r="G3048" t="s">
        <v>8223</v>
      </c>
      <c r="H3048" t="s">
        <v>8245</v>
      </c>
      <c r="I3048">
        <v>1433988791</v>
      </c>
      <c r="J3048">
        <v>1431396791</v>
      </c>
      <c r="K3048" t="b">
        <v>0</v>
      </c>
      <c r="L3048">
        <v>5</v>
      </c>
      <c r="M3048" t="b">
        <v>0</v>
      </c>
      <c r="N3048" t="s">
        <v>8269</v>
      </c>
      <c r="O3048" s="10" t="s">
        <v>8333</v>
      </c>
      <c r="P3048" t="s">
        <v>8334</v>
      </c>
      <c r="Q3048" s="12">
        <f t="shared" si="53"/>
        <v>42136.092488425929</v>
      </c>
    </row>
    <row r="3049" spans="1:17" ht="32" x14ac:dyDescent="0.2">
      <c r="A3049">
        <v>2824</v>
      </c>
      <c r="B3049" s="3" t="s">
        <v>2824</v>
      </c>
      <c r="C3049" s="3" t="s">
        <v>6934</v>
      </c>
      <c r="D3049" s="6">
        <v>650</v>
      </c>
      <c r="E3049" s="8">
        <v>760</v>
      </c>
      <c r="F3049" t="s">
        <v>8218</v>
      </c>
      <c r="G3049" t="s">
        <v>8223</v>
      </c>
      <c r="H3049" t="s">
        <v>8245</v>
      </c>
      <c r="I3049">
        <v>1434159780</v>
      </c>
      <c r="J3049">
        <v>1431412196</v>
      </c>
      <c r="K3049" t="b">
        <v>0</v>
      </c>
      <c r="L3049">
        <v>15</v>
      </c>
      <c r="M3049" t="b">
        <v>1</v>
      </c>
      <c r="N3049" t="s">
        <v>8269</v>
      </c>
      <c r="O3049" s="10" t="s">
        <v>8333</v>
      </c>
      <c r="P3049" t="s">
        <v>8334</v>
      </c>
      <c r="Q3049" s="12">
        <f t="shared" si="53"/>
        <v>42136.270787037036</v>
      </c>
    </row>
    <row r="3050" spans="1:17" ht="48" x14ac:dyDescent="0.2">
      <c r="A3050">
        <v>3266</v>
      </c>
      <c r="B3050" s="3" t="s">
        <v>3266</v>
      </c>
      <c r="C3050" s="3" t="s">
        <v>7376</v>
      </c>
      <c r="D3050" s="6">
        <v>6000</v>
      </c>
      <c r="E3050" s="8">
        <v>7877</v>
      </c>
      <c r="F3050" t="s">
        <v>8218</v>
      </c>
      <c r="G3050" t="s">
        <v>8223</v>
      </c>
      <c r="H3050" t="s">
        <v>8245</v>
      </c>
      <c r="I3050">
        <v>1434142800</v>
      </c>
      <c r="J3050">
        <v>1431435122</v>
      </c>
      <c r="K3050" t="b">
        <v>1</v>
      </c>
      <c r="L3050">
        <v>163</v>
      </c>
      <c r="M3050" t="b">
        <v>1</v>
      </c>
      <c r="N3050" t="s">
        <v>8269</v>
      </c>
      <c r="O3050" s="10" t="s">
        <v>8333</v>
      </c>
      <c r="P3050" t="s">
        <v>8334</v>
      </c>
      <c r="Q3050" s="12">
        <f t="shared" si="53"/>
        <v>42136.536134259266</v>
      </c>
    </row>
    <row r="3051" spans="1:17" ht="48" x14ac:dyDescent="0.2">
      <c r="A3051">
        <v>3669</v>
      </c>
      <c r="B3051" s="3" t="s">
        <v>3666</v>
      </c>
      <c r="C3051" s="3" t="s">
        <v>7779</v>
      </c>
      <c r="D3051" s="6">
        <v>1000</v>
      </c>
      <c r="E3051" s="8">
        <v>1382</v>
      </c>
      <c r="F3051" t="s">
        <v>8218</v>
      </c>
      <c r="G3051" t="s">
        <v>8224</v>
      </c>
      <c r="H3051" t="s">
        <v>8246</v>
      </c>
      <c r="I3051">
        <v>1434039137</v>
      </c>
      <c r="J3051">
        <v>1431447137</v>
      </c>
      <c r="K3051" t="b">
        <v>0</v>
      </c>
      <c r="L3051">
        <v>17</v>
      </c>
      <c r="M3051" t="b">
        <v>1</v>
      </c>
      <c r="N3051" t="s">
        <v>8269</v>
      </c>
      <c r="O3051" s="10" t="s">
        <v>8333</v>
      </c>
      <c r="P3051" t="s">
        <v>8334</v>
      </c>
      <c r="Q3051" s="12">
        <f t="shared" si="53"/>
        <v>42136.675196759257</v>
      </c>
    </row>
    <row r="3052" spans="1:17" ht="48" x14ac:dyDescent="0.2">
      <c r="A3052">
        <v>3849</v>
      </c>
      <c r="B3052" s="3" t="s">
        <v>3846</v>
      </c>
      <c r="C3052" s="3" t="s">
        <v>7958</v>
      </c>
      <c r="D3052" s="6">
        <v>30000</v>
      </c>
      <c r="E3052" s="8">
        <v>2113</v>
      </c>
      <c r="F3052" t="s">
        <v>8220</v>
      </c>
      <c r="G3052" t="s">
        <v>8235</v>
      </c>
      <c r="H3052" t="s">
        <v>8248</v>
      </c>
      <c r="I3052">
        <v>1434047084</v>
      </c>
      <c r="J3052">
        <v>1431455084</v>
      </c>
      <c r="K3052" t="b">
        <v>1</v>
      </c>
      <c r="L3052">
        <v>28</v>
      </c>
      <c r="M3052" t="b">
        <v>0</v>
      </c>
      <c r="N3052" t="s">
        <v>8269</v>
      </c>
      <c r="O3052" s="10" t="s">
        <v>8333</v>
      </c>
      <c r="P3052" t="s">
        <v>8334</v>
      </c>
      <c r="Q3052" s="12">
        <f t="shared" si="53"/>
        <v>42136.767175925925</v>
      </c>
    </row>
    <row r="3053" spans="1:17" ht="48" x14ac:dyDescent="0.2">
      <c r="A3053">
        <v>3269</v>
      </c>
      <c r="B3053" s="3" t="s">
        <v>3269</v>
      </c>
      <c r="C3053" s="3" t="s">
        <v>7379</v>
      </c>
      <c r="D3053" s="6">
        <v>8000</v>
      </c>
      <c r="E3053" s="8">
        <v>8120</v>
      </c>
      <c r="F3053" t="s">
        <v>8218</v>
      </c>
      <c r="G3053" t="s">
        <v>8224</v>
      </c>
      <c r="H3053" t="s">
        <v>8246</v>
      </c>
      <c r="I3053">
        <v>1434452400</v>
      </c>
      <c r="J3053">
        <v>1431509397</v>
      </c>
      <c r="K3053" t="b">
        <v>1</v>
      </c>
      <c r="L3053">
        <v>70</v>
      </c>
      <c r="M3053" t="b">
        <v>1</v>
      </c>
      <c r="N3053" t="s">
        <v>8269</v>
      </c>
      <c r="O3053" s="10" t="s">
        <v>8333</v>
      </c>
      <c r="P3053" t="s">
        <v>8334</v>
      </c>
      <c r="Q3053" s="12">
        <f t="shared" si="53"/>
        <v>42137.395798611105</v>
      </c>
    </row>
    <row r="3054" spans="1:17" ht="48" x14ac:dyDescent="0.2">
      <c r="A3054">
        <v>3789</v>
      </c>
      <c r="B3054" s="3" t="s">
        <v>3786</v>
      </c>
      <c r="C3054" s="3" t="s">
        <v>7899</v>
      </c>
      <c r="D3054" s="6">
        <v>3550</v>
      </c>
      <c r="E3054" s="8">
        <v>116</v>
      </c>
      <c r="F3054" t="s">
        <v>8220</v>
      </c>
      <c r="G3054" t="s">
        <v>8224</v>
      </c>
      <c r="H3054" t="s">
        <v>8246</v>
      </c>
      <c r="I3054">
        <v>1434395418</v>
      </c>
      <c r="J3054">
        <v>1431630618</v>
      </c>
      <c r="K3054" t="b">
        <v>0</v>
      </c>
      <c r="L3054">
        <v>4</v>
      </c>
      <c r="M3054" t="b">
        <v>0</v>
      </c>
      <c r="N3054" t="s">
        <v>8303</v>
      </c>
      <c r="O3054" s="10" t="s">
        <v>8333</v>
      </c>
      <c r="P3054" t="s">
        <v>8375</v>
      </c>
      <c r="Q3054" s="12">
        <f t="shared" si="53"/>
        <v>42138.798819444448</v>
      </c>
    </row>
    <row r="3055" spans="1:17" ht="48" x14ac:dyDescent="0.2">
      <c r="A3055">
        <v>3770</v>
      </c>
      <c r="B3055" s="3" t="s">
        <v>3767</v>
      </c>
      <c r="C3055" s="3" t="s">
        <v>7880</v>
      </c>
      <c r="D3055" s="6">
        <v>2000</v>
      </c>
      <c r="E3055" s="8">
        <v>2000</v>
      </c>
      <c r="F3055" t="s">
        <v>8218</v>
      </c>
      <c r="G3055" t="s">
        <v>8224</v>
      </c>
      <c r="H3055" t="s">
        <v>8246</v>
      </c>
      <c r="I3055">
        <v>1434234010</v>
      </c>
      <c r="J3055">
        <v>1431642010</v>
      </c>
      <c r="K3055" t="b">
        <v>0</v>
      </c>
      <c r="L3055">
        <v>20</v>
      </c>
      <c r="M3055" t="b">
        <v>1</v>
      </c>
      <c r="N3055" t="s">
        <v>8303</v>
      </c>
      <c r="O3055" s="10" t="s">
        <v>8333</v>
      </c>
      <c r="P3055" t="s">
        <v>8375</v>
      </c>
      <c r="Q3055" s="12">
        <f t="shared" si="53"/>
        <v>42138.930671296301</v>
      </c>
    </row>
    <row r="3056" spans="1:17" ht="48" x14ac:dyDescent="0.2">
      <c r="A3056">
        <v>3049</v>
      </c>
      <c r="B3056" s="3" t="s">
        <v>3049</v>
      </c>
      <c r="C3056" s="3" t="s">
        <v>7159</v>
      </c>
      <c r="D3056" s="6">
        <v>3750</v>
      </c>
      <c r="E3056" s="8">
        <v>4000</v>
      </c>
      <c r="F3056" t="s">
        <v>8218</v>
      </c>
      <c r="G3056" t="s">
        <v>8223</v>
      </c>
      <c r="H3056" t="s">
        <v>8245</v>
      </c>
      <c r="I3056">
        <v>1434241255</v>
      </c>
      <c r="J3056">
        <v>1431649255</v>
      </c>
      <c r="K3056" t="b">
        <v>0</v>
      </c>
      <c r="L3056">
        <v>54</v>
      </c>
      <c r="M3056" t="b">
        <v>1</v>
      </c>
      <c r="N3056" t="s">
        <v>8301</v>
      </c>
      <c r="O3056" s="10" t="s">
        <v>8333</v>
      </c>
      <c r="P3056" t="s">
        <v>8373</v>
      </c>
      <c r="Q3056" s="12">
        <f t="shared" si="53"/>
        <v>42139.014525462961</v>
      </c>
    </row>
    <row r="3057" spans="1:17" ht="48" x14ac:dyDescent="0.2">
      <c r="A3057">
        <v>2819</v>
      </c>
      <c r="B3057" s="3" t="s">
        <v>2819</v>
      </c>
      <c r="C3057" s="3" t="s">
        <v>6929</v>
      </c>
      <c r="D3057" s="6">
        <v>5000</v>
      </c>
      <c r="E3057" s="8">
        <v>5240</v>
      </c>
      <c r="F3057" t="s">
        <v>8218</v>
      </c>
      <c r="G3057" t="s">
        <v>8224</v>
      </c>
      <c r="H3057" t="s">
        <v>8246</v>
      </c>
      <c r="I3057">
        <v>1434285409</v>
      </c>
      <c r="J3057">
        <v>1431693409</v>
      </c>
      <c r="K3057" t="b">
        <v>0</v>
      </c>
      <c r="L3057">
        <v>104</v>
      </c>
      <c r="M3057" t="b">
        <v>1</v>
      </c>
      <c r="N3057" t="s">
        <v>8269</v>
      </c>
      <c r="O3057" s="10" t="s">
        <v>8333</v>
      </c>
      <c r="P3057" t="s">
        <v>8334</v>
      </c>
      <c r="Q3057" s="12">
        <f t="shared" si="53"/>
        <v>42139.525567129633</v>
      </c>
    </row>
    <row r="3058" spans="1:17" ht="48" x14ac:dyDescent="0.2">
      <c r="A3058">
        <v>3558</v>
      </c>
      <c r="B3058" s="3" t="s">
        <v>3557</v>
      </c>
      <c r="C3058" s="3" t="s">
        <v>7668</v>
      </c>
      <c r="D3058" s="6">
        <v>350</v>
      </c>
      <c r="E3058" s="8">
        <v>504</v>
      </c>
      <c r="F3058" t="s">
        <v>8218</v>
      </c>
      <c r="G3058" t="s">
        <v>8224</v>
      </c>
      <c r="H3058" t="s">
        <v>8246</v>
      </c>
      <c r="I3058">
        <v>1435352400</v>
      </c>
      <c r="J3058">
        <v>1431718575</v>
      </c>
      <c r="K3058" t="b">
        <v>0</v>
      </c>
      <c r="L3058">
        <v>22</v>
      </c>
      <c r="M3058" t="b">
        <v>1</v>
      </c>
      <c r="N3058" t="s">
        <v>8269</v>
      </c>
      <c r="O3058" s="10" t="s">
        <v>8333</v>
      </c>
      <c r="P3058" t="s">
        <v>8334</v>
      </c>
      <c r="Q3058" s="12">
        <f t="shared" si="53"/>
        <v>42139.816840277781</v>
      </c>
    </row>
    <row r="3059" spans="1:17" ht="48" x14ac:dyDescent="0.2">
      <c r="A3059">
        <v>3646</v>
      </c>
      <c r="B3059" s="3" t="s">
        <v>3644</v>
      </c>
      <c r="C3059" s="3" t="s">
        <v>7756</v>
      </c>
      <c r="D3059" s="6">
        <v>10000</v>
      </c>
      <c r="E3059" s="8">
        <v>481</v>
      </c>
      <c r="F3059" t="s">
        <v>8220</v>
      </c>
      <c r="G3059" t="s">
        <v>8223</v>
      </c>
      <c r="H3059" t="s">
        <v>8245</v>
      </c>
      <c r="I3059">
        <v>1434497400</v>
      </c>
      <c r="J3059">
        <v>1431770802</v>
      </c>
      <c r="K3059" t="b">
        <v>0</v>
      </c>
      <c r="L3059">
        <v>8</v>
      </c>
      <c r="M3059" t="b">
        <v>0</v>
      </c>
      <c r="N3059" t="s">
        <v>8303</v>
      </c>
      <c r="O3059" s="10" t="s">
        <v>8333</v>
      </c>
      <c r="P3059" t="s">
        <v>8375</v>
      </c>
      <c r="Q3059" s="12">
        <f t="shared" si="53"/>
        <v>42140.421319444446</v>
      </c>
    </row>
    <row r="3060" spans="1:17" ht="32" x14ac:dyDescent="0.2">
      <c r="A3060">
        <v>3395</v>
      </c>
      <c r="B3060" s="3" t="s">
        <v>3394</v>
      </c>
      <c r="C3060" s="3" t="s">
        <v>7505</v>
      </c>
      <c r="D3060" s="6">
        <v>500</v>
      </c>
      <c r="E3060" s="8">
        <v>920</v>
      </c>
      <c r="F3060" t="s">
        <v>8218</v>
      </c>
      <c r="G3060" t="s">
        <v>8224</v>
      </c>
      <c r="H3060" t="s">
        <v>8246</v>
      </c>
      <c r="I3060">
        <v>1433009400</v>
      </c>
      <c r="J3060">
        <v>1431795944</v>
      </c>
      <c r="K3060" t="b">
        <v>0</v>
      </c>
      <c r="L3060">
        <v>38</v>
      </c>
      <c r="M3060" t="b">
        <v>1</v>
      </c>
      <c r="N3060" t="s">
        <v>8269</v>
      </c>
      <c r="O3060" s="10" t="s">
        <v>8333</v>
      </c>
      <c r="P3060" t="s">
        <v>8334</v>
      </c>
      <c r="Q3060" s="12">
        <f t="shared" si="53"/>
        <v>42140.712314814817</v>
      </c>
    </row>
    <row r="3061" spans="1:17" ht="48" x14ac:dyDescent="0.2">
      <c r="A3061">
        <v>3294</v>
      </c>
      <c r="B3061" s="3" t="s">
        <v>3294</v>
      </c>
      <c r="C3061" s="3" t="s">
        <v>7404</v>
      </c>
      <c r="D3061" s="6">
        <v>600</v>
      </c>
      <c r="E3061" s="8">
        <v>710</v>
      </c>
      <c r="F3061" t="s">
        <v>8218</v>
      </c>
      <c r="G3061" t="s">
        <v>8224</v>
      </c>
      <c r="H3061" t="s">
        <v>8246</v>
      </c>
      <c r="I3061">
        <v>1434459554</v>
      </c>
      <c r="J3061">
        <v>1431867554</v>
      </c>
      <c r="K3061" t="b">
        <v>0</v>
      </c>
      <c r="L3061">
        <v>24</v>
      </c>
      <c r="M3061" t="b">
        <v>1</v>
      </c>
      <c r="N3061" t="s">
        <v>8269</v>
      </c>
      <c r="O3061" s="10" t="s">
        <v>8333</v>
      </c>
      <c r="P3061" t="s">
        <v>8334</v>
      </c>
      <c r="Q3061" s="12">
        <f t="shared" si="53"/>
        <v>42141.541134259256</v>
      </c>
    </row>
    <row r="3062" spans="1:17" ht="32" x14ac:dyDescent="0.2">
      <c r="A3062">
        <v>2955</v>
      </c>
      <c r="B3062" s="3" t="s">
        <v>2955</v>
      </c>
      <c r="C3062" s="3" t="s">
        <v>7065</v>
      </c>
      <c r="D3062" s="6">
        <v>1200</v>
      </c>
      <c r="E3062" s="8">
        <v>715</v>
      </c>
      <c r="F3062" t="s">
        <v>8219</v>
      </c>
      <c r="G3062" t="s">
        <v>8223</v>
      </c>
      <c r="H3062" t="s">
        <v>8245</v>
      </c>
      <c r="I3062">
        <v>1434476849</v>
      </c>
      <c r="J3062">
        <v>1431884849</v>
      </c>
      <c r="K3062" t="b">
        <v>0</v>
      </c>
      <c r="L3062">
        <v>11</v>
      </c>
      <c r="M3062" t="b">
        <v>0</v>
      </c>
      <c r="N3062" t="s">
        <v>8301</v>
      </c>
      <c r="O3062" s="10" t="s">
        <v>8333</v>
      </c>
      <c r="P3062" t="s">
        <v>8373</v>
      </c>
      <c r="Q3062" s="12">
        <f t="shared" si="53"/>
        <v>42141.741307870368</v>
      </c>
    </row>
    <row r="3063" spans="1:17" ht="48" x14ac:dyDescent="0.2">
      <c r="A3063">
        <v>3670</v>
      </c>
      <c r="B3063" s="3" t="s">
        <v>3667</v>
      </c>
      <c r="C3063" s="3" t="s">
        <v>7780</v>
      </c>
      <c r="D3063" s="6">
        <v>220</v>
      </c>
      <c r="E3063" s="8">
        <v>241</v>
      </c>
      <c r="F3063" t="s">
        <v>8218</v>
      </c>
      <c r="G3063" t="s">
        <v>8224</v>
      </c>
      <c r="H3063" t="s">
        <v>8246</v>
      </c>
      <c r="I3063">
        <v>1433113200</v>
      </c>
      <c r="J3063">
        <v>1431951611</v>
      </c>
      <c r="K3063" t="b">
        <v>0</v>
      </c>
      <c r="L3063">
        <v>12</v>
      </c>
      <c r="M3063" t="b">
        <v>1</v>
      </c>
      <c r="N3063" t="s">
        <v>8269</v>
      </c>
      <c r="O3063" s="10" t="s">
        <v>8333</v>
      </c>
      <c r="P3063" t="s">
        <v>8334</v>
      </c>
      <c r="Q3063" s="12">
        <f t="shared" si="53"/>
        <v>42142.514016203699</v>
      </c>
    </row>
    <row r="3064" spans="1:17" ht="48" x14ac:dyDescent="0.2">
      <c r="A3064">
        <v>2911</v>
      </c>
      <c r="B3064" s="3" t="s">
        <v>2911</v>
      </c>
      <c r="C3064" s="3" t="s">
        <v>7021</v>
      </c>
      <c r="D3064" s="6">
        <v>1800</v>
      </c>
      <c r="E3064" s="8">
        <v>657</v>
      </c>
      <c r="F3064" t="s">
        <v>8220</v>
      </c>
      <c r="G3064" t="s">
        <v>8223</v>
      </c>
      <c r="H3064" t="s">
        <v>8245</v>
      </c>
      <c r="I3064">
        <v>1435429626</v>
      </c>
      <c r="J3064">
        <v>1431973626</v>
      </c>
      <c r="K3064" t="b">
        <v>0</v>
      </c>
      <c r="L3064">
        <v>14</v>
      </c>
      <c r="M3064" t="b">
        <v>0</v>
      </c>
      <c r="N3064" t="s">
        <v>8269</v>
      </c>
      <c r="O3064" s="10" t="s">
        <v>8333</v>
      </c>
      <c r="P3064" t="s">
        <v>8334</v>
      </c>
      <c r="Q3064" s="12">
        <f t="shared" si="53"/>
        <v>42142.768819444449</v>
      </c>
    </row>
    <row r="3065" spans="1:17" ht="48" x14ac:dyDescent="0.2">
      <c r="A3065">
        <v>3834</v>
      </c>
      <c r="B3065" s="3" t="s">
        <v>3831</v>
      </c>
      <c r="C3065" s="3" t="s">
        <v>7943</v>
      </c>
      <c r="D3065" s="6">
        <v>3000</v>
      </c>
      <c r="E3065" s="8">
        <v>3271</v>
      </c>
      <c r="F3065" t="s">
        <v>8218</v>
      </c>
      <c r="G3065" t="s">
        <v>8224</v>
      </c>
      <c r="H3065" t="s">
        <v>8246</v>
      </c>
      <c r="I3065">
        <v>1434624067</v>
      </c>
      <c r="J3065">
        <v>1432032067</v>
      </c>
      <c r="K3065" t="b">
        <v>0</v>
      </c>
      <c r="L3065">
        <v>57</v>
      </c>
      <c r="M3065" t="b">
        <v>1</v>
      </c>
      <c r="N3065" t="s">
        <v>8269</v>
      </c>
      <c r="O3065" s="10" t="s">
        <v>8333</v>
      </c>
      <c r="P3065" t="s">
        <v>8334</v>
      </c>
      <c r="Q3065" s="12">
        <f t="shared" si="53"/>
        <v>42143.445219907408</v>
      </c>
    </row>
    <row r="3066" spans="1:17" ht="48" x14ac:dyDescent="0.2">
      <c r="A3066">
        <v>3388</v>
      </c>
      <c r="B3066" s="3" t="s">
        <v>3387</v>
      </c>
      <c r="C3066" s="3" t="s">
        <v>7498</v>
      </c>
      <c r="D3066" s="6">
        <v>1500</v>
      </c>
      <c r="E3066" s="8">
        <v>1557</v>
      </c>
      <c r="F3066" t="s">
        <v>8218</v>
      </c>
      <c r="G3066" t="s">
        <v>8224</v>
      </c>
      <c r="H3066" t="s">
        <v>8246</v>
      </c>
      <c r="I3066">
        <v>1434625441</v>
      </c>
      <c r="J3066">
        <v>1432033441</v>
      </c>
      <c r="K3066" t="b">
        <v>0</v>
      </c>
      <c r="L3066">
        <v>45</v>
      </c>
      <c r="M3066" t="b">
        <v>1</v>
      </c>
      <c r="N3066" t="s">
        <v>8269</v>
      </c>
      <c r="O3066" s="10" t="s">
        <v>8333</v>
      </c>
      <c r="P3066" t="s">
        <v>8334</v>
      </c>
      <c r="Q3066" s="12">
        <f t="shared" si="53"/>
        <v>42143.461122685185</v>
      </c>
    </row>
    <row r="3067" spans="1:17" ht="48" x14ac:dyDescent="0.2">
      <c r="A3067">
        <v>3906</v>
      </c>
      <c r="B3067" s="3" t="s">
        <v>3903</v>
      </c>
      <c r="C3067" s="3" t="s">
        <v>8014</v>
      </c>
      <c r="D3067" s="6">
        <v>1500</v>
      </c>
      <c r="E3067" s="8">
        <v>1010</v>
      </c>
      <c r="F3067" t="s">
        <v>8220</v>
      </c>
      <c r="G3067" t="s">
        <v>8224</v>
      </c>
      <c r="H3067" t="s">
        <v>8246</v>
      </c>
      <c r="I3067">
        <v>1435325100</v>
      </c>
      <c r="J3067">
        <v>1432072893</v>
      </c>
      <c r="K3067" t="b">
        <v>0</v>
      </c>
      <c r="L3067">
        <v>16</v>
      </c>
      <c r="M3067" t="b">
        <v>0</v>
      </c>
      <c r="N3067" t="s">
        <v>8269</v>
      </c>
      <c r="O3067" s="10" t="s">
        <v>8333</v>
      </c>
      <c r="P3067" t="s">
        <v>8334</v>
      </c>
      <c r="Q3067" s="12">
        <f t="shared" si="53"/>
        <v>42143.917743055557</v>
      </c>
    </row>
    <row r="3068" spans="1:17" ht="48" x14ac:dyDescent="0.2">
      <c r="A3068">
        <v>3614</v>
      </c>
      <c r="B3068" s="3" t="s">
        <v>3439</v>
      </c>
      <c r="C3068" s="3" t="s">
        <v>7724</v>
      </c>
      <c r="D3068" s="6">
        <v>2500</v>
      </c>
      <c r="E3068" s="8">
        <v>2520</v>
      </c>
      <c r="F3068" t="s">
        <v>8218</v>
      </c>
      <c r="G3068" t="s">
        <v>8223</v>
      </c>
      <c r="H3068" t="s">
        <v>8245</v>
      </c>
      <c r="I3068">
        <v>1434675616</v>
      </c>
      <c r="J3068">
        <v>1432083616</v>
      </c>
      <c r="K3068" t="b">
        <v>0</v>
      </c>
      <c r="L3068">
        <v>71</v>
      </c>
      <c r="M3068" t="b">
        <v>1</v>
      </c>
      <c r="N3068" t="s">
        <v>8269</v>
      </c>
      <c r="O3068" s="10" t="s">
        <v>8333</v>
      </c>
      <c r="P3068" t="s">
        <v>8334</v>
      </c>
      <c r="Q3068" s="12">
        <f t="shared" si="53"/>
        <v>42144.041851851856</v>
      </c>
    </row>
    <row r="3069" spans="1:17" ht="48" x14ac:dyDescent="0.2">
      <c r="A3069">
        <v>4040</v>
      </c>
      <c r="B3069" s="3" t="s">
        <v>4036</v>
      </c>
      <c r="C3069" s="3" t="s">
        <v>8144</v>
      </c>
      <c r="D3069" s="6">
        <v>8000</v>
      </c>
      <c r="E3069" s="8">
        <v>2500</v>
      </c>
      <c r="F3069" t="s">
        <v>8220</v>
      </c>
      <c r="G3069" t="s">
        <v>8223</v>
      </c>
      <c r="H3069" t="s">
        <v>8245</v>
      </c>
      <c r="I3069">
        <v>1437188400</v>
      </c>
      <c r="J3069">
        <v>1432100004</v>
      </c>
      <c r="K3069" t="b">
        <v>0</v>
      </c>
      <c r="L3069">
        <v>2</v>
      </c>
      <c r="M3069" t="b">
        <v>0</v>
      </c>
      <c r="N3069" t="s">
        <v>8269</v>
      </c>
      <c r="O3069" s="10" t="s">
        <v>8333</v>
      </c>
      <c r="P3069" t="s">
        <v>8334</v>
      </c>
      <c r="Q3069" s="12">
        <f t="shared" si="53"/>
        <v>42144.231527777782</v>
      </c>
    </row>
    <row r="3070" spans="1:17" ht="48" x14ac:dyDescent="0.2">
      <c r="A3070">
        <v>3188</v>
      </c>
      <c r="B3070" s="3" t="s">
        <v>3188</v>
      </c>
      <c r="C3070" s="3" t="s">
        <v>7298</v>
      </c>
      <c r="D3070" s="6">
        <v>200</v>
      </c>
      <c r="E3070" s="8">
        <v>130</v>
      </c>
      <c r="F3070" t="s">
        <v>8220</v>
      </c>
      <c r="G3070" t="s">
        <v>8224</v>
      </c>
      <c r="H3070" t="s">
        <v>8246</v>
      </c>
      <c r="I3070">
        <v>1433930302</v>
      </c>
      <c r="J3070">
        <v>1432115902</v>
      </c>
      <c r="K3070" t="b">
        <v>0</v>
      </c>
      <c r="L3070">
        <v>9</v>
      </c>
      <c r="M3070" t="b">
        <v>0</v>
      </c>
      <c r="N3070" t="s">
        <v>8303</v>
      </c>
      <c r="O3070" s="10" t="s">
        <v>8333</v>
      </c>
      <c r="P3070" t="s">
        <v>8375</v>
      </c>
      <c r="Q3070" s="12">
        <f t="shared" si="53"/>
        <v>42144.415532407409</v>
      </c>
    </row>
    <row r="3071" spans="1:17" ht="48" x14ac:dyDescent="0.2">
      <c r="A3071">
        <v>3256</v>
      </c>
      <c r="B3071" s="3" t="s">
        <v>3256</v>
      </c>
      <c r="C3071" s="3" t="s">
        <v>7366</v>
      </c>
      <c r="D3071" s="6">
        <v>10000</v>
      </c>
      <c r="E3071" s="8">
        <v>12806</v>
      </c>
      <c r="F3071" t="s">
        <v>8218</v>
      </c>
      <c r="G3071" t="s">
        <v>8223</v>
      </c>
      <c r="H3071" t="s">
        <v>8245</v>
      </c>
      <c r="I3071">
        <v>1433995140</v>
      </c>
      <c r="J3071">
        <v>1432129577</v>
      </c>
      <c r="K3071" t="b">
        <v>1</v>
      </c>
      <c r="L3071">
        <v>176</v>
      </c>
      <c r="M3071" t="b">
        <v>1</v>
      </c>
      <c r="N3071" t="s">
        <v>8269</v>
      </c>
      <c r="O3071" s="10" t="s">
        <v>8333</v>
      </c>
      <c r="P3071" t="s">
        <v>8334</v>
      </c>
      <c r="Q3071" s="12">
        <f t="shared" si="53"/>
        <v>42144.573807870373</v>
      </c>
    </row>
    <row r="3072" spans="1:17" ht="48" x14ac:dyDescent="0.2">
      <c r="A3072">
        <v>3249</v>
      </c>
      <c r="B3072" s="3" t="s">
        <v>3249</v>
      </c>
      <c r="C3072" s="3" t="s">
        <v>7359</v>
      </c>
      <c r="D3072" s="6">
        <v>5500</v>
      </c>
      <c r="E3072" s="8">
        <v>5771</v>
      </c>
      <c r="F3072" t="s">
        <v>8218</v>
      </c>
      <c r="G3072" t="s">
        <v>8223</v>
      </c>
      <c r="H3072" t="s">
        <v>8245</v>
      </c>
      <c r="I3072">
        <v>1434822914</v>
      </c>
      <c r="J3072">
        <v>1432230914</v>
      </c>
      <c r="K3072" t="b">
        <v>1</v>
      </c>
      <c r="L3072">
        <v>88</v>
      </c>
      <c r="M3072" t="b">
        <v>1</v>
      </c>
      <c r="N3072" t="s">
        <v>8269</v>
      </c>
      <c r="O3072" s="10" t="s">
        <v>8333</v>
      </c>
      <c r="P3072" t="s">
        <v>8334</v>
      </c>
      <c r="Q3072" s="12">
        <f t="shared" si="53"/>
        <v>42145.746689814812</v>
      </c>
    </row>
    <row r="3073" spans="1:17" ht="32" x14ac:dyDescent="0.2">
      <c r="A3073">
        <v>3572</v>
      </c>
      <c r="B3073" s="3" t="s">
        <v>3571</v>
      </c>
      <c r="C3073" s="3" t="s">
        <v>7682</v>
      </c>
      <c r="D3073" s="6">
        <v>500</v>
      </c>
      <c r="E3073" s="8">
        <v>500</v>
      </c>
      <c r="F3073" t="s">
        <v>8218</v>
      </c>
      <c r="G3073" t="s">
        <v>8224</v>
      </c>
      <c r="H3073" t="s">
        <v>8246</v>
      </c>
      <c r="I3073">
        <v>1434894082</v>
      </c>
      <c r="J3073">
        <v>1432302082</v>
      </c>
      <c r="K3073" t="b">
        <v>0</v>
      </c>
      <c r="L3073">
        <v>9</v>
      </c>
      <c r="M3073" t="b">
        <v>1</v>
      </c>
      <c r="N3073" t="s">
        <v>8269</v>
      </c>
      <c r="O3073" s="10" t="s">
        <v>8333</v>
      </c>
      <c r="P3073" t="s">
        <v>8334</v>
      </c>
      <c r="Q3073" s="12">
        <f t="shared" si="53"/>
        <v>42146.570393518516</v>
      </c>
    </row>
    <row r="3074" spans="1:17" ht="48" x14ac:dyDescent="0.2">
      <c r="A3074">
        <v>3251</v>
      </c>
      <c r="B3074" s="3" t="s">
        <v>3251</v>
      </c>
      <c r="C3074" s="3" t="s">
        <v>7361</v>
      </c>
      <c r="D3074" s="6">
        <v>1500</v>
      </c>
      <c r="E3074" s="8">
        <v>1661</v>
      </c>
      <c r="F3074" t="s">
        <v>8218</v>
      </c>
      <c r="G3074" t="s">
        <v>8223</v>
      </c>
      <c r="H3074" t="s">
        <v>8245</v>
      </c>
      <c r="I3074">
        <v>1434907966</v>
      </c>
      <c r="J3074">
        <v>1432315966</v>
      </c>
      <c r="K3074" t="b">
        <v>1</v>
      </c>
      <c r="L3074">
        <v>20</v>
      </c>
      <c r="M3074" t="b">
        <v>1</v>
      </c>
      <c r="N3074" t="s">
        <v>8269</v>
      </c>
      <c r="O3074" s="10" t="s">
        <v>8333</v>
      </c>
      <c r="P3074" t="s">
        <v>8334</v>
      </c>
      <c r="Q3074" s="12">
        <f t="shared" si="53"/>
        <v>42146.731087962966</v>
      </c>
    </row>
    <row r="3075" spans="1:17" ht="48" x14ac:dyDescent="0.2">
      <c r="A3075">
        <v>3013</v>
      </c>
      <c r="B3075" s="3" t="s">
        <v>3013</v>
      </c>
      <c r="C3075" s="3" t="s">
        <v>7123</v>
      </c>
      <c r="D3075" s="6">
        <v>10000</v>
      </c>
      <c r="E3075" s="8">
        <v>15696</v>
      </c>
      <c r="F3075" t="s">
        <v>8218</v>
      </c>
      <c r="G3075" t="s">
        <v>8223</v>
      </c>
      <c r="H3075" t="s">
        <v>8245</v>
      </c>
      <c r="I3075">
        <v>1434917049</v>
      </c>
      <c r="J3075">
        <v>1432325049</v>
      </c>
      <c r="K3075" t="b">
        <v>0</v>
      </c>
      <c r="L3075">
        <v>107</v>
      </c>
      <c r="M3075" t="b">
        <v>1</v>
      </c>
      <c r="N3075" t="s">
        <v>8301</v>
      </c>
      <c r="O3075" s="10" t="s">
        <v>8333</v>
      </c>
      <c r="P3075" t="s">
        <v>8373</v>
      </c>
      <c r="Q3075" s="12">
        <f t="shared" si="53"/>
        <v>42146.836215277777</v>
      </c>
    </row>
    <row r="3076" spans="1:17" ht="32" x14ac:dyDescent="0.2">
      <c r="A3076">
        <v>3719</v>
      </c>
      <c r="B3076" s="3" t="s">
        <v>3716</v>
      </c>
      <c r="C3076" s="3" t="s">
        <v>7829</v>
      </c>
      <c r="D3076" s="6">
        <v>200</v>
      </c>
      <c r="E3076" s="8">
        <v>420</v>
      </c>
      <c r="F3076" t="s">
        <v>8218</v>
      </c>
      <c r="G3076" t="s">
        <v>8224</v>
      </c>
      <c r="H3076" t="s">
        <v>8246</v>
      </c>
      <c r="I3076">
        <v>1434994266</v>
      </c>
      <c r="J3076">
        <v>1432402266</v>
      </c>
      <c r="K3076" t="b">
        <v>0</v>
      </c>
      <c r="L3076">
        <v>4</v>
      </c>
      <c r="M3076" t="b">
        <v>1</v>
      </c>
      <c r="N3076" t="s">
        <v>8269</v>
      </c>
      <c r="O3076" s="10" t="s">
        <v>8333</v>
      </c>
      <c r="P3076" t="s">
        <v>8334</v>
      </c>
      <c r="Q3076" s="12">
        <f t="shared" si="53"/>
        <v>42147.729930555557</v>
      </c>
    </row>
    <row r="3077" spans="1:17" ht="48" x14ac:dyDescent="0.2">
      <c r="A3077">
        <v>3689</v>
      </c>
      <c r="B3077" s="3" t="s">
        <v>3686</v>
      </c>
      <c r="C3077" s="3" t="s">
        <v>7799</v>
      </c>
      <c r="D3077" s="6">
        <v>3000</v>
      </c>
      <c r="E3077" s="8">
        <v>3550</v>
      </c>
      <c r="F3077" t="s">
        <v>8218</v>
      </c>
      <c r="G3077" t="s">
        <v>8223</v>
      </c>
      <c r="H3077" t="s">
        <v>8245</v>
      </c>
      <c r="I3077">
        <v>1434925500</v>
      </c>
      <c r="J3077">
        <v>1432410639</v>
      </c>
      <c r="K3077" t="b">
        <v>0</v>
      </c>
      <c r="L3077">
        <v>62</v>
      </c>
      <c r="M3077" t="b">
        <v>1</v>
      </c>
      <c r="N3077" t="s">
        <v>8269</v>
      </c>
      <c r="O3077" s="10" t="s">
        <v>8333</v>
      </c>
      <c r="P3077" t="s">
        <v>8334</v>
      </c>
      <c r="Q3077" s="12">
        <f t="shared" si="53"/>
        <v>42147.826840277776</v>
      </c>
    </row>
    <row r="3078" spans="1:17" ht="48" x14ac:dyDescent="0.2">
      <c r="A3078">
        <v>3333</v>
      </c>
      <c r="B3078" s="3" t="s">
        <v>3333</v>
      </c>
      <c r="C3078" s="3" t="s">
        <v>7443</v>
      </c>
      <c r="D3078" s="6">
        <v>3500</v>
      </c>
      <c r="E3078" s="8">
        <v>3660</v>
      </c>
      <c r="F3078" t="s">
        <v>8218</v>
      </c>
      <c r="G3078" t="s">
        <v>8223</v>
      </c>
      <c r="H3078" t="s">
        <v>8245</v>
      </c>
      <c r="I3078">
        <v>1434384880</v>
      </c>
      <c r="J3078">
        <v>1432484080</v>
      </c>
      <c r="K3078" t="b">
        <v>0</v>
      </c>
      <c r="L3078">
        <v>111</v>
      </c>
      <c r="M3078" t="b">
        <v>1</v>
      </c>
      <c r="N3078" t="s">
        <v>8269</v>
      </c>
      <c r="O3078" s="10" t="s">
        <v>8333</v>
      </c>
      <c r="P3078" t="s">
        <v>8334</v>
      </c>
      <c r="Q3078" s="12">
        <f t="shared" si="53"/>
        <v>42148.676851851851</v>
      </c>
    </row>
    <row r="3079" spans="1:17" ht="48" x14ac:dyDescent="0.2">
      <c r="A3079">
        <v>3487</v>
      </c>
      <c r="B3079" s="3" t="s">
        <v>3486</v>
      </c>
      <c r="C3079" s="3" t="s">
        <v>7597</v>
      </c>
      <c r="D3079" s="6">
        <v>2000</v>
      </c>
      <c r="E3079" s="8">
        <v>2555</v>
      </c>
      <c r="F3079" t="s">
        <v>8218</v>
      </c>
      <c r="G3079" t="s">
        <v>8224</v>
      </c>
      <c r="H3079" t="s">
        <v>8246</v>
      </c>
      <c r="I3079">
        <v>1435185252</v>
      </c>
      <c r="J3079">
        <v>1432593252</v>
      </c>
      <c r="K3079" t="b">
        <v>0</v>
      </c>
      <c r="L3079">
        <v>66</v>
      </c>
      <c r="M3079" t="b">
        <v>1</v>
      </c>
      <c r="N3079" t="s">
        <v>8269</v>
      </c>
      <c r="O3079" s="10" t="s">
        <v>8333</v>
      </c>
      <c r="P3079" t="s">
        <v>8334</v>
      </c>
      <c r="Q3079" s="12">
        <f t="shared" si="53"/>
        <v>42149.940416666665</v>
      </c>
    </row>
    <row r="3080" spans="1:17" ht="48" x14ac:dyDescent="0.2">
      <c r="A3080">
        <v>3403</v>
      </c>
      <c r="B3080" s="3" t="s">
        <v>3402</v>
      </c>
      <c r="C3080" s="3" t="s">
        <v>7513</v>
      </c>
      <c r="D3080" s="6">
        <v>2000</v>
      </c>
      <c r="E3080" s="8">
        <v>2000</v>
      </c>
      <c r="F3080" t="s">
        <v>8218</v>
      </c>
      <c r="G3080" t="s">
        <v>8224</v>
      </c>
      <c r="H3080" t="s">
        <v>8246</v>
      </c>
      <c r="I3080">
        <v>1435230324</v>
      </c>
      <c r="J3080">
        <v>1432638324</v>
      </c>
      <c r="K3080" t="b">
        <v>0</v>
      </c>
      <c r="L3080">
        <v>17</v>
      </c>
      <c r="M3080" t="b">
        <v>1</v>
      </c>
      <c r="N3080" t="s">
        <v>8269</v>
      </c>
      <c r="O3080" s="10" t="s">
        <v>8333</v>
      </c>
      <c r="P3080" t="s">
        <v>8334</v>
      </c>
      <c r="Q3080" s="12">
        <f t="shared" si="53"/>
        <v>42150.462083333332</v>
      </c>
    </row>
    <row r="3081" spans="1:17" ht="48" x14ac:dyDescent="0.2">
      <c r="A3081">
        <v>3543</v>
      </c>
      <c r="B3081" s="3" t="s">
        <v>3542</v>
      </c>
      <c r="C3081" s="3" t="s">
        <v>7653</v>
      </c>
      <c r="D3081" s="6">
        <v>1500</v>
      </c>
      <c r="E3081" s="8">
        <v>1570</v>
      </c>
      <c r="F3081" t="s">
        <v>8218</v>
      </c>
      <c r="G3081" t="s">
        <v>8235</v>
      </c>
      <c r="H3081" t="s">
        <v>8248</v>
      </c>
      <c r="I3081">
        <v>1435255659</v>
      </c>
      <c r="J3081">
        <v>1432663659</v>
      </c>
      <c r="K3081" t="b">
        <v>0</v>
      </c>
      <c r="L3081">
        <v>29</v>
      </c>
      <c r="M3081" t="b">
        <v>1</v>
      </c>
      <c r="N3081" t="s">
        <v>8269</v>
      </c>
      <c r="O3081" s="10" t="s">
        <v>8333</v>
      </c>
      <c r="P3081" t="s">
        <v>8334</v>
      </c>
      <c r="Q3081" s="12">
        <f t="shared" si="53"/>
        <v>42150.755312499998</v>
      </c>
    </row>
    <row r="3082" spans="1:17" ht="48" x14ac:dyDescent="0.2">
      <c r="A3082">
        <v>3825</v>
      </c>
      <c r="B3082" s="3" t="s">
        <v>3822</v>
      </c>
      <c r="C3082" s="3" t="s">
        <v>7934</v>
      </c>
      <c r="D3082" s="6">
        <v>5000</v>
      </c>
      <c r="E3082" s="8">
        <v>5271</v>
      </c>
      <c r="F3082" t="s">
        <v>8218</v>
      </c>
      <c r="G3082" t="s">
        <v>8223</v>
      </c>
      <c r="H3082" t="s">
        <v>8245</v>
      </c>
      <c r="I3082">
        <v>1434505214</v>
      </c>
      <c r="J3082">
        <v>1432690814</v>
      </c>
      <c r="K3082" t="b">
        <v>0</v>
      </c>
      <c r="L3082">
        <v>49</v>
      </c>
      <c r="M3082" t="b">
        <v>1</v>
      </c>
      <c r="N3082" t="s">
        <v>8269</v>
      </c>
      <c r="O3082" s="10" t="s">
        <v>8333</v>
      </c>
      <c r="P3082" t="s">
        <v>8334</v>
      </c>
      <c r="Q3082" s="12">
        <f t="shared" si="53"/>
        <v>42151.069606481484</v>
      </c>
    </row>
    <row r="3083" spans="1:17" ht="48" x14ac:dyDescent="0.2">
      <c r="A3083">
        <v>4025</v>
      </c>
      <c r="B3083" s="3" t="s">
        <v>4021</v>
      </c>
      <c r="C3083" s="3" t="s">
        <v>8130</v>
      </c>
      <c r="D3083" s="6">
        <v>5000</v>
      </c>
      <c r="E3083" s="8">
        <v>250</v>
      </c>
      <c r="F3083" t="s">
        <v>8220</v>
      </c>
      <c r="G3083" t="s">
        <v>8229</v>
      </c>
      <c r="H3083" t="s">
        <v>8248</v>
      </c>
      <c r="I3083">
        <v>1437889336</v>
      </c>
      <c r="J3083">
        <v>1432705336</v>
      </c>
      <c r="K3083" t="b">
        <v>0</v>
      </c>
      <c r="L3083">
        <v>4</v>
      </c>
      <c r="M3083" t="b">
        <v>0</v>
      </c>
      <c r="N3083" t="s">
        <v>8269</v>
      </c>
      <c r="O3083" s="10" t="s">
        <v>8333</v>
      </c>
      <c r="P3083" t="s">
        <v>8334</v>
      </c>
      <c r="Q3083" s="12">
        <f t="shared" si="53"/>
        <v>42151.237685185188</v>
      </c>
    </row>
    <row r="3084" spans="1:17" ht="48" x14ac:dyDescent="0.2">
      <c r="A3084">
        <v>3938</v>
      </c>
      <c r="B3084" s="3" t="s">
        <v>3935</v>
      </c>
      <c r="C3084" s="3" t="s">
        <v>8046</v>
      </c>
      <c r="D3084" s="6">
        <v>3255</v>
      </c>
      <c r="E3084" s="8">
        <v>397</v>
      </c>
      <c r="F3084" t="s">
        <v>8220</v>
      </c>
      <c r="G3084" t="s">
        <v>8223</v>
      </c>
      <c r="H3084" t="s">
        <v>8245</v>
      </c>
      <c r="I3084">
        <v>1435441454</v>
      </c>
      <c r="J3084">
        <v>1432763054</v>
      </c>
      <c r="K3084" t="b">
        <v>0</v>
      </c>
      <c r="L3084">
        <v>5</v>
      </c>
      <c r="M3084" t="b">
        <v>0</v>
      </c>
      <c r="N3084" t="s">
        <v>8269</v>
      </c>
      <c r="O3084" s="10" t="s">
        <v>8333</v>
      </c>
      <c r="P3084" t="s">
        <v>8334</v>
      </c>
      <c r="Q3084" s="12">
        <f t="shared" si="53"/>
        <v>42151.905717592599</v>
      </c>
    </row>
    <row r="3085" spans="1:17" ht="48" x14ac:dyDescent="0.2">
      <c r="A3085">
        <v>3404</v>
      </c>
      <c r="B3085" s="3" t="s">
        <v>3403</v>
      </c>
      <c r="C3085" s="3" t="s">
        <v>7514</v>
      </c>
      <c r="D3085" s="6">
        <v>500</v>
      </c>
      <c r="E3085" s="8">
        <v>610</v>
      </c>
      <c r="F3085" t="s">
        <v>8218</v>
      </c>
      <c r="G3085" t="s">
        <v>8223</v>
      </c>
      <c r="H3085" t="s">
        <v>8245</v>
      </c>
      <c r="I3085">
        <v>1434542702</v>
      </c>
      <c r="J3085">
        <v>1432814702</v>
      </c>
      <c r="K3085" t="b">
        <v>0</v>
      </c>
      <c r="L3085">
        <v>3</v>
      </c>
      <c r="M3085" t="b">
        <v>1</v>
      </c>
      <c r="N3085" t="s">
        <v>8269</v>
      </c>
      <c r="O3085" s="10" t="s">
        <v>8333</v>
      </c>
      <c r="P3085" t="s">
        <v>8334</v>
      </c>
      <c r="Q3085" s="12">
        <f t="shared" si="53"/>
        <v>42152.503495370373</v>
      </c>
    </row>
    <row r="3086" spans="1:17" ht="32" x14ac:dyDescent="0.2">
      <c r="A3086">
        <v>3837</v>
      </c>
      <c r="B3086" s="3" t="s">
        <v>3834</v>
      </c>
      <c r="C3086" s="3" t="s">
        <v>7946</v>
      </c>
      <c r="D3086" s="6">
        <v>2000</v>
      </c>
      <c r="E3086" s="8">
        <v>2042</v>
      </c>
      <c r="F3086" t="s">
        <v>8218</v>
      </c>
      <c r="G3086" t="s">
        <v>8224</v>
      </c>
      <c r="H3086" t="s">
        <v>8246</v>
      </c>
      <c r="I3086">
        <v>1435947758</v>
      </c>
      <c r="J3086">
        <v>1432837358</v>
      </c>
      <c r="K3086" t="b">
        <v>0</v>
      </c>
      <c r="L3086">
        <v>17</v>
      </c>
      <c r="M3086" t="b">
        <v>1</v>
      </c>
      <c r="N3086" t="s">
        <v>8269</v>
      </c>
      <c r="O3086" s="10" t="s">
        <v>8333</v>
      </c>
      <c r="P3086" t="s">
        <v>8334</v>
      </c>
      <c r="Q3086" s="12">
        <f t="shared" si="53"/>
        <v>42152.765717592592</v>
      </c>
    </row>
    <row r="3087" spans="1:17" ht="48" x14ac:dyDescent="0.2">
      <c r="A3087">
        <v>3878</v>
      </c>
      <c r="B3087" s="3" t="s">
        <v>3875</v>
      </c>
      <c r="C3087" s="3" t="s">
        <v>7987</v>
      </c>
      <c r="D3087" s="6">
        <v>18000</v>
      </c>
      <c r="E3087" s="8">
        <v>10</v>
      </c>
      <c r="F3087" t="s">
        <v>8219</v>
      </c>
      <c r="G3087" t="s">
        <v>8223</v>
      </c>
      <c r="H3087" t="s">
        <v>8245</v>
      </c>
      <c r="I3087">
        <v>1435636740</v>
      </c>
      <c r="J3087">
        <v>1433014746</v>
      </c>
      <c r="K3087" t="b">
        <v>0</v>
      </c>
      <c r="L3087">
        <v>1</v>
      </c>
      <c r="M3087" t="b">
        <v>0</v>
      </c>
      <c r="N3087" t="s">
        <v>8303</v>
      </c>
      <c r="O3087" s="10" t="s">
        <v>8333</v>
      </c>
      <c r="P3087" t="s">
        <v>8375</v>
      </c>
      <c r="Q3087" s="12">
        <f t="shared" si="53"/>
        <v>42154.818819444445</v>
      </c>
    </row>
    <row r="3088" spans="1:17" ht="16" x14ac:dyDescent="0.2">
      <c r="A3088">
        <v>2807</v>
      </c>
      <c r="B3088" s="3" t="s">
        <v>2807</v>
      </c>
      <c r="C3088" s="3" t="s">
        <v>6917</v>
      </c>
      <c r="D3088" s="6">
        <v>5000</v>
      </c>
      <c r="E3088" s="8">
        <v>6300</v>
      </c>
      <c r="F3088" t="s">
        <v>8218</v>
      </c>
      <c r="G3088" t="s">
        <v>8223</v>
      </c>
      <c r="H3088" t="s">
        <v>8245</v>
      </c>
      <c r="I3088">
        <v>1435611438</v>
      </c>
      <c r="J3088">
        <v>1433019438</v>
      </c>
      <c r="K3088" t="b">
        <v>0</v>
      </c>
      <c r="L3088">
        <v>93</v>
      </c>
      <c r="M3088" t="b">
        <v>1</v>
      </c>
      <c r="N3088" t="s">
        <v>8269</v>
      </c>
      <c r="O3088" s="10" t="s">
        <v>8333</v>
      </c>
      <c r="P3088" t="s">
        <v>8334</v>
      </c>
      <c r="Q3088" s="12">
        <f t="shared" si="53"/>
        <v>42154.873124999998</v>
      </c>
    </row>
    <row r="3089" spans="1:17" ht="48" x14ac:dyDescent="0.2">
      <c r="A3089">
        <v>3839</v>
      </c>
      <c r="B3089" s="3" t="s">
        <v>3836</v>
      </c>
      <c r="C3089" s="3" t="s">
        <v>7948</v>
      </c>
      <c r="D3089" s="6">
        <v>2000</v>
      </c>
      <c r="E3089" s="8">
        <v>2025</v>
      </c>
      <c r="F3089" t="s">
        <v>8218</v>
      </c>
      <c r="G3089" t="s">
        <v>8223</v>
      </c>
      <c r="H3089" t="s">
        <v>8245</v>
      </c>
      <c r="I3089">
        <v>1438226724</v>
      </c>
      <c r="J3089">
        <v>1433042724</v>
      </c>
      <c r="K3089" t="b">
        <v>0</v>
      </c>
      <c r="L3089">
        <v>32</v>
      </c>
      <c r="M3089" t="b">
        <v>1</v>
      </c>
      <c r="N3089" t="s">
        <v>8269</v>
      </c>
      <c r="O3089" s="10" t="s">
        <v>8333</v>
      </c>
      <c r="P3089" t="s">
        <v>8334</v>
      </c>
      <c r="Q3089" s="12">
        <f t="shared" si="53"/>
        <v>42155.142638888887</v>
      </c>
    </row>
    <row r="3090" spans="1:17" ht="48" x14ac:dyDescent="0.2">
      <c r="A3090">
        <v>3221</v>
      </c>
      <c r="B3090" s="3" t="s">
        <v>3221</v>
      </c>
      <c r="C3090" s="3" t="s">
        <v>7331</v>
      </c>
      <c r="D3090" s="6">
        <v>4000</v>
      </c>
      <c r="E3090" s="8">
        <v>4137</v>
      </c>
      <c r="F3090" t="s">
        <v>8218</v>
      </c>
      <c r="G3090" t="s">
        <v>8224</v>
      </c>
      <c r="H3090" t="s">
        <v>8246</v>
      </c>
      <c r="I3090">
        <v>1436114603</v>
      </c>
      <c r="J3090">
        <v>1433090603</v>
      </c>
      <c r="K3090" t="b">
        <v>1</v>
      </c>
      <c r="L3090">
        <v>113</v>
      </c>
      <c r="M3090" t="b">
        <v>1</v>
      </c>
      <c r="N3090" t="s">
        <v>8269</v>
      </c>
      <c r="O3090" s="10" t="s">
        <v>8333</v>
      </c>
      <c r="P3090" t="s">
        <v>8334</v>
      </c>
      <c r="Q3090" s="12">
        <f t="shared" si="53"/>
        <v>42155.696793981479</v>
      </c>
    </row>
    <row r="3091" spans="1:17" ht="16" x14ac:dyDescent="0.2">
      <c r="A3091">
        <v>528</v>
      </c>
      <c r="B3091" s="3" t="s">
        <v>529</v>
      </c>
      <c r="C3091" s="3" t="s">
        <v>4638</v>
      </c>
      <c r="D3091" s="6">
        <v>1150</v>
      </c>
      <c r="E3091" s="8">
        <v>1330</v>
      </c>
      <c r="F3091" t="s">
        <v>8218</v>
      </c>
      <c r="G3091" t="s">
        <v>8223</v>
      </c>
      <c r="H3091" t="s">
        <v>8245</v>
      </c>
      <c r="I3091">
        <v>1434921600</v>
      </c>
      <c r="J3091">
        <v>1433109907</v>
      </c>
      <c r="K3091" t="b">
        <v>0</v>
      </c>
      <c r="L3091">
        <v>30</v>
      </c>
      <c r="M3091" t="b">
        <v>1</v>
      </c>
      <c r="N3091" t="s">
        <v>8269</v>
      </c>
      <c r="O3091" s="10" t="s">
        <v>8333</v>
      </c>
      <c r="P3091" t="s">
        <v>8334</v>
      </c>
      <c r="Q3091" s="12">
        <f t="shared" si="53"/>
        <v>42155.920219907406</v>
      </c>
    </row>
    <row r="3092" spans="1:17" ht="48" x14ac:dyDescent="0.2">
      <c r="A3092">
        <v>3238</v>
      </c>
      <c r="B3092" s="3" t="s">
        <v>3238</v>
      </c>
      <c r="C3092" s="3" t="s">
        <v>7348</v>
      </c>
      <c r="D3092" s="6">
        <v>2800</v>
      </c>
      <c r="E3092" s="8">
        <v>3145</v>
      </c>
      <c r="F3092" t="s">
        <v>8218</v>
      </c>
      <c r="G3092" t="s">
        <v>8224</v>
      </c>
      <c r="H3092" t="s">
        <v>8246</v>
      </c>
      <c r="I3092">
        <v>1435752898</v>
      </c>
      <c r="J3092">
        <v>1433160898</v>
      </c>
      <c r="K3092" t="b">
        <v>1</v>
      </c>
      <c r="L3092">
        <v>79</v>
      </c>
      <c r="M3092" t="b">
        <v>1</v>
      </c>
      <c r="N3092" t="s">
        <v>8269</v>
      </c>
      <c r="O3092" s="10" t="s">
        <v>8333</v>
      </c>
      <c r="P3092" t="s">
        <v>8334</v>
      </c>
      <c r="Q3092" s="12">
        <f t="shared" si="53"/>
        <v>42156.510393518518</v>
      </c>
    </row>
    <row r="3093" spans="1:17" ht="64" x14ac:dyDescent="0.2">
      <c r="A3093">
        <v>2963</v>
      </c>
      <c r="B3093" s="3" t="s">
        <v>2963</v>
      </c>
      <c r="C3093" s="3" t="s">
        <v>7073</v>
      </c>
      <c r="D3093" s="6">
        <v>10000</v>
      </c>
      <c r="E3093" s="8">
        <v>10685</v>
      </c>
      <c r="F3093" t="s">
        <v>8218</v>
      </c>
      <c r="G3093" t="s">
        <v>8223</v>
      </c>
      <c r="H3093" t="s">
        <v>8245</v>
      </c>
      <c r="I3093">
        <v>1435835824</v>
      </c>
      <c r="J3093">
        <v>1433243824</v>
      </c>
      <c r="K3093" t="b">
        <v>0</v>
      </c>
      <c r="L3093">
        <v>98</v>
      </c>
      <c r="M3093" t="b">
        <v>1</v>
      </c>
      <c r="N3093" t="s">
        <v>8269</v>
      </c>
      <c r="O3093" s="10" t="s">
        <v>8333</v>
      </c>
      <c r="P3093" t="s">
        <v>8334</v>
      </c>
      <c r="Q3093" s="12">
        <f t="shared" si="53"/>
        <v>42157.470185185186</v>
      </c>
    </row>
    <row r="3094" spans="1:17" ht="48" x14ac:dyDescent="0.2">
      <c r="A3094">
        <v>530</v>
      </c>
      <c r="B3094" s="3" t="s">
        <v>531</v>
      </c>
      <c r="C3094" s="3" t="s">
        <v>4640</v>
      </c>
      <c r="D3094" s="6">
        <v>3405</v>
      </c>
      <c r="E3094" s="8">
        <v>3670</v>
      </c>
      <c r="F3094" t="s">
        <v>8218</v>
      </c>
      <c r="G3094" t="s">
        <v>8223</v>
      </c>
      <c r="H3094" t="s">
        <v>8245</v>
      </c>
      <c r="I3094">
        <v>1435111200</v>
      </c>
      <c r="J3094">
        <v>1433254268</v>
      </c>
      <c r="K3094" t="b">
        <v>0</v>
      </c>
      <c r="L3094">
        <v>29</v>
      </c>
      <c r="M3094" t="b">
        <v>1</v>
      </c>
      <c r="N3094" t="s">
        <v>8269</v>
      </c>
      <c r="O3094" s="10" t="s">
        <v>8333</v>
      </c>
      <c r="P3094" t="s">
        <v>8334</v>
      </c>
      <c r="Q3094" s="12">
        <f t="shared" si="53"/>
        <v>42157.591064814813</v>
      </c>
    </row>
    <row r="3095" spans="1:17" ht="48" x14ac:dyDescent="0.2">
      <c r="A3095">
        <v>3196</v>
      </c>
      <c r="B3095" s="3" t="s">
        <v>3196</v>
      </c>
      <c r="C3095" s="3" t="s">
        <v>7306</v>
      </c>
      <c r="D3095" s="6">
        <v>3000000</v>
      </c>
      <c r="E3095" s="8">
        <v>1800</v>
      </c>
      <c r="F3095" t="s">
        <v>8220</v>
      </c>
      <c r="G3095" t="s">
        <v>8223</v>
      </c>
      <c r="H3095" t="s">
        <v>8245</v>
      </c>
      <c r="I3095">
        <v>1438437600</v>
      </c>
      <c r="J3095">
        <v>1433254875</v>
      </c>
      <c r="K3095" t="b">
        <v>0</v>
      </c>
      <c r="L3095">
        <v>6</v>
      </c>
      <c r="M3095" t="b">
        <v>0</v>
      </c>
      <c r="N3095" t="s">
        <v>8303</v>
      </c>
      <c r="O3095" s="10" t="s">
        <v>8333</v>
      </c>
      <c r="P3095" t="s">
        <v>8375</v>
      </c>
      <c r="Q3095" s="12">
        <f t="shared" si="53"/>
        <v>42157.598090277781</v>
      </c>
    </row>
    <row r="3096" spans="1:17" ht="48" x14ac:dyDescent="0.2">
      <c r="A3096">
        <v>3625</v>
      </c>
      <c r="B3096" s="3" t="s">
        <v>3623</v>
      </c>
      <c r="C3096" s="3" t="s">
        <v>7735</v>
      </c>
      <c r="D3096" s="6">
        <v>3000</v>
      </c>
      <c r="E3096" s="8">
        <v>3080</v>
      </c>
      <c r="F3096" t="s">
        <v>8218</v>
      </c>
      <c r="G3096" t="s">
        <v>8224</v>
      </c>
      <c r="H3096" t="s">
        <v>8246</v>
      </c>
      <c r="I3096">
        <v>1435851577</v>
      </c>
      <c r="J3096">
        <v>1433259577</v>
      </c>
      <c r="K3096" t="b">
        <v>0</v>
      </c>
      <c r="L3096">
        <v>78</v>
      </c>
      <c r="M3096" t="b">
        <v>1</v>
      </c>
      <c r="N3096" t="s">
        <v>8269</v>
      </c>
      <c r="O3096" s="10" t="s">
        <v>8333</v>
      </c>
      <c r="P3096" t="s">
        <v>8334</v>
      </c>
      <c r="Q3096" s="12">
        <f t="shared" si="53"/>
        <v>42157.652511574073</v>
      </c>
    </row>
    <row r="3097" spans="1:17" ht="48" x14ac:dyDescent="0.2">
      <c r="A3097">
        <v>2803</v>
      </c>
      <c r="B3097" s="3" t="s">
        <v>2803</v>
      </c>
      <c r="C3097" s="3" t="s">
        <v>6913</v>
      </c>
      <c r="D3097" s="6">
        <v>10000</v>
      </c>
      <c r="E3097" s="8">
        <v>12795</v>
      </c>
      <c r="F3097" t="s">
        <v>8218</v>
      </c>
      <c r="G3097" t="s">
        <v>8223</v>
      </c>
      <c r="H3097" t="s">
        <v>8245</v>
      </c>
      <c r="I3097">
        <v>1437004800</v>
      </c>
      <c r="J3097">
        <v>1433295276</v>
      </c>
      <c r="K3097" t="b">
        <v>0</v>
      </c>
      <c r="L3097">
        <v>141</v>
      </c>
      <c r="M3097" t="b">
        <v>1</v>
      </c>
      <c r="N3097" t="s">
        <v>8269</v>
      </c>
      <c r="O3097" s="10" t="s">
        <v>8333</v>
      </c>
      <c r="P3097" t="s">
        <v>8334</v>
      </c>
      <c r="Q3097" s="12">
        <f t="shared" si="53"/>
        <v>42158.065694444449</v>
      </c>
    </row>
    <row r="3098" spans="1:17" ht="48" x14ac:dyDescent="0.2">
      <c r="A3098">
        <v>3847</v>
      </c>
      <c r="B3098" s="3" t="s">
        <v>3844</v>
      </c>
      <c r="C3098" s="3" t="s">
        <v>7956</v>
      </c>
      <c r="D3098" s="6">
        <v>10500</v>
      </c>
      <c r="E3098" s="8">
        <v>1697</v>
      </c>
      <c r="F3098" t="s">
        <v>8220</v>
      </c>
      <c r="G3098" t="s">
        <v>8223</v>
      </c>
      <c r="H3098" t="s">
        <v>8245</v>
      </c>
      <c r="I3098">
        <v>1437283391</v>
      </c>
      <c r="J3098">
        <v>1433395391</v>
      </c>
      <c r="K3098" t="b">
        <v>1</v>
      </c>
      <c r="L3098">
        <v>9</v>
      </c>
      <c r="M3098" t="b">
        <v>0</v>
      </c>
      <c r="N3098" t="s">
        <v>8269</v>
      </c>
      <c r="O3098" s="10" t="s">
        <v>8333</v>
      </c>
      <c r="P3098" t="s">
        <v>8334</v>
      </c>
      <c r="Q3098" s="12">
        <f t="shared" si="53"/>
        <v>42159.224432870367</v>
      </c>
    </row>
    <row r="3099" spans="1:17" ht="48" x14ac:dyDescent="0.2">
      <c r="A3099">
        <v>1285</v>
      </c>
      <c r="B3099" s="3" t="s">
        <v>1286</v>
      </c>
      <c r="C3099" s="3" t="s">
        <v>5395</v>
      </c>
      <c r="D3099" s="6">
        <v>2000</v>
      </c>
      <c r="E3099" s="8">
        <v>2033</v>
      </c>
      <c r="F3099" t="s">
        <v>8218</v>
      </c>
      <c r="G3099" t="s">
        <v>8224</v>
      </c>
      <c r="H3099" t="s">
        <v>8246</v>
      </c>
      <c r="I3099">
        <v>1434808775</v>
      </c>
      <c r="J3099">
        <v>1433512775</v>
      </c>
      <c r="K3099" t="b">
        <v>0</v>
      </c>
      <c r="L3099">
        <v>63</v>
      </c>
      <c r="M3099" t="b">
        <v>1</v>
      </c>
      <c r="N3099" t="s">
        <v>8269</v>
      </c>
      <c r="O3099" s="10" t="s">
        <v>8333</v>
      </c>
      <c r="P3099" t="s">
        <v>8334</v>
      </c>
      <c r="Q3099" s="12">
        <f t="shared" si="53"/>
        <v>42160.583043981482</v>
      </c>
    </row>
    <row r="3100" spans="1:17" ht="48" x14ac:dyDescent="0.2">
      <c r="A3100">
        <v>3820</v>
      </c>
      <c r="B3100" s="3" t="s">
        <v>3817</v>
      </c>
      <c r="C3100" s="3" t="s">
        <v>7929</v>
      </c>
      <c r="D3100" s="6">
        <v>300</v>
      </c>
      <c r="E3100" s="8">
        <v>430</v>
      </c>
      <c r="F3100" t="s">
        <v>8218</v>
      </c>
      <c r="G3100" t="s">
        <v>8224</v>
      </c>
      <c r="H3100" t="s">
        <v>8246</v>
      </c>
      <c r="I3100">
        <v>1436110717</v>
      </c>
      <c r="J3100">
        <v>1433518717</v>
      </c>
      <c r="K3100" t="b">
        <v>0</v>
      </c>
      <c r="L3100">
        <v>20</v>
      </c>
      <c r="M3100" t="b">
        <v>1</v>
      </c>
      <c r="N3100" t="s">
        <v>8269</v>
      </c>
      <c r="O3100" s="10" t="s">
        <v>8333</v>
      </c>
      <c r="P3100" t="s">
        <v>8334</v>
      </c>
      <c r="Q3100" s="12">
        <f t="shared" si="53"/>
        <v>42160.651817129634</v>
      </c>
    </row>
    <row r="3101" spans="1:17" ht="48" x14ac:dyDescent="0.2">
      <c r="A3101">
        <v>2965</v>
      </c>
      <c r="B3101" s="3" t="s">
        <v>2965</v>
      </c>
      <c r="C3101" s="3" t="s">
        <v>7075</v>
      </c>
      <c r="D3101" s="6">
        <v>1500</v>
      </c>
      <c r="E3101" s="8">
        <v>1635</v>
      </c>
      <c r="F3101" t="s">
        <v>8218</v>
      </c>
      <c r="G3101" t="s">
        <v>8223</v>
      </c>
      <c r="H3101" t="s">
        <v>8245</v>
      </c>
      <c r="I3101">
        <v>1436290233</v>
      </c>
      <c r="J3101">
        <v>1433698233</v>
      </c>
      <c r="K3101" t="b">
        <v>0</v>
      </c>
      <c r="L3101">
        <v>39</v>
      </c>
      <c r="M3101" t="b">
        <v>1</v>
      </c>
      <c r="N3101" t="s">
        <v>8269</v>
      </c>
      <c r="O3101" s="10" t="s">
        <v>8333</v>
      </c>
      <c r="P3101" t="s">
        <v>8334</v>
      </c>
      <c r="Q3101" s="12">
        <f t="shared" si="53"/>
        <v>42162.729548611111</v>
      </c>
    </row>
    <row r="3102" spans="1:17" ht="48" x14ac:dyDescent="0.2">
      <c r="A3102">
        <v>3018</v>
      </c>
      <c r="B3102" s="3" t="s">
        <v>3018</v>
      </c>
      <c r="C3102" s="3" t="s">
        <v>7128</v>
      </c>
      <c r="D3102" s="6">
        <v>4200</v>
      </c>
      <c r="E3102" s="8">
        <v>4230</v>
      </c>
      <c r="F3102" t="s">
        <v>8218</v>
      </c>
      <c r="G3102" t="s">
        <v>8229</v>
      </c>
      <c r="H3102" t="s">
        <v>8248</v>
      </c>
      <c r="I3102">
        <v>1437429600</v>
      </c>
      <c r="J3102">
        <v>1433747376</v>
      </c>
      <c r="K3102" t="b">
        <v>0</v>
      </c>
      <c r="L3102">
        <v>41</v>
      </c>
      <c r="M3102" t="b">
        <v>1</v>
      </c>
      <c r="N3102" t="s">
        <v>8301</v>
      </c>
      <c r="O3102" s="10" t="s">
        <v>8333</v>
      </c>
      <c r="P3102" t="s">
        <v>8373</v>
      </c>
      <c r="Q3102" s="12">
        <f t="shared" si="53"/>
        <v>42163.29833333334</v>
      </c>
    </row>
    <row r="3103" spans="1:17" ht="32" x14ac:dyDescent="0.2">
      <c r="A3103">
        <v>3747</v>
      </c>
      <c r="B3103" s="3" t="s">
        <v>3744</v>
      </c>
      <c r="C3103" s="3" t="s">
        <v>7857</v>
      </c>
      <c r="D3103" s="6">
        <v>2500</v>
      </c>
      <c r="E3103" s="8">
        <v>25</v>
      </c>
      <c r="F3103" t="s">
        <v>8220</v>
      </c>
      <c r="G3103" t="s">
        <v>8224</v>
      </c>
      <c r="H3103" t="s">
        <v>8246</v>
      </c>
      <c r="I3103">
        <v>1436137140</v>
      </c>
      <c r="J3103">
        <v>1433833896</v>
      </c>
      <c r="K3103" t="b">
        <v>0</v>
      </c>
      <c r="L3103">
        <v>1</v>
      </c>
      <c r="M3103" t="b">
        <v>0</v>
      </c>
      <c r="N3103" t="s">
        <v>8269</v>
      </c>
      <c r="O3103" s="10" t="s">
        <v>8333</v>
      </c>
      <c r="P3103" t="s">
        <v>8334</v>
      </c>
      <c r="Q3103" s="12">
        <f t="shared" ref="Q3103:Q3166" si="54">(((J3103/60)/60)/24)+DATE(1970,1,1)</f>
        <v>42164.299722222218</v>
      </c>
    </row>
    <row r="3104" spans="1:17" ht="48" x14ac:dyDescent="0.2">
      <c r="A3104">
        <v>2856</v>
      </c>
      <c r="B3104" s="3" t="s">
        <v>2856</v>
      </c>
      <c r="C3104" s="3" t="s">
        <v>6966</v>
      </c>
      <c r="D3104" s="6">
        <v>3000</v>
      </c>
      <c r="E3104" s="8">
        <v>146</v>
      </c>
      <c r="F3104" t="s">
        <v>8220</v>
      </c>
      <c r="G3104" t="s">
        <v>8223</v>
      </c>
      <c r="H3104" t="s">
        <v>8245</v>
      </c>
      <c r="I3104">
        <v>1439069640</v>
      </c>
      <c r="J3104">
        <v>1433897647</v>
      </c>
      <c r="K3104" t="b">
        <v>0</v>
      </c>
      <c r="L3104">
        <v>6</v>
      </c>
      <c r="M3104" t="b">
        <v>0</v>
      </c>
      <c r="N3104" t="s">
        <v>8269</v>
      </c>
      <c r="O3104" s="10" t="s">
        <v>8333</v>
      </c>
      <c r="P3104" t="s">
        <v>8334</v>
      </c>
      <c r="Q3104" s="12">
        <f t="shared" si="54"/>
        <v>42165.037581018521</v>
      </c>
    </row>
    <row r="3105" spans="1:17" ht="48" x14ac:dyDescent="0.2">
      <c r="A3105">
        <v>3216</v>
      </c>
      <c r="B3105" s="3" t="s">
        <v>3216</v>
      </c>
      <c r="C3105" s="3" t="s">
        <v>7326</v>
      </c>
      <c r="D3105" s="6">
        <v>2000</v>
      </c>
      <c r="E3105" s="8">
        <v>2001</v>
      </c>
      <c r="F3105" t="s">
        <v>8218</v>
      </c>
      <c r="G3105" t="s">
        <v>8224</v>
      </c>
      <c r="H3105" t="s">
        <v>8246</v>
      </c>
      <c r="I3105">
        <v>1436625000</v>
      </c>
      <c r="J3105">
        <v>1433934371</v>
      </c>
      <c r="K3105" t="b">
        <v>1</v>
      </c>
      <c r="L3105">
        <v>35</v>
      </c>
      <c r="M3105" t="b">
        <v>1</v>
      </c>
      <c r="N3105" t="s">
        <v>8269</v>
      </c>
      <c r="O3105" s="10" t="s">
        <v>8333</v>
      </c>
      <c r="P3105" t="s">
        <v>8334</v>
      </c>
      <c r="Q3105" s="12">
        <f t="shared" si="54"/>
        <v>42165.462627314817</v>
      </c>
    </row>
    <row r="3106" spans="1:17" ht="32" x14ac:dyDescent="0.2">
      <c r="A3106">
        <v>3720</v>
      </c>
      <c r="B3106" s="3" t="s">
        <v>3717</v>
      </c>
      <c r="C3106" s="3" t="s">
        <v>7830</v>
      </c>
      <c r="D3106" s="6">
        <v>3300</v>
      </c>
      <c r="E3106" s="8">
        <v>3449</v>
      </c>
      <c r="F3106" t="s">
        <v>8218</v>
      </c>
      <c r="G3106" t="s">
        <v>8223</v>
      </c>
      <c r="H3106" t="s">
        <v>8245</v>
      </c>
      <c r="I3106">
        <v>1435881006</v>
      </c>
      <c r="J3106">
        <v>1433980206</v>
      </c>
      <c r="K3106" t="b">
        <v>0</v>
      </c>
      <c r="L3106">
        <v>40</v>
      </c>
      <c r="M3106" t="b">
        <v>1</v>
      </c>
      <c r="N3106" t="s">
        <v>8269</v>
      </c>
      <c r="O3106" s="10" t="s">
        <v>8333</v>
      </c>
      <c r="P3106" t="s">
        <v>8334</v>
      </c>
      <c r="Q3106" s="12">
        <f t="shared" si="54"/>
        <v>42165.993125000001</v>
      </c>
    </row>
    <row r="3107" spans="1:17" ht="48" x14ac:dyDescent="0.2">
      <c r="A3107">
        <v>3780</v>
      </c>
      <c r="B3107" s="3" t="s">
        <v>3777</v>
      </c>
      <c r="C3107" s="3" t="s">
        <v>7890</v>
      </c>
      <c r="D3107" s="6">
        <v>2500</v>
      </c>
      <c r="E3107" s="8">
        <v>3000</v>
      </c>
      <c r="F3107" t="s">
        <v>8218</v>
      </c>
      <c r="G3107" t="s">
        <v>8223</v>
      </c>
      <c r="H3107" t="s">
        <v>8245</v>
      </c>
      <c r="I3107">
        <v>1436817960</v>
      </c>
      <c r="J3107">
        <v>1433999785</v>
      </c>
      <c r="K3107" t="b">
        <v>0</v>
      </c>
      <c r="L3107">
        <v>30</v>
      </c>
      <c r="M3107" t="b">
        <v>1</v>
      </c>
      <c r="N3107" t="s">
        <v>8303</v>
      </c>
      <c r="O3107" s="10" t="s">
        <v>8333</v>
      </c>
      <c r="P3107" t="s">
        <v>8375</v>
      </c>
      <c r="Q3107" s="12">
        <f t="shared" si="54"/>
        <v>42166.219733796301</v>
      </c>
    </row>
    <row r="3108" spans="1:17" ht="48" x14ac:dyDescent="0.2">
      <c r="A3108">
        <v>3527</v>
      </c>
      <c r="B3108" s="3" t="s">
        <v>3526</v>
      </c>
      <c r="C3108" s="3" t="s">
        <v>7637</v>
      </c>
      <c r="D3108" s="6">
        <v>6000</v>
      </c>
      <c r="E3108" s="8">
        <v>7015</v>
      </c>
      <c r="F3108" t="s">
        <v>8218</v>
      </c>
      <c r="G3108" t="s">
        <v>8223</v>
      </c>
      <c r="H3108" t="s">
        <v>8245</v>
      </c>
      <c r="I3108">
        <v>1436587140</v>
      </c>
      <c r="J3108">
        <v>1434069205</v>
      </c>
      <c r="K3108" t="b">
        <v>0</v>
      </c>
      <c r="L3108">
        <v>86</v>
      </c>
      <c r="M3108" t="b">
        <v>1</v>
      </c>
      <c r="N3108" t="s">
        <v>8269</v>
      </c>
      <c r="O3108" s="10" t="s">
        <v>8333</v>
      </c>
      <c r="P3108" t="s">
        <v>8334</v>
      </c>
      <c r="Q3108" s="12">
        <f t="shared" si="54"/>
        <v>42167.023206018523</v>
      </c>
    </row>
    <row r="3109" spans="1:17" ht="48" x14ac:dyDescent="0.2">
      <c r="A3109">
        <v>3247</v>
      </c>
      <c r="B3109" s="3" t="s">
        <v>3247</v>
      </c>
      <c r="C3109" s="3" t="s">
        <v>7357</v>
      </c>
      <c r="D3109" s="6">
        <v>2500</v>
      </c>
      <c r="E3109" s="8">
        <v>2646.5</v>
      </c>
      <c r="F3109" t="s">
        <v>8218</v>
      </c>
      <c r="G3109" t="s">
        <v>8224</v>
      </c>
      <c r="H3109" t="s">
        <v>8246</v>
      </c>
      <c r="I3109">
        <v>1436696712</v>
      </c>
      <c r="J3109">
        <v>1434104712</v>
      </c>
      <c r="K3109" t="b">
        <v>1</v>
      </c>
      <c r="L3109">
        <v>57</v>
      </c>
      <c r="M3109" t="b">
        <v>1</v>
      </c>
      <c r="N3109" t="s">
        <v>8269</v>
      </c>
      <c r="O3109" s="10" t="s">
        <v>8333</v>
      </c>
      <c r="P3109" t="s">
        <v>8334</v>
      </c>
      <c r="Q3109" s="12">
        <f t="shared" si="54"/>
        <v>42167.434166666666</v>
      </c>
    </row>
    <row r="3110" spans="1:17" ht="48" x14ac:dyDescent="0.2">
      <c r="A3110">
        <v>3270</v>
      </c>
      <c r="B3110" s="3" t="s">
        <v>3270</v>
      </c>
      <c r="C3110" s="3" t="s">
        <v>7380</v>
      </c>
      <c r="D3110" s="6">
        <v>1800</v>
      </c>
      <c r="E3110" s="8">
        <v>1830</v>
      </c>
      <c r="F3110" t="s">
        <v>8218</v>
      </c>
      <c r="G3110" t="s">
        <v>8224</v>
      </c>
      <c r="H3110" t="s">
        <v>8246</v>
      </c>
      <c r="I3110">
        <v>1436705265</v>
      </c>
      <c r="J3110">
        <v>1434113265</v>
      </c>
      <c r="K3110" t="b">
        <v>1</v>
      </c>
      <c r="L3110">
        <v>30</v>
      </c>
      <c r="M3110" t="b">
        <v>1</v>
      </c>
      <c r="N3110" t="s">
        <v>8269</v>
      </c>
      <c r="O3110" s="10" t="s">
        <v>8333</v>
      </c>
      <c r="P3110" t="s">
        <v>8334</v>
      </c>
      <c r="Q3110" s="12">
        <f t="shared" si="54"/>
        <v>42167.533159722225</v>
      </c>
    </row>
    <row r="3111" spans="1:17" ht="48" x14ac:dyDescent="0.2">
      <c r="A3111">
        <v>3787</v>
      </c>
      <c r="B3111" s="3" t="s">
        <v>3784</v>
      </c>
      <c r="C3111" s="3" t="s">
        <v>7897</v>
      </c>
      <c r="D3111" s="6">
        <v>350</v>
      </c>
      <c r="E3111" s="8">
        <v>351</v>
      </c>
      <c r="F3111" t="s">
        <v>8218</v>
      </c>
      <c r="G3111" t="s">
        <v>8223</v>
      </c>
      <c r="H3111" t="s">
        <v>8245</v>
      </c>
      <c r="I3111">
        <v>1436587140</v>
      </c>
      <c r="J3111">
        <v>1434113406</v>
      </c>
      <c r="K3111" t="b">
        <v>0</v>
      </c>
      <c r="L3111">
        <v>10</v>
      </c>
      <c r="M3111" t="b">
        <v>1</v>
      </c>
      <c r="N3111" t="s">
        <v>8303</v>
      </c>
      <c r="O3111" s="10" t="s">
        <v>8333</v>
      </c>
      <c r="P3111" t="s">
        <v>8375</v>
      </c>
      <c r="Q3111" s="12">
        <f t="shared" si="54"/>
        <v>42167.534791666665</v>
      </c>
    </row>
    <row r="3112" spans="1:17" ht="96" x14ac:dyDescent="0.2">
      <c r="A3112">
        <v>3584</v>
      </c>
      <c r="B3112" s="3" t="s">
        <v>3583</v>
      </c>
      <c r="C3112" s="3" t="s">
        <v>7694</v>
      </c>
      <c r="D3112" s="6">
        <v>3000</v>
      </c>
      <c r="E3112" s="8">
        <v>3465</v>
      </c>
      <c r="F3112" t="s">
        <v>8218</v>
      </c>
      <c r="G3112" t="s">
        <v>8224</v>
      </c>
      <c r="H3112" t="s">
        <v>8246</v>
      </c>
      <c r="I3112">
        <v>1436772944</v>
      </c>
      <c r="J3112">
        <v>1434180944</v>
      </c>
      <c r="K3112" t="b">
        <v>0</v>
      </c>
      <c r="L3112">
        <v>112</v>
      </c>
      <c r="M3112" t="b">
        <v>1</v>
      </c>
      <c r="N3112" t="s">
        <v>8269</v>
      </c>
      <c r="O3112" s="10" t="s">
        <v>8333</v>
      </c>
      <c r="P3112" t="s">
        <v>8334</v>
      </c>
      <c r="Q3112" s="12">
        <f t="shared" si="54"/>
        <v>42168.316481481481</v>
      </c>
    </row>
    <row r="3113" spans="1:17" ht="48" x14ac:dyDescent="0.2">
      <c r="A3113">
        <v>1299</v>
      </c>
      <c r="B3113" s="3" t="s">
        <v>1300</v>
      </c>
      <c r="C3113" s="3" t="s">
        <v>5409</v>
      </c>
      <c r="D3113" s="6">
        <v>3500</v>
      </c>
      <c r="E3113" s="8">
        <v>4340</v>
      </c>
      <c r="F3113" t="s">
        <v>8218</v>
      </c>
      <c r="G3113" t="s">
        <v>8223</v>
      </c>
      <c r="H3113" t="s">
        <v>8245</v>
      </c>
      <c r="I3113">
        <v>1436902359</v>
      </c>
      <c r="J3113">
        <v>1434310359</v>
      </c>
      <c r="K3113" t="b">
        <v>0</v>
      </c>
      <c r="L3113">
        <v>32</v>
      </c>
      <c r="M3113" t="b">
        <v>1</v>
      </c>
      <c r="N3113" t="s">
        <v>8269</v>
      </c>
      <c r="O3113" s="10" t="s">
        <v>8333</v>
      </c>
      <c r="P3113" t="s">
        <v>8334</v>
      </c>
      <c r="Q3113" s="12">
        <f t="shared" si="54"/>
        <v>42169.814340277779</v>
      </c>
    </row>
    <row r="3114" spans="1:17" ht="48" x14ac:dyDescent="0.2">
      <c r="A3114">
        <v>4049</v>
      </c>
      <c r="B3114" s="3" t="s">
        <v>4045</v>
      </c>
      <c r="C3114" s="3" t="s">
        <v>8153</v>
      </c>
      <c r="D3114" s="6">
        <v>20000</v>
      </c>
      <c r="E3114" s="8">
        <v>16</v>
      </c>
      <c r="F3114" t="s">
        <v>8220</v>
      </c>
      <c r="G3114" t="s">
        <v>8223</v>
      </c>
      <c r="H3114" t="s">
        <v>8245</v>
      </c>
      <c r="I3114">
        <v>1436914815</v>
      </c>
      <c r="J3114">
        <v>1434322815</v>
      </c>
      <c r="K3114" t="b">
        <v>0</v>
      </c>
      <c r="L3114">
        <v>1</v>
      </c>
      <c r="M3114" t="b">
        <v>0</v>
      </c>
      <c r="N3114" t="s">
        <v>8269</v>
      </c>
      <c r="O3114" s="10" t="s">
        <v>8333</v>
      </c>
      <c r="P3114" t="s">
        <v>8334</v>
      </c>
      <c r="Q3114" s="12">
        <f t="shared" si="54"/>
        <v>42169.958506944444</v>
      </c>
    </row>
    <row r="3115" spans="1:17" ht="32" x14ac:dyDescent="0.2">
      <c r="A3115">
        <v>3792</v>
      </c>
      <c r="B3115" s="3" t="s">
        <v>3789</v>
      </c>
      <c r="C3115" s="3" t="s">
        <v>7902</v>
      </c>
      <c r="D3115" s="6">
        <v>12500</v>
      </c>
      <c r="E3115" s="8">
        <v>35</v>
      </c>
      <c r="F3115" t="s">
        <v>8220</v>
      </c>
      <c r="G3115" t="s">
        <v>8223</v>
      </c>
      <c r="H3115" t="s">
        <v>8245</v>
      </c>
      <c r="I3115">
        <v>1436957022</v>
      </c>
      <c r="J3115">
        <v>1434365022</v>
      </c>
      <c r="K3115" t="b">
        <v>0</v>
      </c>
      <c r="L3115">
        <v>2</v>
      </c>
      <c r="M3115" t="b">
        <v>0</v>
      </c>
      <c r="N3115" t="s">
        <v>8303</v>
      </c>
      <c r="O3115" s="10" t="s">
        <v>8333</v>
      </c>
      <c r="P3115" t="s">
        <v>8375</v>
      </c>
      <c r="Q3115" s="12">
        <f t="shared" si="54"/>
        <v>42170.447013888886</v>
      </c>
    </row>
    <row r="3116" spans="1:17" ht="48" x14ac:dyDescent="0.2">
      <c r="A3116">
        <v>3020</v>
      </c>
      <c r="B3116" s="3" t="s">
        <v>3020</v>
      </c>
      <c r="C3116" s="3" t="s">
        <v>7130</v>
      </c>
      <c r="D3116" s="6">
        <v>7000</v>
      </c>
      <c r="E3116" s="8">
        <v>7040</v>
      </c>
      <c r="F3116" t="s">
        <v>8218</v>
      </c>
      <c r="G3116" t="s">
        <v>8223</v>
      </c>
      <c r="H3116" t="s">
        <v>8245</v>
      </c>
      <c r="I3116">
        <v>1439583533</v>
      </c>
      <c r="J3116">
        <v>1434399533</v>
      </c>
      <c r="K3116" t="b">
        <v>0</v>
      </c>
      <c r="L3116">
        <v>30</v>
      </c>
      <c r="M3116" t="b">
        <v>1</v>
      </c>
      <c r="N3116" t="s">
        <v>8301</v>
      </c>
      <c r="O3116" s="10" t="s">
        <v>8333</v>
      </c>
      <c r="P3116" t="s">
        <v>8373</v>
      </c>
      <c r="Q3116" s="12">
        <f t="shared" si="54"/>
        <v>42170.846446759257</v>
      </c>
    </row>
    <row r="3117" spans="1:17" ht="48" x14ac:dyDescent="0.2">
      <c r="A3117">
        <v>3823</v>
      </c>
      <c r="B3117" s="3" t="s">
        <v>3820</v>
      </c>
      <c r="C3117" s="3" t="s">
        <v>7932</v>
      </c>
      <c r="D3117" s="6">
        <v>2500</v>
      </c>
      <c r="E3117" s="8">
        <v>2650</v>
      </c>
      <c r="F3117" t="s">
        <v>8218</v>
      </c>
      <c r="G3117" t="s">
        <v>8223</v>
      </c>
      <c r="H3117" t="s">
        <v>8245</v>
      </c>
      <c r="I3117">
        <v>1437364740</v>
      </c>
      <c r="J3117">
        <v>1434405044</v>
      </c>
      <c r="K3117" t="b">
        <v>0</v>
      </c>
      <c r="L3117">
        <v>41</v>
      </c>
      <c r="M3117" t="b">
        <v>1</v>
      </c>
      <c r="N3117" t="s">
        <v>8269</v>
      </c>
      <c r="O3117" s="10" t="s">
        <v>8333</v>
      </c>
      <c r="P3117" t="s">
        <v>8334</v>
      </c>
      <c r="Q3117" s="12">
        <f t="shared" si="54"/>
        <v>42170.910231481481</v>
      </c>
    </row>
    <row r="3118" spans="1:17" ht="48" x14ac:dyDescent="0.2">
      <c r="A3118">
        <v>2826</v>
      </c>
      <c r="B3118" s="3" t="s">
        <v>2826</v>
      </c>
      <c r="C3118" s="3" t="s">
        <v>6936</v>
      </c>
      <c r="D3118" s="6">
        <v>2000</v>
      </c>
      <c r="E3118" s="8">
        <v>2155</v>
      </c>
      <c r="F3118" t="s">
        <v>8218</v>
      </c>
      <c r="G3118" t="s">
        <v>8223</v>
      </c>
      <c r="H3118" t="s">
        <v>8245</v>
      </c>
      <c r="I3118">
        <v>1436511600</v>
      </c>
      <c r="J3118">
        <v>1434415812</v>
      </c>
      <c r="K3118" t="b">
        <v>0</v>
      </c>
      <c r="L3118">
        <v>19</v>
      </c>
      <c r="M3118" t="b">
        <v>1</v>
      </c>
      <c r="N3118" t="s">
        <v>8269</v>
      </c>
      <c r="O3118" s="10" t="s">
        <v>8333</v>
      </c>
      <c r="P3118" t="s">
        <v>8334</v>
      </c>
      <c r="Q3118" s="12">
        <f t="shared" si="54"/>
        <v>42171.034861111111</v>
      </c>
    </row>
    <row r="3119" spans="1:17" ht="48" x14ac:dyDescent="0.2">
      <c r="A3119">
        <v>3480</v>
      </c>
      <c r="B3119" s="3" t="s">
        <v>3479</v>
      </c>
      <c r="C3119" s="3" t="s">
        <v>7590</v>
      </c>
      <c r="D3119" s="6">
        <v>1500</v>
      </c>
      <c r="E3119" s="8">
        <v>2140</v>
      </c>
      <c r="F3119" t="s">
        <v>8218</v>
      </c>
      <c r="G3119" t="s">
        <v>8223</v>
      </c>
      <c r="H3119" t="s">
        <v>8245</v>
      </c>
      <c r="I3119">
        <v>1436562000</v>
      </c>
      <c r="J3119">
        <v>1434440227</v>
      </c>
      <c r="K3119" t="b">
        <v>0</v>
      </c>
      <c r="L3119">
        <v>13</v>
      </c>
      <c r="M3119" t="b">
        <v>1</v>
      </c>
      <c r="N3119" t="s">
        <v>8269</v>
      </c>
      <c r="O3119" s="10" t="s">
        <v>8333</v>
      </c>
      <c r="P3119" t="s">
        <v>8334</v>
      </c>
      <c r="Q3119" s="12">
        <f t="shared" si="54"/>
        <v>42171.317442129628</v>
      </c>
    </row>
    <row r="3120" spans="1:17" ht="48" x14ac:dyDescent="0.2">
      <c r="A3120">
        <v>3101</v>
      </c>
      <c r="B3120" s="3" t="s">
        <v>3101</v>
      </c>
      <c r="C3120" s="3" t="s">
        <v>7211</v>
      </c>
      <c r="D3120" s="6">
        <v>2500</v>
      </c>
      <c r="E3120" s="8">
        <v>300</v>
      </c>
      <c r="F3120" t="s">
        <v>8220</v>
      </c>
      <c r="G3120" t="s">
        <v>8229</v>
      </c>
      <c r="H3120" t="s">
        <v>8248</v>
      </c>
      <c r="I3120">
        <v>1437033360</v>
      </c>
      <c r="J3120">
        <v>1434445937</v>
      </c>
      <c r="K3120" t="b">
        <v>0</v>
      </c>
      <c r="L3120">
        <v>12</v>
      </c>
      <c r="M3120" t="b">
        <v>0</v>
      </c>
      <c r="N3120" t="s">
        <v>8301</v>
      </c>
      <c r="O3120" s="10" t="s">
        <v>8333</v>
      </c>
      <c r="P3120" t="s">
        <v>8373</v>
      </c>
      <c r="Q3120" s="12">
        <f t="shared" si="54"/>
        <v>42171.383530092593</v>
      </c>
    </row>
    <row r="3121" spans="1:17" ht="48" x14ac:dyDescent="0.2">
      <c r="A3121">
        <v>3261</v>
      </c>
      <c r="B3121" s="3" t="s">
        <v>3261</v>
      </c>
      <c r="C3121" s="3" t="s">
        <v>7371</v>
      </c>
      <c r="D3121" s="6">
        <v>3300</v>
      </c>
      <c r="E3121" s="8">
        <v>3315</v>
      </c>
      <c r="F3121" t="s">
        <v>8218</v>
      </c>
      <c r="G3121" t="s">
        <v>8223</v>
      </c>
      <c r="H3121" t="s">
        <v>8245</v>
      </c>
      <c r="I3121">
        <v>1437067476</v>
      </c>
      <c r="J3121">
        <v>1434475476</v>
      </c>
      <c r="K3121" t="b">
        <v>1</v>
      </c>
      <c r="L3121">
        <v>49</v>
      </c>
      <c r="M3121" t="b">
        <v>1</v>
      </c>
      <c r="N3121" t="s">
        <v>8269</v>
      </c>
      <c r="O3121" s="10" t="s">
        <v>8333</v>
      </c>
      <c r="P3121" t="s">
        <v>8334</v>
      </c>
      <c r="Q3121" s="12">
        <f t="shared" si="54"/>
        <v>42171.725416666668</v>
      </c>
    </row>
    <row r="3122" spans="1:17" ht="48" x14ac:dyDescent="0.2">
      <c r="A3122">
        <v>2876</v>
      </c>
      <c r="B3122" s="3" t="s">
        <v>2876</v>
      </c>
      <c r="C3122" s="3" t="s">
        <v>6986</v>
      </c>
      <c r="D3122" s="6">
        <v>150000</v>
      </c>
      <c r="E3122" s="8">
        <v>0</v>
      </c>
      <c r="F3122" t="s">
        <v>8220</v>
      </c>
      <c r="G3122" t="s">
        <v>8223</v>
      </c>
      <c r="H3122" t="s">
        <v>8245</v>
      </c>
      <c r="I3122">
        <v>1437069079</v>
      </c>
      <c r="J3122">
        <v>1434477079</v>
      </c>
      <c r="K3122" t="b">
        <v>0</v>
      </c>
      <c r="L3122">
        <v>0</v>
      </c>
      <c r="M3122" t="b">
        <v>0</v>
      </c>
      <c r="N3122" t="s">
        <v>8269</v>
      </c>
      <c r="O3122" s="10" t="s">
        <v>8333</v>
      </c>
      <c r="P3122" t="s">
        <v>8334</v>
      </c>
      <c r="Q3122" s="12">
        <f t="shared" si="54"/>
        <v>42171.743969907402</v>
      </c>
    </row>
    <row r="3123" spans="1:17" ht="48" x14ac:dyDescent="0.2">
      <c r="A3123">
        <v>3890</v>
      </c>
      <c r="B3123" s="3" t="s">
        <v>3887</v>
      </c>
      <c r="C3123" s="3" t="s">
        <v>7998</v>
      </c>
      <c r="D3123" s="6">
        <v>15000</v>
      </c>
      <c r="E3123" s="8">
        <v>2524</v>
      </c>
      <c r="F3123" t="s">
        <v>8220</v>
      </c>
      <c r="G3123" t="s">
        <v>8223</v>
      </c>
      <c r="H3123" t="s">
        <v>8245</v>
      </c>
      <c r="I3123">
        <v>1439662344</v>
      </c>
      <c r="J3123">
        <v>1434478344</v>
      </c>
      <c r="K3123" t="b">
        <v>0</v>
      </c>
      <c r="L3123">
        <v>8</v>
      </c>
      <c r="M3123" t="b">
        <v>0</v>
      </c>
      <c r="N3123" t="s">
        <v>8269</v>
      </c>
      <c r="O3123" s="10" t="s">
        <v>8333</v>
      </c>
      <c r="P3123" t="s">
        <v>8334</v>
      </c>
      <c r="Q3123" s="12">
        <f t="shared" si="54"/>
        <v>42171.758611111116</v>
      </c>
    </row>
    <row r="3124" spans="1:17" ht="48" x14ac:dyDescent="0.2">
      <c r="A3124">
        <v>3213</v>
      </c>
      <c r="B3124" s="3" t="s">
        <v>3213</v>
      </c>
      <c r="C3124" s="3" t="s">
        <v>7323</v>
      </c>
      <c r="D3124" s="6">
        <v>6000</v>
      </c>
      <c r="E3124" s="8">
        <v>6007</v>
      </c>
      <c r="F3124" t="s">
        <v>8218</v>
      </c>
      <c r="G3124" t="s">
        <v>8224</v>
      </c>
      <c r="H3124" t="s">
        <v>8246</v>
      </c>
      <c r="I3124">
        <v>1437934759</v>
      </c>
      <c r="J3124">
        <v>1434478759</v>
      </c>
      <c r="K3124" t="b">
        <v>1</v>
      </c>
      <c r="L3124">
        <v>47</v>
      </c>
      <c r="M3124" t="b">
        <v>1</v>
      </c>
      <c r="N3124" t="s">
        <v>8269</v>
      </c>
      <c r="O3124" s="10" t="s">
        <v>8333</v>
      </c>
      <c r="P3124" t="s">
        <v>8334</v>
      </c>
      <c r="Q3124" s="12">
        <f t="shared" si="54"/>
        <v>42171.763414351852</v>
      </c>
    </row>
    <row r="3125" spans="1:17" ht="32" x14ac:dyDescent="0.2">
      <c r="A3125">
        <v>2831</v>
      </c>
      <c r="B3125" s="3" t="s">
        <v>2831</v>
      </c>
      <c r="C3125" s="3" t="s">
        <v>6941</v>
      </c>
      <c r="D3125" s="6">
        <v>3000</v>
      </c>
      <c r="E3125" s="8">
        <v>3320</v>
      </c>
      <c r="F3125" t="s">
        <v>8218</v>
      </c>
      <c r="G3125" t="s">
        <v>8223</v>
      </c>
      <c r="H3125" t="s">
        <v>8245</v>
      </c>
      <c r="I3125">
        <v>1437076070</v>
      </c>
      <c r="J3125">
        <v>1434484070</v>
      </c>
      <c r="K3125" t="b">
        <v>0</v>
      </c>
      <c r="L3125">
        <v>52</v>
      </c>
      <c r="M3125" t="b">
        <v>1</v>
      </c>
      <c r="N3125" t="s">
        <v>8269</v>
      </c>
      <c r="O3125" s="10" t="s">
        <v>8333</v>
      </c>
      <c r="P3125" t="s">
        <v>8334</v>
      </c>
      <c r="Q3125" s="12">
        <f t="shared" si="54"/>
        <v>42171.824884259258</v>
      </c>
    </row>
    <row r="3126" spans="1:17" ht="48" x14ac:dyDescent="0.2">
      <c r="A3126">
        <v>3851</v>
      </c>
      <c r="B3126" s="3" t="s">
        <v>3848</v>
      </c>
      <c r="C3126" s="3" t="s">
        <v>7960</v>
      </c>
      <c r="D3126" s="6">
        <v>2500</v>
      </c>
      <c r="E3126" s="8">
        <v>852</v>
      </c>
      <c r="F3126" t="s">
        <v>8220</v>
      </c>
      <c r="G3126" t="s">
        <v>8224</v>
      </c>
      <c r="H3126" t="s">
        <v>8246</v>
      </c>
      <c r="I3126">
        <v>1437129179</v>
      </c>
      <c r="J3126">
        <v>1434537179</v>
      </c>
      <c r="K3126" t="b">
        <v>1</v>
      </c>
      <c r="L3126">
        <v>24</v>
      </c>
      <c r="M3126" t="b">
        <v>0</v>
      </c>
      <c r="N3126" t="s">
        <v>8269</v>
      </c>
      <c r="O3126" s="10" t="s">
        <v>8333</v>
      </c>
      <c r="P3126" t="s">
        <v>8334</v>
      </c>
      <c r="Q3126" s="12">
        <f t="shared" si="54"/>
        <v>42172.439571759256</v>
      </c>
    </row>
    <row r="3127" spans="1:17" ht="16" x14ac:dyDescent="0.2">
      <c r="A3127">
        <v>2864</v>
      </c>
      <c r="B3127" s="3" t="s">
        <v>2864</v>
      </c>
      <c r="C3127" s="3" t="s">
        <v>6974</v>
      </c>
      <c r="D3127" s="6">
        <v>2500</v>
      </c>
      <c r="E3127" s="8">
        <v>40</v>
      </c>
      <c r="F3127" t="s">
        <v>8220</v>
      </c>
      <c r="G3127" t="s">
        <v>8224</v>
      </c>
      <c r="H3127" t="s">
        <v>8246</v>
      </c>
      <c r="I3127">
        <v>1437139080</v>
      </c>
      <c r="J3127">
        <v>1434552207</v>
      </c>
      <c r="K3127" t="b">
        <v>0</v>
      </c>
      <c r="L3127">
        <v>3</v>
      </c>
      <c r="M3127" t="b">
        <v>0</v>
      </c>
      <c r="N3127" t="s">
        <v>8269</v>
      </c>
      <c r="O3127" s="10" t="s">
        <v>8333</v>
      </c>
      <c r="P3127" t="s">
        <v>8334</v>
      </c>
      <c r="Q3127" s="12">
        <f t="shared" si="54"/>
        <v>42172.613506944443</v>
      </c>
    </row>
    <row r="3128" spans="1:17" ht="48" x14ac:dyDescent="0.2">
      <c r="A3128">
        <v>3204</v>
      </c>
      <c r="B3128" s="3" t="s">
        <v>3204</v>
      </c>
      <c r="C3128" s="3" t="s">
        <v>7314</v>
      </c>
      <c r="D3128" s="6">
        <v>500</v>
      </c>
      <c r="E3128" s="8">
        <v>0</v>
      </c>
      <c r="F3128" t="s">
        <v>8220</v>
      </c>
      <c r="G3128" t="s">
        <v>8223</v>
      </c>
      <c r="H3128" t="s">
        <v>8245</v>
      </c>
      <c r="I3128">
        <v>1437149640</v>
      </c>
      <c r="J3128">
        <v>1434558479</v>
      </c>
      <c r="K3128" t="b">
        <v>0</v>
      </c>
      <c r="L3128">
        <v>0</v>
      </c>
      <c r="M3128" t="b">
        <v>0</v>
      </c>
      <c r="N3128" t="s">
        <v>8303</v>
      </c>
      <c r="O3128" s="10" t="s">
        <v>8333</v>
      </c>
      <c r="P3128" t="s">
        <v>8375</v>
      </c>
      <c r="Q3128" s="12">
        <f t="shared" si="54"/>
        <v>42172.686099537037</v>
      </c>
    </row>
    <row r="3129" spans="1:17" ht="48" x14ac:dyDescent="0.2">
      <c r="A3129">
        <v>3267</v>
      </c>
      <c r="B3129" s="3" t="s">
        <v>3267</v>
      </c>
      <c r="C3129" s="3" t="s">
        <v>7377</v>
      </c>
      <c r="D3129" s="6">
        <v>15000</v>
      </c>
      <c r="E3129" s="8">
        <v>15315</v>
      </c>
      <c r="F3129" t="s">
        <v>8218</v>
      </c>
      <c r="G3129" t="s">
        <v>8223</v>
      </c>
      <c r="H3129" t="s">
        <v>8245</v>
      </c>
      <c r="I3129">
        <v>1437156660</v>
      </c>
      <c r="J3129">
        <v>1434564660</v>
      </c>
      <c r="K3129" t="b">
        <v>1</v>
      </c>
      <c r="L3129">
        <v>288</v>
      </c>
      <c r="M3129" t="b">
        <v>1</v>
      </c>
      <c r="N3129" t="s">
        <v>8269</v>
      </c>
      <c r="O3129" s="10" t="s">
        <v>8333</v>
      </c>
      <c r="P3129" t="s">
        <v>8334</v>
      </c>
      <c r="Q3129" s="12">
        <f t="shared" si="54"/>
        <v>42172.757638888885</v>
      </c>
    </row>
    <row r="3130" spans="1:17" ht="48" x14ac:dyDescent="0.2">
      <c r="A3130">
        <v>3761</v>
      </c>
      <c r="B3130" s="3" t="s">
        <v>3758</v>
      </c>
      <c r="C3130" s="3" t="s">
        <v>7871</v>
      </c>
      <c r="D3130" s="6">
        <v>500</v>
      </c>
      <c r="E3130" s="8">
        <v>500</v>
      </c>
      <c r="F3130" t="s">
        <v>8218</v>
      </c>
      <c r="G3130" t="s">
        <v>8224</v>
      </c>
      <c r="H3130" t="s">
        <v>8246</v>
      </c>
      <c r="I3130">
        <v>1439247600</v>
      </c>
      <c r="J3130">
        <v>1434625937</v>
      </c>
      <c r="K3130" t="b">
        <v>0</v>
      </c>
      <c r="L3130">
        <v>3</v>
      </c>
      <c r="M3130" t="b">
        <v>1</v>
      </c>
      <c r="N3130" t="s">
        <v>8303</v>
      </c>
      <c r="O3130" s="10" t="s">
        <v>8333</v>
      </c>
      <c r="P3130" t="s">
        <v>8375</v>
      </c>
      <c r="Q3130" s="12">
        <f t="shared" si="54"/>
        <v>42173.466863425929</v>
      </c>
    </row>
    <row r="3131" spans="1:17" ht="48" x14ac:dyDescent="0.2">
      <c r="A3131">
        <v>3086</v>
      </c>
      <c r="B3131" s="3" t="s">
        <v>3086</v>
      </c>
      <c r="C3131" s="3" t="s">
        <v>7196</v>
      </c>
      <c r="D3131" s="6">
        <v>20000</v>
      </c>
      <c r="E3131" s="8">
        <v>50</v>
      </c>
      <c r="F3131" t="s">
        <v>8220</v>
      </c>
      <c r="G3131" t="s">
        <v>8236</v>
      </c>
      <c r="H3131" t="s">
        <v>8248</v>
      </c>
      <c r="I3131">
        <v>1439827559</v>
      </c>
      <c r="J3131">
        <v>1434643559</v>
      </c>
      <c r="K3131" t="b">
        <v>0</v>
      </c>
      <c r="L3131">
        <v>3</v>
      </c>
      <c r="M3131" t="b">
        <v>0</v>
      </c>
      <c r="N3131" t="s">
        <v>8301</v>
      </c>
      <c r="O3131" s="10" t="s">
        <v>8333</v>
      </c>
      <c r="P3131" t="s">
        <v>8373</v>
      </c>
      <c r="Q3131" s="12">
        <f t="shared" si="54"/>
        <v>42173.67082175926</v>
      </c>
    </row>
    <row r="3132" spans="1:17" ht="48" x14ac:dyDescent="0.2">
      <c r="A3132">
        <v>3655</v>
      </c>
      <c r="B3132" s="3" t="s">
        <v>3652</v>
      </c>
      <c r="C3132" s="3" t="s">
        <v>7765</v>
      </c>
      <c r="D3132" s="6">
        <v>5000</v>
      </c>
      <c r="E3132" s="8">
        <v>5813</v>
      </c>
      <c r="F3132" t="s">
        <v>8218</v>
      </c>
      <c r="G3132" t="s">
        <v>8223</v>
      </c>
      <c r="H3132" t="s">
        <v>8245</v>
      </c>
      <c r="I3132">
        <v>1437202740</v>
      </c>
      <c r="J3132">
        <v>1434654998</v>
      </c>
      <c r="K3132" t="b">
        <v>0</v>
      </c>
      <c r="L3132">
        <v>79</v>
      </c>
      <c r="M3132" t="b">
        <v>1</v>
      </c>
      <c r="N3132" t="s">
        <v>8269</v>
      </c>
      <c r="O3132" s="10" t="s">
        <v>8333</v>
      </c>
      <c r="P3132" t="s">
        <v>8334</v>
      </c>
      <c r="Q3132" s="12">
        <f t="shared" si="54"/>
        <v>42173.803217592591</v>
      </c>
    </row>
    <row r="3133" spans="1:17" ht="48" x14ac:dyDescent="0.2">
      <c r="A3133">
        <v>3667</v>
      </c>
      <c r="B3133" s="3" t="s">
        <v>3664</v>
      </c>
      <c r="C3133" s="3" t="s">
        <v>7777</v>
      </c>
      <c r="D3133" s="6">
        <v>3000</v>
      </c>
      <c r="E3133" s="8">
        <v>3095.11</v>
      </c>
      <c r="F3133" t="s">
        <v>8218</v>
      </c>
      <c r="G3133" t="s">
        <v>8224</v>
      </c>
      <c r="H3133" t="s">
        <v>8246</v>
      </c>
      <c r="I3133">
        <v>1437261419</v>
      </c>
      <c r="J3133">
        <v>1434669419</v>
      </c>
      <c r="K3133" t="b">
        <v>0</v>
      </c>
      <c r="L3133">
        <v>58</v>
      </c>
      <c r="M3133" t="b">
        <v>1</v>
      </c>
      <c r="N3133" t="s">
        <v>8269</v>
      </c>
      <c r="O3133" s="10" t="s">
        <v>8333</v>
      </c>
      <c r="P3133" t="s">
        <v>8334</v>
      </c>
      <c r="Q3133" s="12">
        <f t="shared" si="54"/>
        <v>42173.970127314817</v>
      </c>
    </row>
    <row r="3134" spans="1:17" ht="48" x14ac:dyDescent="0.2">
      <c r="A3134">
        <v>4015</v>
      </c>
      <c r="B3134" s="3" t="s">
        <v>4011</v>
      </c>
      <c r="C3134" s="3" t="s">
        <v>8120</v>
      </c>
      <c r="D3134" s="6">
        <v>7000</v>
      </c>
      <c r="E3134" s="8">
        <v>1</v>
      </c>
      <c r="F3134" t="s">
        <v>8220</v>
      </c>
      <c r="G3134" t="s">
        <v>8223</v>
      </c>
      <c r="H3134" t="s">
        <v>8245</v>
      </c>
      <c r="I3134">
        <v>1437331463</v>
      </c>
      <c r="J3134">
        <v>1434739463</v>
      </c>
      <c r="K3134" t="b">
        <v>0</v>
      </c>
      <c r="L3134">
        <v>1</v>
      </c>
      <c r="M3134" t="b">
        <v>0</v>
      </c>
      <c r="N3134" t="s">
        <v>8269</v>
      </c>
      <c r="O3134" s="10" t="s">
        <v>8333</v>
      </c>
      <c r="P3134" t="s">
        <v>8334</v>
      </c>
      <c r="Q3134" s="12">
        <f t="shared" si="54"/>
        <v>42174.780821759254</v>
      </c>
    </row>
    <row r="3135" spans="1:17" ht="64" x14ac:dyDescent="0.2">
      <c r="A3135">
        <v>2793</v>
      </c>
      <c r="B3135" s="3" t="s">
        <v>2793</v>
      </c>
      <c r="C3135" s="3" t="s">
        <v>6903</v>
      </c>
      <c r="D3135" s="6">
        <v>10000</v>
      </c>
      <c r="E3135" s="8">
        <v>11056.75</v>
      </c>
      <c r="F3135" t="s">
        <v>8218</v>
      </c>
      <c r="G3135" t="s">
        <v>8225</v>
      </c>
      <c r="H3135" t="s">
        <v>8247</v>
      </c>
      <c r="I3135">
        <v>1437473005</v>
      </c>
      <c r="J3135">
        <v>1434881005</v>
      </c>
      <c r="K3135" t="b">
        <v>0</v>
      </c>
      <c r="L3135">
        <v>73</v>
      </c>
      <c r="M3135" t="b">
        <v>1</v>
      </c>
      <c r="N3135" t="s">
        <v>8269</v>
      </c>
      <c r="O3135" s="10" t="s">
        <v>8333</v>
      </c>
      <c r="P3135" t="s">
        <v>8334</v>
      </c>
      <c r="Q3135" s="12">
        <f t="shared" si="54"/>
        <v>42176.419039351851</v>
      </c>
    </row>
    <row r="3136" spans="1:17" ht="48" x14ac:dyDescent="0.2">
      <c r="A3136">
        <v>3529</v>
      </c>
      <c r="B3136" s="3" t="s">
        <v>3528</v>
      </c>
      <c r="C3136" s="3" t="s">
        <v>7639</v>
      </c>
      <c r="D3136" s="6">
        <v>500</v>
      </c>
      <c r="E3136" s="8">
        <v>660</v>
      </c>
      <c r="F3136" t="s">
        <v>8218</v>
      </c>
      <c r="G3136" t="s">
        <v>8223</v>
      </c>
      <c r="H3136" t="s">
        <v>8245</v>
      </c>
      <c r="I3136">
        <v>1436749200</v>
      </c>
      <c r="J3136">
        <v>1434997018</v>
      </c>
      <c r="K3136" t="b">
        <v>0</v>
      </c>
      <c r="L3136">
        <v>18</v>
      </c>
      <c r="M3136" t="b">
        <v>1</v>
      </c>
      <c r="N3136" t="s">
        <v>8269</v>
      </c>
      <c r="O3136" s="10" t="s">
        <v>8333</v>
      </c>
      <c r="P3136" t="s">
        <v>8334</v>
      </c>
      <c r="Q3136" s="12">
        <f t="shared" si="54"/>
        <v>42177.761782407411</v>
      </c>
    </row>
    <row r="3137" spans="1:17" ht="48" x14ac:dyDescent="0.2">
      <c r="A3137">
        <v>3040</v>
      </c>
      <c r="B3137" s="3" t="s">
        <v>3040</v>
      </c>
      <c r="C3137" s="3" t="s">
        <v>7150</v>
      </c>
      <c r="D3137" s="6">
        <v>3000</v>
      </c>
      <c r="E3137" s="8">
        <v>3225</v>
      </c>
      <c r="F3137" t="s">
        <v>8218</v>
      </c>
      <c r="G3137" t="s">
        <v>8223</v>
      </c>
      <c r="H3137" t="s">
        <v>8245</v>
      </c>
      <c r="I3137">
        <v>1435359600</v>
      </c>
      <c r="J3137">
        <v>1434999621</v>
      </c>
      <c r="K3137" t="b">
        <v>0</v>
      </c>
      <c r="L3137">
        <v>42</v>
      </c>
      <c r="M3137" t="b">
        <v>1</v>
      </c>
      <c r="N3137" t="s">
        <v>8301</v>
      </c>
      <c r="O3137" s="10" t="s">
        <v>8333</v>
      </c>
      <c r="P3137" t="s">
        <v>8373</v>
      </c>
      <c r="Q3137" s="12">
        <f t="shared" si="54"/>
        <v>42177.791909722218</v>
      </c>
    </row>
    <row r="3138" spans="1:17" ht="48" x14ac:dyDescent="0.2">
      <c r="A3138">
        <v>4008</v>
      </c>
      <c r="B3138" s="3" t="s">
        <v>4004</v>
      </c>
      <c r="C3138" s="3" t="s">
        <v>8113</v>
      </c>
      <c r="D3138" s="6">
        <v>1000</v>
      </c>
      <c r="E3138" s="8">
        <v>60</v>
      </c>
      <c r="F3138" t="s">
        <v>8220</v>
      </c>
      <c r="G3138" t="s">
        <v>8224</v>
      </c>
      <c r="H3138" t="s">
        <v>8246</v>
      </c>
      <c r="I3138">
        <v>1437606507</v>
      </c>
      <c r="J3138">
        <v>1435014507</v>
      </c>
      <c r="K3138" t="b">
        <v>0</v>
      </c>
      <c r="L3138">
        <v>4</v>
      </c>
      <c r="M3138" t="b">
        <v>0</v>
      </c>
      <c r="N3138" t="s">
        <v>8269</v>
      </c>
      <c r="O3138" s="10" t="s">
        <v>8333</v>
      </c>
      <c r="P3138" t="s">
        <v>8334</v>
      </c>
      <c r="Q3138" s="12">
        <f t="shared" si="54"/>
        <v>42177.964201388888</v>
      </c>
    </row>
    <row r="3139" spans="1:17" ht="48" x14ac:dyDescent="0.2">
      <c r="A3139">
        <v>4093</v>
      </c>
      <c r="B3139" s="3" t="s">
        <v>4089</v>
      </c>
      <c r="C3139" s="3" t="s">
        <v>8196</v>
      </c>
      <c r="D3139" s="6">
        <v>2500</v>
      </c>
      <c r="E3139" s="8">
        <v>60</v>
      </c>
      <c r="F3139" t="s">
        <v>8220</v>
      </c>
      <c r="G3139" t="s">
        <v>8224</v>
      </c>
      <c r="H3139" t="s">
        <v>8246</v>
      </c>
      <c r="I3139">
        <v>1440272093</v>
      </c>
      <c r="J3139">
        <v>1435088093</v>
      </c>
      <c r="K3139" t="b">
        <v>0</v>
      </c>
      <c r="L3139">
        <v>4</v>
      </c>
      <c r="M3139" t="b">
        <v>0</v>
      </c>
      <c r="N3139" t="s">
        <v>8269</v>
      </c>
      <c r="O3139" s="10" t="s">
        <v>8333</v>
      </c>
      <c r="P3139" t="s">
        <v>8334</v>
      </c>
      <c r="Q3139" s="12">
        <f t="shared" si="54"/>
        <v>42178.815891203703</v>
      </c>
    </row>
    <row r="3140" spans="1:17" ht="48" x14ac:dyDescent="0.2">
      <c r="A3140">
        <v>536</v>
      </c>
      <c r="B3140" s="3" t="s">
        <v>537</v>
      </c>
      <c r="C3140" s="3" t="s">
        <v>4646</v>
      </c>
      <c r="D3140" s="6">
        <v>3300</v>
      </c>
      <c r="E3140" s="8">
        <v>3902.5</v>
      </c>
      <c r="F3140" t="s">
        <v>8218</v>
      </c>
      <c r="G3140" t="s">
        <v>8224</v>
      </c>
      <c r="H3140" t="s">
        <v>8246</v>
      </c>
      <c r="I3140">
        <v>1438624800</v>
      </c>
      <c r="J3140">
        <v>1435133807</v>
      </c>
      <c r="K3140" t="b">
        <v>0</v>
      </c>
      <c r="L3140">
        <v>39</v>
      </c>
      <c r="M3140" t="b">
        <v>1</v>
      </c>
      <c r="N3140" t="s">
        <v>8269</v>
      </c>
      <c r="O3140" s="10" t="s">
        <v>8333</v>
      </c>
      <c r="P3140" t="s">
        <v>8334</v>
      </c>
      <c r="Q3140" s="12">
        <f t="shared" si="54"/>
        <v>42179.344988425932</v>
      </c>
    </row>
    <row r="3141" spans="1:17" ht="48" x14ac:dyDescent="0.2">
      <c r="A3141">
        <v>3373</v>
      </c>
      <c r="B3141" s="3" t="s">
        <v>3372</v>
      </c>
      <c r="C3141" s="3" t="s">
        <v>7483</v>
      </c>
      <c r="D3141" s="6">
        <v>2000</v>
      </c>
      <c r="E3141" s="8">
        <v>2005</v>
      </c>
      <c r="F3141" t="s">
        <v>8218</v>
      </c>
      <c r="G3141" t="s">
        <v>8224</v>
      </c>
      <c r="H3141" t="s">
        <v>8246</v>
      </c>
      <c r="I3141">
        <v>1437235200</v>
      </c>
      <c r="J3141">
        <v>1435177840</v>
      </c>
      <c r="K3141" t="b">
        <v>0</v>
      </c>
      <c r="L3141">
        <v>30</v>
      </c>
      <c r="M3141" t="b">
        <v>1</v>
      </c>
      <c r="N3141" t="s">
        <v>8269</v>
      </c>
      <c r="O3141" s="10" t="s">
        <v>8333</v>
      </c>
      <c r="P3141" t="s">
        <v>8334</v>
      </c>
      <c r="Q3141" s="12">
        <f t="shared" si="54"/>
        <v>42179.854629629626</v>
      </c>
    </row>
    <row r="3142" spans="1:17" ht="48" x14ac:dyDescent="0.2">
      <c r="A3142">
        <v>3462</v>
      </c>
      <c r="B3142" s="3" t="s">
        <v>3461</v>
      </c>
      <c r="C3142" s="3" t="s">
        <v>7572</v>
      </c>
      <c r="D3142" s="6">
        <v>250</v>
      </c>
      <c r="E3142" s="8">
        <v>505</v>
      </c>
      <c r="F3142" t="s">
        <v>8218</v>
      </c>
      <c r="G3142" t="s">
        <v>8223</v>
      </c>
      <c r="H3142" t="s">
        <v>8245</v>
      </c>
      <c r="I3142">
        <v>1436551200</v>
      </c>
      <c r="J3142">
        <v>1435181628</v>
      </c>
      <c r="K3142" t="b">
        <v>0</v>
      </c>
      <c r="L3142">
        <v>17</v>
      </c>
      <c r="M3142" t="b">
        <v>1</v>
      </c>
      <c r="N3142" t="s">
        <v>8269</v>
      </c>
      <c r="O3142" s="10" t="s">
        <v>8333</v>
      </c>
      <c r="P3142" t="s">
        <v>8334</v>
      </c>
      <c r="Q3142" s="12">
        <f t="shared" si="54"/>
        <v>42179.898472222223</v>
      </c>
    </row>
    <row r="3143" spans="1:17" ht="48" x14ac:dyDescent="0.2">
      <c r="A3143">
        <v>3872</v>
      </c>
      <c r="B3143" s="3" t="s">
        <v>3869</v>
      </c>
      <c r="C3143" s="3" t="s">
        <v>7981</v>
      </c>
      <c r="D3143" s="6">
        <v>15000</v>
      </c>
      <c r="E3143" s="8">
        <v>0</v>
      </c>
      <c r="F3143" t="s">
        <v>8219</v>
      </c>
      <c r="G3143" t="s">
        <v>8223</v>
      </c>
      <c r="H3143" t="s">
        <v>8245</v>
      </c>
      <c r="I3143">
        <v>1439522996</v>
      </c>
      <c r="J3143">
        <v>1435202996</v>
      </c>
      <c r="K3143" t="b">
        <v>0</v>
      </c>
      <c r="L3143">
        <v>0</v>
      </c>
      <c r="M3143" t="b">
        <v>0</v>
      </c>
      <c r="N3143" t="s">
        <v>8303</v>
      </c>
      <c r="O3143" s="10" t="s">
        <v>8333</v>
      </c>
      <c r="P3143" t="s">
        <v>8375</v>
      </c>
      <c r="Q3143" s="12">
        <f t="shared" si="54"/>
        <v>42180.145787037036</v>
      </c>
    </row>
    <row r="3144" spans="1:17" ht="48" x14ac:dyDescent="0.2">
      <c r="A3144">
        <v>3194</v>
      </c>
      <c r="B3144" s="3" t="s">
        <v>3194</v>
      </c>
      <c r="C3144" s="3" t="s">
        <v>7304</v>
      </c>
      <c r="D3144" s="6">
        <v>11000</v>
      </c>
      <c r="E3144" s="8">
        <v>0</v>
      </c>
      <c r="F3144" t="s">
        <v>8220</v>
      </c>
      <c r="G3144" t="s">
        <v>8223</v>
      </c>
      <c r="H3144" t="s">
        <v>8245</v>
      </c>
      <c r="I3144">
        <v>1437960598</v>
      </c>
      <c r="J3144">
        <v>1435368598</v>
      </c>
      <c r="K3144" t="b">
        <v>0</v>
      </c>
      <c r="L3144">
        <v>0</v>
      </c>
      <c r="M3144" t="b">
        <v>0</v>
      </c>
      <c r="N3144" t="s">
        <v>8303</v>
      </c>
      <c r="O3144" s="10" t="s">
        <v>8333</v>
      </c>
      <c r="P3144" t="s">
        <v>8375</v>
      </c>
      <c r="Q3144" s="12">
        <f t="shared" si="54"/>
        <v>42182.062476851846</v>
      </c>
    </row>
    <row r="3145" spans="1:17" ht="32" x14ac:dyDescent="0.2">
      <c r="A3145">
        <v>3759</v>
      </c>
      <c r="B3145" s="3" t="s">
        <v>3756</v>
      </c>
      <c r="C3145" s="3" t="s">
        <v>7869</v>
      </c>
      <c r="D3145" s="6">
        <v>4000</v>
      </c>
      <c r="E3145" s="8">
        <v>4409.7700000000004</v>
      </c>
      <c r="F3145" t="s">
        <v>8218</v>
      </c>
      <c r="G3145" t="s">
        <v>8223</v>
      </c>
      <c r="H3145" t="s">
        <v>8245</v>
      </c>
      <c r="I3145">
        <v>1440556553</v>
      </c>
      <c r="J3145">
        <v>1435372553</v>
      </c>
      <c r="K3145" t="b">
        <v>0</v>
      </c>
      <c r="L3145">
        <v>88</v>
      </c>
      <c r="M3145" t="b">
        <v>1</v>
      </c>
      <c r="N3145" t="s">
        <v>8303</v>
      </c>
      <c r="O3145" s="10" t="s">
        <v>8333</v>
      </c>
      <c r="P3145" t="s">
        <v>8375</v>
      </c>
      <c r="Q3145" s="12">
        <f t="shared" si="54"/>
        <v>42182.108252314814</v>
      </c>
    </row>
    <row r="3146" spans="1:17" ht="48" x14ac:dyDescent="0.2">
      <c r="A3146">
        <v>2792</v>
      </c>
      <c r="B3146" s="3" t="s">
        <v>2792</v>
      </c>
      <c r="C3146" s="3" t="s">
        <v>6902</v>
      </c>
      <c r="D3146" s="6">
        <v>2000</v>
      </c>
      <c r="E3146" s="8">
        <v>2152</v>
      </c>
      <c r="F3146" t="s">
        <v>8218</v>
      </c>
      <c r="G3146" t="s">
        <v>8223</v>
      </c>
      <c r="H3146" t="s">
        <v>8245</v>
      </c>
      <c r="I3146">
        <v>1439357559</v>
      </c>
      <c r="J3146">
        <v>1435469559</v>
      </c>
      <c r="K3146" t="b">
        <v>0</v>
      </c>
      <c r="L3146">
        <v>24</v>
      </c>
      <c r="M3146" t="b">
        <v>1</v>
      </c>
      <c r="N3146" t="s">
        <v>8269</v>
      </c>
      <c r="O3146" s="10" t="s">
        <v>8333</v>
      </c>
      <c r="P3146" t="s">
        <v>8334</v>
      </c>
      <c r="Q3146" s="12">
        <f t="shared" si="54"/>
        <v>42183.231006944443</v>
      </c>
    </row>
    <row r="3147" spans="1:17" ht="32" x14ac:dyDescent="0.2">
      <c r="A3147">
        <v>3819</v>
      </c>
      <c r="B3147" s="3" t="s">
        <v>3816</v>
      </c>
      <c r="C3147" s="3" t="s">
        <v>7817</v>
      </c>
      <c r="D3147" s="6">
        <v>1000</v>
      </c>
      <c r="E3147" s="8">
        <v>1064</v>
      </c>
      <c r="F3147" t="s">
        <v>8218</v>
      </c>
      <c r="G3147" t="s">
        <v>8223</v>
      </c>
      <c r="H3147" t="s">
        <v>8245</v>
      </c>
      <c r="I3147">
        <v>1437166920</v>
      </c>
      <c r="J3147">
        <v>1435554104</v>
      </c>
      <c r="K3147" t="b">
        <v>0</v>
      </c>
      <c r="L3147">
        <v>26</v>
      </c>
      <c r="M3147" t="b">
        <v>1</v>
      </c>
      <c r="N3147" t="s">
        <v>8269</v>
      </c>
      <c r="O3147" s="10" t="s">
        <v>8333</v>
      </c>
      <c r="P3147" t="s">
        <v>8334</v>
      </c>
      <c r="Q3147" s="12">
        <f t="shared" si="54"/>
        <v>42184.209537037037</v>
      </c>
    </row>
    <row r="3148" spans="1:17" ht="48" x14ac:dyDescent="0.2">
      <c r="A3148">
        <v>1295</v>
      </c>
      <c r="B3148" s="3" t="s">
        <v>1296</v>
      </c>
      <c r="C3148" s="3" t="s">
        <v>5405</v>
      </c>
      <c r="D3148" s="6">
        <v>2500</v>
      </c>
      <c r="E3148" s="8">
        <v>2549</v>
      </c>
      <c r="F3148" t="s">
        <v>8218</v>
      </c>
      <c r="G3148" t="s">
        <v>8224</v>
      </c>
      <c r="H3148" t="s">
        <v>8246</v>
      </c>
      <c r="I3148">
        <v>1438189200</v>
      </c>
      <c r="J3148">
        <v>1435585497</v>
      </c>
      <c r="K3148" t="b">
        <v>0</v>
      </c>
      <c r="L3148">
        <v>64</v>
      </c>
      <c r="M3148" t="b">
        <v>1</v>
      </c>
      <c r="N3148" t="s">
        <v>8269</v>
      </c>
      <c r="O3148" s="10" t="s">
        <v>8333</v>
      </c>
      <c r="P3148" t="s">
        <v>8334</v>
      </c>
      <c r="Q3148" s="12">
        <f t="shared" si="54"/>
        <v>42184.572881944448</v>
      </c>
    </row>
    <row r="3149" spans="1:17" ht="48" x14ac:dyDescent="0.2">
      <c r="A3149">
        <v>2806</v>
      </c>
      <c r="B3149" s="3" t="s">
        <v>2806</v>
      </c>
      <c r="C3149" s="3" t="s">
        <v>6916</v>
      </c>
      <c r="D3149" s="6">
        <v>3000</v>
      </c>
      <c r="E3149" s="8">
        <v>3363</v>
      </c>
      <c r="F3149" t="s">
        <v>8218</v>
      </c>
      <c r="G3149" t="s">
        <v>8224</v>
      </c>
      <c r="H3149" t="s">
        <v>8246</v>
      </c>
      <c r="I3149">
        <v>1438772400</v>
      </c>
      <c r="J3149">
        <v>1435645490</v>
      </c>
      <c r="K3149" t="b">
        <v>0</v>
      </c>
      <c r="L3149">
        <v>76</v>
      </c>
      <c r="M3149" t="b">
        <v>1</v>
      </c>
      <c r="N3149" t="s">
        <v>8269</v>
      </c>
      <c r="O3149" s="10" t="s">
        <v>8333</v>
      </c>
      <c r="P3149" t="s">
        <v>8334</v>
      </c>
      <c r="Q3149" s="12">
        <f t="shared" si="54"/>
        <v>42185.267245370371</v>
      </c>
    </row>
    <row r="3150" spans="1:17" ht="32" x14ac:dyDescent="0.2">
      <c r="A3150">
        <v>3334</v>
      </c>
      <c r="B3150" s="3" t="s">
        <v>3334</v>
      </c>
      <c r="C3150" s="3" t="s">
        <v>7444</v>
      </c>
      <c r="D3150" s="6">
        <v>3871</v>
      </c>
      <c r="E3150" s="8">
        <v>5366</v>
      </c>
      <c r="F3150" t="s">
        <v>8218</v>
      </c>
      <c r="G3150" t="s">
        <v>8223</v>
      </c>
      <c r="H3150" t="s">
        <v>8245</v>
      </c>
      <c r="I3150">
        <v>1438259422</v>
      </c>
      <c r="J3150">
        <v>1435667422</v>
      </c>
      <c r="K3150" t="b">
        <v>0</v>
      </c>
      <c r="L3150">
        <v>46</v>
      </c>
      <c r="M3150" t="b">
        <v>1</v>
      </c>
      <c r="N3150" t="s">
        <v>8269</v>
      </c>
      <c r="O3150" s="10" t="s">
        <v>8333</v>
      </c>
      <c r="P3150" t="s">
        <v>8334</v>
      </c>
      <c r="Q3150" s="12">
        <f t="shared" si="54"/>
        <v>42185.521087962959</v>
      </c>
    </row>
    <row r="3151" spans="1:17" ht="48" x14ac:dyDescent="0.2">
      <c r="A3151">
        <v>3668</v>
      </c>
      <c r="B3151" s="3" t="s">
        <v>3665</v>
      </c>
      <c r="C3151" s="3" t="s">
        <v>7778</v>
      </c>
      <c r="D3151" s="6">
        <v>1000</v>
      </c>
      <c r="E3151" s="8">
        <v>1035</v>
      </c>
      <c r="F3151" t="s">
        <v>8218</v>
      </c>
      <c r="G3151" t="s">
        <v>8223</v>
      </c>
      <c r="H3151" t="s">
        <v>8245</v>
      </c>
      <c r="I3151">
        <v>1437676380</v>
      </c>
      <c r="J3151">
        <v>1435670452</v>
      </c>
      <c r="K3151" t="b">
        <v>0</v>
      </c>
      <c r="L3151">
        <v>28</v>
      </c>
      <c r="M3151" t="b">
        <v>1</v>
      </c>
      <c r="N3151" t="s">
        <v>8269</v>
      </c>
      <c r="O3151" s="10" t="s">
        <v>8333</v>
      </c>
      <c r="P3151" t="s">
        <v>8334</v>
      </c>
      <c r="Q3151" s="12">
        <f t="shared" si="54"/>
        <v>42185.556157407409</v>
      </c>
    </row>
    <row r="3152" spans="1:17" ht="48" x14ac:dyDescent="0.2">
      <c r="A3152">
        <v>3903</v>
      </c>
      <c r="B3152" s="3" t="s">
        <v>3900</v>
      </c>
      <c r="C3152" s="3" t="s">
        <v>8011</v>
      </c>
      <c r="D3152" s="6">
        <v>1500</v>
      </c>
      <c r="E3152" s="8">
        <v>0</v>
      </c>
      <c r="F3152" t="s">
        <v>8220</v>
      </c>
      <c r="G3152" t="s">
        <v>8223</v>
      </c>
      <c r="H3152" t="s">
        <v>8245</v>
      </c>
      <c r="I3152">
        <v>1439581080</v>
      </c>
      <c r="J3152">
        <v>1435709765</v>
      </c>
      <c r="K3152" t="b">
        <v>0</v>
      </c>
      <c r="L3152">
        <v>0</v>
      </c>
      <c r="M3152" t="b">
        <v>0</v>
      </c>
      <c r="N3152" t="s">
        <v>8269</v>
      </c>
      <c r="O3152" s="10" t="s">
        <v>8333</v>
      </c>
      <c r="P3152" t="s">
        <v>8334</v>
      </c>
      <c r="Q3152" s="12">
        <f t="shared" si="54"/>
        <v>42186.01116898148</v>
      </c>
    </row>
    <row r="3153" spans="1:17" ht="48" x14ac:dyDescent="0.2">
      <c r="A3153">
        <v>3305</v>
      </c>
      <c r="B3153" s="3" t="s">
        <v>3305</v>
      </c>
      <c r="C3153" s="3" t="s">
        <v>7415</v>
      </c>
      <c r="D3153" s="6">
        <v>4000</v>
      </c>
      <c r="E3153" s="8">
        <v>4081</v>
      </c>
      <c r="F3153" t="s">
        <v>8218</v>
      </c>
      <c r="G3153" t="s">
        <v>8223</v>
      </c>
      <c r="H3153" t="s">
        <v>8245</v>
      </c>
      <c r="I3153">
        <v>1438374748</v>
      </c>
      <c r="J3153">
        <v>1435782748</v>
      </c>
      <c r="K3153" t="b">
        <v>0</v>
      </c>
      <c r="L3153">
        <v>20</v>
      </c>
      <c r="M3153" t="b">
        <v>1</v>
      </c>
      <c r="N3153" t="s">
        <v>8269</v>
      </c>
      <c r="O3153" s="10" t="s">
        <v>8333</v>
      </c>
      <c r="P3153" t="s">
        <v>8334</v>
      </c>
      <c r="Q3153" s="12">
        <f t="shared" si="54"/>
        <v>42186.855879629627</v>
      </c>
    </row>
    <row r="3154" spans="1:17" ht="48" x14ac:dyDescent="0.2">
      <c r="A3154">
        <v>2816</v>
      </c>
      <c r="B3154" s="3" t="s">
        <v>2816</v>
      </c>
      <c r="C3154" s="3" t="s">
        <v>6926</v>
      </c>
      <c r="D3154" s="6">
        <v>3000</v>
      </c>
      <c r="E3154" s="8">
        <v>4247</v>
      </c>
      <c r="F3154" t="s">
        <v>8218</v>
      </c>
      <c r="G3154" t="s">
        <v>8224</v>
      </c>
      <c r="H3154" t="s">
        <v>8246</v>
      </c>
      <c r="I3154">
        <v>1438531200</v>
      </c>
      <c r="J3154">
        <v>1435921992</v>
      </c>
      <c r="K3154" t="b">
        <v>0</v>
      </c>
      <c r="L3154">
        <v>169</v>
      </c>
      <c r="M3154" t="b">
        <v>1</v>
      </c>
      <c r="N3154" t="s">
        <v>8269</v>
      </c>
      <c r="O3154" s="10" t="s">
        <v>8333</v>
      </c>
      <c r="P3154" t="s">
        <v>8334</v>
      </c>
      <c r="Q3154" s="12">
        <f t="shared" si="54"/>
        <v>42188.467499999999</v>
      </c>
    </row>
    <row r="3155" spans="1:17" ht="48" x14ac:dyDescent="0.2">
      <c r="A3155">
        <v>4103</v>
      </c>
      <c r="B3155" s="3" t="s">
        <v>4099</v>
      </c>
      <c r="C3155" s="3" t="s">
        <v>8206</v>
      </c>
      <c r="D3155" s="6">
        <v>1000</v>
      </c>
      <c r="E3155" s="8">
        <v>100</v>
      </c>
      <c r="F3155" t="s">
        <v>8220</v>
      </c>
      <c r="G3155" t="s">
        <v>8223</v>
      </c>
      <c r="H3155" t="s">
        <v>8245</v>
      </c>
      <c r="I3155">
        <v>1440613920</v>
      </c>
      <c r="J3155">
        <v>1435953566</v>
      </c>
      <c r="K3155" t="b">
        <v>0</v>
      </c>
      <c r="L3155">
        <v>6</v>
      </c>
      <c r="M3155" t="b">
        <v>0</v>
      </c>
      <c r="N3155" t="s">
        <v>8269</v>
      </c>
      <c r="O3155" s="10" t="s">
        <v>8333</v>
      </c>
      <c r="P3155" t="s">
        <v>8334</v>
      </c>
      <c r="Q3155" s="12">
        <f t="shared" si="54"/>
        <v>42188.83293981482</v>
      </c>
    </row>
    <row r="3156" spans="1:17" ht="48" hidden="1" x14ac:dyDescent="0.2">
      <c r="A3156">
        <v>2307</v>
      </c>
      <c r="B3156" s="3" t="s">
        <v>2308</v>
      </c>
      <c r="C3156" s="3" t="s">
        <v>6417</v>
      </c>
      <c r="D3156" s="6">
        <v>1964.47</v>
      </c>
      <c r="E3156" s="8">
        <v>2095.2600000000002</v>
      </c>
      <c r="F3156" t="s">
        <v>8218</v>
      </c>
      <c r="G3156" t="s">
        <v>8223</v>
      </c>
      <c r="H3156" t="s">
        <v>8245</v>
      </c>
      <c r="I3156">
        <v>1336245328</v>
      </c>
      <c r="J3156">
        <v>1333653333</v>
      </c>
      <c r="K3156" t="b">
        <v>1</v>
      </c>
      <c r="L3156">
        <v>75</v>
      </c>
      <c r="M3156" t="b">
        <v>1</v>
      </c>
      <c r="N3156" t="s">
        <v>8277</v>
      </c>
      <c r="O3156" s="10" t="s">
        <v>8341</v>
      </c>
      <c r="P3156" t="s">
        <v>8345</v>
      </c>
      <c r="Q3156" s="12">
        <f t="shared" si="54"/>
        <v>41004.802465277775</v>
      </c>
    </row>
    <row r="3157" spans="1:17" ht="48" x14ac:dyDescent="0.2">
      <c r="A3157">
        <v>3653</v>
      </c>
      <c r="B3157" s="3" t="s">
        <v>3650</v>
      </c>
      <c r="C3157" s="3" t="s">
        <v>7763</v>
      </c>
      <c r="D3157" s="6">
        <v>2000</v>
      </c>
      <c r="E3157" s="8">
        <v>2010</v>
      </c>
      <c r="F3157" t="s">
        <v>8218</v>
      </c>
      <c r="G3157" t="s">
        <v>8224</v>
      </c>
      <c r="H3157" t="s">
        <v>8246</v>
      </c>
      <c r="I3157">
        <v>1438764207</v>
      </c>
      <c r="J3157">
        <v>1436172207</v>
      </c>
      <c r="K3157" t="b">
        <v>0</v>
      </c>
      <c r="L3157">
        <v>33</v>
      </c>
      <c r="M3157" t="b">
        <v>1</v>
      </c>
      <c r="N3157" t="s">
        <v>8269</v>
      </c>
      <c r="O3157" s="10" t="s">
        <v>8333</v>
      </c>
      <c r="P3157" t="s">
        <v>8334</v>
      </c>
      <c r="Q3157" s="12">
        <f t="shared" si="54"/>
        <v>42191.363506944443</v>
      </c>
    </row>
    <row r="3158" spans="1:17" ht="48" hidden="1" x14ac:dyDescent="0.2">
      <c r="A3158">
        <v>720</v>
      </c>
      <c r="B3158" s="3" t="s">
        <v>721</v>
      </c>
      <c r="C3158" s="3" t="s">
        <v>4830</v>
      </c>
      <c r="D3158" s="6">
        <v>1900</v>
      </c>
      <c r="E3158" s="8">
        <v>2735</v>
      </c>
      <c r="F3158" t="s">
        <v>8218</v>
      </c>
      <c r="G3158" t="s">
        <v>8223</v>
      </c>
      <c r="H3158" t="s">
        <v>8245</v>
      </c>
      <c r="I3158">
        <v>1327851291</v>
      </c>
      <c r="J3158">
        <v>1325432091</v>
      </c>
      <c r="K3158" t="b">
        <v>0</v>
      </c>
      <c r="L3158">
        <v>41</v>
      </c>
      <c r="M3158" t="b">
        <v>1</v>
      </c>
      <c r="N3158" t="s">
        <v>8272</v>
      </c>
      <c r="O3158" s="10" t="s">
        <v>8338</v>
      </c>
      <c r="P3158" t="s">
        <v>8339</v>
      </c>
      <c r="Q3158" s="12">
        <f t="shared" si="54"/>
        <v>40909.649201388893</v>
      </c>
    </row>
    <row r="3159" spans="1:17" ht="48" x14ac:dyDescent="0.2">
      <c r="A3159">
        <v>526</v>
      </c>
      <c r="B3159" s="3" t="s">
        <v>527</v>
      </c>
      <c r="C3159" s="3" t="s">
        <v>4636</v>
      </c>
      <c r="D3159" s="6">
        <v>1500</v>
      </c>
      <c r="E3159" s="8">
        <v>1710</v>
      </c>
      <c r="F3159" t="s">
        <v>8218</v>
      </c>
      <c r="G3159" t="s">
        <v>8224</v>
      </c>
      <c r="H3159" t="s">
        <v>8246</v>
      </c>
      <c r="I3159">
        <v>1438966800</v>
      </c>
      <c r="J3159">
        <v>1436278344</v>
      </c>
      <c r="K3159" t="b">
        <v>0</v>
      </c>
      <c r="L3159">
        <v>23</v>
      </c>
      <c r="M3159" t="b">
        <v>1</v>
      </c>
      <c r="N3159" t="s">
        <v>8269</v>
      </c>
      <c r="O3159" s="10" t="s">
        <v>8333</v>
      </c>
      <c r="P3159" t="s">
        <v>8334</v>
      </c>
      <c r="Q3159" s="12">
        <f t="shared" si="54"/>
        <v>42192.591944444444</v>
      </c>
    </row>
    <row r="3160" spans="1:17" ht="48" x14ac:dyDescent="0.2">
      <c r="A3160">
        <v>2802</v>
      </c>
      <c r="B3160" s="3" t="s">
        <v>2802</v>
      </c>
      <c r="C3160" s="3" t="s">
        <v>6912</v>
      </c>
      <c r="D3160" s="6">
        <v>3000</v>
      </c>
      <c r="E3160" s="8">
        <v>3055</v>
      </c>
      <c r="F3160" t="s">
        <v>8218</v>
      </c>
      <c r="G3160" t="s">
        <v>8224</v>
      </c>
      <c r="H3160" t="s">
        <v>8246</v>
      </c>
      <c r="I3160">
        <v>1438875107</v>
      </c>
      <c r="J3160">
        <v>1436283107</v>
      </c>
      <c r="K3160" t="b">
        <v>0</v>
      </c>
      <c r="L3160">
        <v>90</v>
      </c>
      <c r="M3160" t="b">
        <v>1</v>
      </c>
      <c r="N3160" t="s">
        <v>8269</v>
      </c>
      <c r="O3160" s="10" t="s">
        <v>8333</v>
      </c>
      <c r="P3160" t="s">
        <v>8334</v>
      </c>
      <c r="Q3160" s="12">
        <f t="shared" si="54"/>
        <v>42192.64707175926</v>
      </c>
    </row>
    <row r="3161" spans="1:17" ht="48" x14ac:dyDescent="0.2">
      <c r="A3161">
        <v>2880</v>
      </c>
      <c r="B3161" s="3" t="s">
        <v>2880</v>
      </c>
      <c r="C3161" s="3" t="s">
        <v>6990</v>
      </c>
      <c r="D3161" s="6">
        <v>12000</v>
      </c>
      <c r="E3161" s="8">
        <v>2800</v>
      </c>
      <c r="F3161" t="s">
        <v>8220</v>
      </c>
      <c r="G3161" t="s">
        <v>8223</v>
      </c>
      <c r="H3161" t="s">
        <v>8245</v>
      </c>
      <c r="I3161">
        <v>1440090300</v>
      </c>
      <c r="J3161">
        <v>1436305452</v>
      </c>
      <c r="K3161" t="b">
        <v>0</v>
      </c>
      <c r="L3161">
        <v>29</v>
      </c>
      <c r="M3161" t="b">
        <v>0</v>
      </c>
      <c r="N3161" t="s">
        <v>8269</v>
      </c>
      <c r="O3161" s="10" t="s">
        <v>8333</v>
      </c>
      <c r="P3161" t="s">
        <v>8334</v>
      </c>
      <c r="Q3161" s="12">
        <f t="shared" si="54"/>
        <v>42192.905694444446</v>
      </c>
    </row>
    <row r="3162" spans="1:17" ht="48" x14ac:dyDescent="0.2">
      <c r="A3162">
        <v>3367</v>
      </c>
      <c r="B3162" s="3" t="s">
        <v>3366</v>
      </c>
      <c r="C3162" s="3" t="s">
        <v>7477</v>
      </c>
      <c r="D3162" s="6">
        <v>750</v>
      </c>
      <c r="E3162" s="8">
        <v>890</v>
      </c>
      <c r="F3162" t="s">
        <v>8218</v>
      </c>
      <c r="G3162" t="s">
        <v>8224</v>
      </c>
      <c r="H3162" t="s">
        <v>8246</v>
      </c>
      <c r="I3162">
        <v>1438467894</v>
      </c>
      <c r="J3162">
        <v>1436307894</v>
      </c>
      <c r="K3162" t="b">
        <v>0</v>
      </c>
      <c r="L3162">
        <v>30</v>
      </c>
      <c r="M3162" t="b">
        <v>1</v>
      </c>
      <c r="N3162" t="s">
        <v>8269</v>
      </c>
      <c r="O3162" s="10" t="s">
        <v>8333</v>
      </c>
      <c r="P3162" t="s">
        <v>8334</v>
      </c>
      <c r="Q3162" s="12">
        <f t="shared" si="54"/>
        <v>42192.933958333335</v>
      </c>
    </row>
    <row r="3163" spans="1:17" ht="64" x14ac:dyDescent="0.2">
      <c r="A3163">
        <v>3898</v>
      </c>
      <c r="B3163" s="3" t="s">
        <v>3895</v>
      </c>
      <c r="C3163" s="3" t="s">
        <v>8006</v>
      </c>
      <c r="D3163" s="6">
        <v>2500</v>
      </c>
      <c r="E3163" s="8">
        <v>814</v>
      </c>
      <c r="F3163" t="s">
        <v>8220</v>
      </c>
      <c r="G3163" t="s">
        <v>8224</v>
      </c>
      <c r="H3163" t="s">
        <v>8246</v>
      </c>
      <c r="I3163">
        <v>1439827200</v>
      </c>
      <c r="J3163">
        <v>1436355270</v>
      </c>
      <c r="K3163" t="b">
        <v>0</v>
      </c>
      <c r="L3163">
        <v>16</v>
      </c>
      <c r="M3163" t="b">
        <v>0</v>
      </c>
      <c r="N3163" t="s">
        <v>8269</v>
      </c>
      <c r="O3163" s="10" t="s">
        <v>8333</v>
      </c>
      <c r="P3163" t="s">
        <v>8334</v>
      </c>
      <c r="Q3163" s="12">
        <f t="shared" si="54"/>
        <v>42193.482291666667</v>
      </c>
    </row>
    <row r="3164" spans="1:17" ht="48" x14ac:dyDescent="0.2">
      <c r="A3164">
        <v>3401</v>
      </c>
      <c r="B3164" s="3" t="s">
        <v>3400</v>
      </c>
      <c r="C3164" s="3" t="s">
        <v>7511</v>
      </c>
      <c r="D3164" s="6">
        <v>2900</v>
      </c>
      <c r="E3164" s="8">
        <v>2954</v>
      </c>
      <c r="F3164" t="s">
        <v>8218</v>
      </c>
      <c r="G3164" t="s">
        <v>8224</v>
      </c>
      <c r="H3164" t="s">
        <v>8246</v>
      </c>
      <c r="I3164">
        <v>1438968146</v>
      </c>
      <c r="J3164">
        <v>1436376146</v>
      </c>
      <c r="K3164" t="b">
        <v>0</v>
      </c>
      <c r="L3164">
        <v>66</v>
      </c>
      <c r="M3164" t="b">
        <v>1</v>
      </c>
      <c r="N3164" t="s">
        <v>8269</v>
      </c>
      <c r="O3164" s="10" t="s">
        <v>8333</v>
      </c>
      <c r="P3164" t="s">
        <v>8334</v>
      </c>
      <c r="Q3164" s="12">
        <f t="shared" si="54"/>
        <v>42193.723912037036</v>
      </c>
    </row>
    <row r="3165" spans="1:17" ht="48" x14ac:dyDescent="0.2">
      <c r="A3165">
        <v>3297</v>
      </c>
      <c r="B3165" s="3" t="s">
        <v>3297</v>
      </c>
      <c r="C3165" s="3" t="s">
        <v>7407</v>
      </c>
      <c r="D3165" s="6">
        <v>5500</v>
      </c>
      <c r="E3165" s="8">
        <v>5504</v>
      </c>
      <c r="F3165" t="s">
        <v>8218</v>
      </c>
      <c r="G3165" t="s">
        <v>8224</v>
      </c>
      <c r="H3165" t="s">
        <v>8246</v>
      </c>
      <c r="I3165">
        <v>1438037940</v>
      </c>
      <c r="J3165">
        <v>1436380256</v>
      </c>
      <c r="K3165" t="b">
        <v>0</v>
      </c>
      <c r="L3165">
        <v>44</v>
      </c>
      <c r="M3165" t="b">
        <v>1</v>
      </c>
      <c r="N3165" t="s">
        <v>8269</v>
      </c>
      <c r="O3165" s="10" t="s">
        <v>8333</v>
      </c>
      <c r="P3165" t="s">
        <v>8334</v>
      </c>
      <c r="Q3165" s="12">
        <f t="shared" si="54"/>
        <v>42193.771481481483</v>
      </c>
    </row>
    <row r="3166" spans="1:17" ht="48" hidden="1" x14ac:dyDescent="0.2">
      <c r="A3166">
        <v>71</v>
      </c>
      <c r="B3166" s="3" t="s">
        <v>73</v>
      </c>
      <c r="C3166" s="3" t="s">
        <v>4182</v>
      </c>
      <c r="D3166" s="6">
        <v>1800</v>
      </c>
      <c r="E3166" s="8">
        <v>2231</v>
      </c>
      <c r="F3166" t="s">
        <v>8218</v>
      </c>
      <c r="G3166" t="s">
        <v>8223</v>
      </c>
      <c r="H3166" t="s">
        <v>8245</v>
      </c>
      <c r="I3166">
        <v>1338186657</v>
      </c>
      <c r="J3166">
        <v>1333002657</v>
      </c>
      <c r="K3166" t="b">
        <v>0</v>
      </c>
      <c r="L3166">
        <v>32</v>
      </c>
      <c r="M3166" t="b">
        <v>1</v>
      </c>
      <c r="N3166" t="s">
        <v>8264</v>
      </c>
      <c r="O3166" s="10" t="s">
        <v>8326</v>
      </c>
      <c r="P3166" t="s">
        <v>8328</v>
      </c>
      <c r="Q3166" s="12">
        <f t="shared" si="54"/>
        <v>40997.271493055552</v>
      </c>
    </row>
    <row r="3167" spans="1:17" ht="48" hidden="1" x14ac:dyDescent="0.2">
      <c r="A3167">
        <v>830</v>
      </c>
      <c r="B3167" s="3" t="s">
        <v>831</v>
      </c>
      <c r="C3167" s="3" t="s">
        <v>4940</v>
      </c>
      <c r="D3167" s="6">
        <v>1800</v>
      </c>
      <c r="E3167" s="8">
        <v>1941</v>
      </c>
      <c r="F3167" t="s">
        <v>8218</v>
      </c>
      <c r="G3167" t="s">
        <v>8223</v>
      </c>
      <c r="H3167" t="s">
        <v>8245</v>
      </c>
      <c r="I3167">
        <v>1363952225</v>
      </c>
      <c r="J3167">
        <v>1361363825</v>
      </c>
      <c r="K3167" t="b">
        <v>0</v>
      </c>
      <c r="L3167">
        <v>32</v>
      </c>
      <c r="M3167" t="b">
        <v>1</v>
      </c>
      <c r="N3167" t="s">
        <v>8274</v>
      </c>
      <c r="O3167" s="10" t="s">
        <v>8341</v>
      </c>
      <c r="P3167" t="s">
        <v>8342</v>
      </c>
      <c r="Q3167" s="12">
        <f t="shared" ref="Q3167:Q3230" si="55">(((J3167/60)/60)/24)+DATE(1970,1,1)</f>
        <v>41325.525752314818</v>
      </c>
    </row>
    <row r="3168" spans="1:17" ht="48" x14ac:dyDescent="0.2">
      <c r="A3168">
        <v>3762</v>
      </c>
      <c r="B3168" s="3" t="s">
        <v>3759</v>
      </c>
      <c r="C3168" s="3" t="s">
        <v>7872</v>
      </c>
      <c r="D3168" s="6">
        <v>1250</v>
      </c>
      <c r="E3168" s="8">
        <v>1328</v>
      </c>
      <c r="F3168" t="s">
        <v>8218</v>
      </c>
      <c r="G3168" t="s">
        <v>8224</v>
      </c>
      <c r="H3168" t="s">
        <v>8246</v>
      </c>
      <c r="I3168">
        <v>1438543889</v>
      </c>
      <c r="J3168">
        <v>1436383889</v>
      </c>
      <c r="K3168" t="b">
        <v>0</v>
      </c>
      <c r="L3168">
        <v>28</v>
      </c>
      <c r="M3168" t="b">
        <v>1</v>
      </c>
      <c r="N3168" t="s">
        <v>8303</v>
      </c>
      <c r="O3168" s="10" t="s">
        <v>8333</v>
      </c>
      <c r="P3168" t="s">
        <v>8375</v>
      </c>
      <c r="Q3168" s="12">
        <f t="shared" si="55"/>
        <v>42193.813530092593</v>
      </c>
    </row>
    <row r="3169" spans="1:17" ht="48" x14ac:dyDescent="0.2">
      <c r="A3169">
        <v>3559</v>
      </c>
      <c r="B3169" s="3" t="s">
        <v>3558</v>
      </c>
      <c r="C3169" s="3" t="s">
        <v>7669</v>
      </c>
      <c r="D3169" s="6">
        <v>1000</v>
      </c>
      <c r="E3169" s="8">
        <v>1035</v>
      </c>
      <c r="F3169" t="s">
        <v>8218</v>
      </c>
      <c r="G3169" t="s">
        <v>8225</v>
      </c>
      <c r="H3169" t="s">
        <v>8247</v>
      </c>
      <c r="I3169">
        <v>1438333080</v>
      </c>
      <c r="J3169">
        <v>1436408308</v>
      </c>
      <c r="K3169" t="b">
        <v>0</v>
      </c>
      <c r="L3169">
        <v>24</v>
      </c>
      <c r="M3169" t="b">
        <v>1</v>
      </c>
      <c r="N3169" t="s">
        <v>8269</v>
      </c>
      <c r="O3169" s="10" t="s">
        <v>8333</v>
      </c>
      <c r="P3169" t="s">
        <v>8334</v>
      </c>
      <c r="Q3169" s="12">
        <f t="shared" si="55"/>
        <v>42194.096157407403</v>
      </c>
    </row>
    <row r="3170" spans="1:17" ht="48" x14ac:dyDescent="0.2">
      <c r="A3170">
        <v>1301</v>
      </c>
      <c r="B3170" s="3" t="s">
        <v>1302</v>
      </c>
      <c r="C3170" s="3" t="s">
        <v>5411</v>
      </c>
      <c r="D3170" s="6">
        <v>2000</v>
      </c>
      <c r="E3170" s="8">
        <v>2055</v>
      </c>
      <c r="F3170" t="s">
        <v>8218</v>
      </c>
      <c r="G3170" t="s">
        <v>8223</v>
      </c>
      <c r="H3170" t="s">
        <v>8245</v>
      </c>
      <c r="I3170">
        <v>1437447600</v>
      </c>
      <c r="J3170">
        <v>1436551178</v>
      </c>
      <c r="K3170" t="b">
        <v>0</v>
      </c>
      <c r="L3170">
        <v>29</v>
      </c>
      <c r="M3170" t="b">
        <v>1</v>
      </c>
      <c r="N3170" t="s">
        <v>8269</v>
      </c>
      <c r="O3170" s="10" t="s">
        <v>8333</v>
      </c>
      <c r="P3170" t="s">
        <v>8334</v>
      </c>
      <c r="Q3170" s="12">
        <f t="shared" si="55"/>
        <v>42195.749745370369</v>
      </c>
    </row>
    <row r="3171" spans="1:17" ht="48" x14ac:dyDescent="0.2">
      <c r="A3171">
        <v>3553</v>
      </c>
      <c r="B3171" s="3" t="s">
        <v>3552</v>
      </c>
      <c r="C3171" s="3" t="s">
        <v>7663</v>
      </c>
      <c r="D3171" s="6">
        <v>5500</v>
      </c>
      <c r="E3171" s="8">
        <v>5845</v>
      </c>
      <c r="F3171" t="s">
        <v>8218</v>
      </c>
      <c r="G3171" t="s">
        <v>8223</v>
      </c>
      <c r="H3171" t="s">
        <v>8245</v>
      </c>
      <c r="I3171">
        <v>1439337600</v>
      </c>
      <c r="J3171">
        <v>1436575280</v>
      </c>
      <c r="K3171" t="b">
        <v>0</v>
      </c>
      <c r="L3171">
        <v>104</v>
      </c>
      <c r="M3171" t="b">
        <v>1</v>
      </c>
      <c r="N3171" t="s">
        <v>8269</v>
      </c>
      <c r="O3171" s="10" t="s">
        <v>8333</v>
      </c>
      <c r="P3171" t="s">
        <v>8334</v>
      </c>
      <c r="Q3171" s="12">
        <f t="shared" si="55"/>
        <v>42196.028703703705</v>
      </c>
    </row>
    <row r="3172" spans="1:17" ht="48" hidden="1" x14ac:dyDescent="0.2">
      <c r="A3172">
        <v>1639</v>
      </c>
      <c r="B3172" s="3" t="s">
        <v>1640</v>
      </c>
      <c r="C3172" s="3" t="s">
        <v>5749</v>
      </c>
      <c r="D3172" s="6">
        <v>1800</v>
      </c>
      <c r="E3172" s="8">
        <v>1800</v>
      </c>
      <c r="F3172" t="s">
        <v>8218</v>
      </c>
      <c r="G3172" t="s">
        <v>8223</v>
      </c>
      <c r="H3172" t="s">
        <v>8245</v>
      </c>
      <c r="I3172">
        <v>1330789165</v>
      </c>
      <c r="J3172">
        <v>1328197165</v>
      </c>
      <c r="K3172" t="b">
        <v>0</v>
      </c>
      <c r="L3172">
        <v>19</v>
      </c>
      <c r="M3172" t="b">
        <v>1</v>
      </c>
      <c r="N3172" t="s">
        <v>8274</v>
      </c>
      <c r="O3172" s="10" t="s">
        <v>8341</v>
      </c>
      <c r="P3172" t="s">
        <v>8342</v>
      </c>
      <c r="Q3172" s="12">
        <f t="shared" si="55"/>
        <v>40941.652372685188</v>
      </c>
    </row>
    <row r="3173" spans="1:17" ht="48" hidden="1" x14ac:dyDescent="0.2">
      <c r="A3173">
        <v>2183</v>
      </c>
      <c r="B3173" s="3" t="s">
        <v>2184</v>
      </c>
      <c r="C3173" s="3" t="s">
        <v>6293</v>
      </c>
      <c r="D3173" s="6">
        <v>1800</v>
      </c>
      <c r="E3173" s="8">
        <v>8807</v>
      </c>
      <c r="F3173" t="s">
        <v>8218</v>
      </c>
      <c r="G3173" t="s">
        <v>8223</v>
      </c>
      <c r="H3173" t="s">
        <v>8245</v>
      </c>
      <c r="I3173">
        <v>1486616400</v>
      </c>
      <c r="J3173">
        <v>1484037977</v>
      </c>
      <c r="K3173" t="b">
        <v>0</v>
      </c>
      <c r="L3173">
        <v>279</v>
      </c>
      <c r="M3173" t="b">
        <v>1</v>
      </c>
      <c r="N3173" t="s">
        <v>8295</v>
      </c>
      <c r="O3173" s="10" t="s">
        <v>8349</v>
      </c>
      <c r="P3173" t="s">
        <v>8367</v>
      </c>
      <c r="Q3173" s="12">
        <f t="shared" si="55"/>
        <v>42745.365474537044</v>
      </c>
    </row>
    <row r="3174" spans="1:17" ht="48" x14ac:dyDescent="0.2">
      <c r="A3174">
        <v>2903</v>
      </c>
      <c r="B3174" s="3" t="s">
        <v>2903</v>
      </c>
      <c r="C3174" s="3" t="s">
        <v>7013</v>
      </c>
      <c r="D3174" s="6">
        <v>5000</v>
      </c>
      <c r="E3174" s="8">
        <v>39</v>
      </c>
      <c r="F3174" t="s">
        <v>8220</v>
      </c>
      <c r="G3174" t="s">
        <v>8223</v>
      </c>
      <c r="H3174" t="s">
        <v>8245</v>
      </c>
      <c r="I3174">
        <v>1441771218</v>
      </c>
      <c r="J3174">
        <v>1436587218</v>
      </c>
      <c r="K3174" t="b">
        <v>0</v>
      </c>
      <c r="L3174">
        <v>4</v>
      </c>
      <c r="M3174" t="b">
        <v>0</v>
      </c>
      <c r="N3174" t="s">
        <v>8269</v>
      </c>
      <c r="O3174" s="10" t="s">
        <v>8333</v>
      </c>
      <c r="P3174" t="s">
        <v>8334</v>
      </c>
      <c r="Q3174" s="12">
        <f t="shared" si="55"/>
        <v>42196.166874999995</v>
      </c>
    </row>
    <row r="3175" spans="1:17" ht="48" x14ac:dyDescent="0.2">
      <c r="A3175">
        <v>2906</v>
      </c>
      <c r="B3175" s="3" t="s">
        <v>2906</v>
      </c>
      <c r="C3175" s="3" t="s">
        <v>7016</v>
      </c>
      <c r="D3175" s="6">
        <v>6000</v>
      </c>
      <c r="E3175" s="8">
        <v>565</v>
      </c>
      <c r="F3175" t="s">
        <v>8220</v>
      </c>
      <c r="G3175" t="s">
        <v>8223</v>
      </c>
      <c r="H3175" t="s">
        <v>8245</v>
      </c>
      <c r="I3175">
        <v>1438390800</v>
      </c>
      <c r="J3175">
        <v>1436888066</v>
      </c>
      <c r="K3175" t="b">
        <v>0</v>
      </c>
      <c r="L3175">
        <v>7</v>
      </c>
      <c r="M3175" t="b">
        <v>0</v>
      </c>
      <c r="N3175" t="s">
        <v>8269</v>
      </c>
      <c r="O3175" s="10" t="s">
        <v>8333</v>
      </c>
      <c r="P3175" t="s">
        <v>8334</v>
      </c>
      <c r="Q3175" s="12">
        <f t="shared" si="55"/>
        <v>42199.648912037039</v>
      </c>
    </row>
    <row r="3176" spans="1:17" ht="48" x14ac:dyDescent="0.2">
      <c r="A3176">
        <v>3465</v>
      </c>
      <c r="B3176" s="3" t="s">
        <v>3464</v>
      </c>
      <c r="C3176" s="3" t="s">
        <v>7575</v>
      </c>
      <c r="D3176" s="6">
        <v>2000</v>
      </c>
      <c r="E3176" s="8">
        <v>2060</v>
      </c>
      <c r="F3176" t="s">
        <v>8218</v>
      </c>
      <c r="G3176" t="s">
        <v>8224</v>
      </c>
      <c r="H3176" t="s">
        <v>8246</v>
      </c>
      <c r="I3176">
        <v>1439136000</v>
      </c>
      <c r="J3176">
        <v>1436972472</v>
      </c>
      <c r="K3176" t="b">
        <v>0</v>
      </c>
      <c r="L3176">
        <v>36</v>
      </c>
      <c r="M3176" t="b">
        <v>1</v>
      </c>
      <c r="N3176" t="s">
        <v>8269</v>
      </c>
      <c r="O3176" s="10" t="s">
        <v>8333</v>
      </c>
      <c r="P3176" t="s">
        <v>8334</v>
      </c>
      <c r="Q3176" s="12">
        <f t="shared" si="55"/>
        <v>42200.625833333332</v>
      </c>
    </row>
    <row r="3177" spans="1:17" ht="48" x14ac:dyDescent="0.2">
      <c r="A3177">
        <v>3795</v>
      </c>
      <c r="B3177" s="3" t="s">
        <v>3792</v>
      </c>
      <c r="C3177" s="3" t="s">
        <v>7905</v>
      </c>
      <c r="D3177" s="6">
        <v>600</v>
      </c>
      <c r="E3177" s="8">
        <v>10</v>
      </c>
      <c r="F3177" t="s">
        <v>8220</v>
      </c>
      <c r="G3177" t="s">
        <v>8224</v>
      </c>
      <c r="H3177" t="s">
        <v>8246</v>
      </c>
      <c r="I3177">
        <v>1440801000</v>
      </c>
      <c r="J3177">
        <v>1437042490</v>
      </c>
      <c r="K3177" t="b">
        <v>0</v>
      </c>
      <c r="L3177">
        <v>2</v>
      </c>
      <c r="M3177" t="b">
        <v>0</v>
      </c>
      <c r="N3177" t="s">
        <v>8303</v>
      </c>
      <c r="O3177" s="10" t="s">
        <v>8333</v>
      </c>
      <c r="P3177" t="s">
        <v>8375</v>
      </c>
      <c r="Q3177" s="12">
        <f t="shared" si="55"/>
        <v>42201.436226851853</v>
      </c>
    </row>
    <row r="3178" spans="1:17" ht="48" x14ac:dyDescent="0.2">
      <c r="A3178">
        <v>2798</v>
      </c>
      <c r="B3178" s="3" t="s">
        <v>2798</v>
      </c>
      <c r="C3178" s="3" t="s">
        <v>6908</v>
      </c>
      <c r="D3178" s="6">
        <v>5000</v>
      </c>
      <c r="E3178" s="8">
        <v>5070</v>
      </c>
      <c r="F3178" t="s">
        <v>8218</v>
      </c>
      <c r="G3178" t="s">
        <v>8224</v>
      </c>
      <c r="H3178" t="s">
        <v>8246</v>
      </c>
      <c r="I3178">
        <v>1438358400</v>
      </c>
      <c r="J3178">
        <v>1437063121</v>
      </c>
      <c r="K3178" t="b">
        <v>0</v>
      </c>
      <c r="L3178">
        <v>139</v>
      </c>
      <c r="M3178" t="b">
        <v>1</v>
      </c>
      <c r="N3178" t="s">
        <v>8269</v>
      </c>
      <c r="O3178" s="10" t="s">
        <v>8333</v>
      </c>
      <c r="P3178" t="s">
        <v>8334</v>
      </c>
      <c r="Q3178" s="12">
        <f t="shared" si="55"/>
        <v>42201.675011574072</v>
      </c>
    </row>
    <row r="3179" spans="1:17" ht="48" x14ac:dyDescent="0.2">
      <c r="A3179">
        <v>3610</v>
      </c>
      <c r="B3179" s="3" t="s">
        <v>3609</v>
      </c>
      <c r="C3179" s="3" t="s">
        <v>7720</v>
      </c>
      <c r="D3179" s="6">
        <v>1000</v>
      </c>
      <c r="E3179" s="8">
        <v>1623</v>
      </c>
      <c r="F3179" t="s">
        <v>8218</v>
      </c>
      <c r="G3179" t="s">
        <v>8224</v>
      </c>
      <c r="H3179" t="s">
        <v>8246</v>
      </c>
      <c r="I3179">
        <v>1439806936</v>
      </c>
      <c r="J3179">
        <v>1437214936</v>
      </c>
      <c r="K3179" t="b">
        <v>0</v>
      </c>
      <c r="L3179">
        <v>31</v>
      </c>
      <c r="M3179" t="b">
        <v>1</v>
      </c>
      <c r="N3179" t="s">
        <v>8269</v>
      </c>
      <c r="O3179" s="10" t="s">
        <v>8333</v>
      </c>
      <c r="P3179" t="s">
        <v>8334</v>
      </c>
      <c r="Q3179" s="12">
        <f t="shared" si="55"/>
        <v>42203.432129629626</v>
      </c>
    </row>
    <row r="3180" spans="1:17" ht="48" x14ac:dyDescent="0.2">
      <c r="A3180">
        <v>3730</v>
      </c>
      <c r="B3180" s="3" t="s">
        <v>3727</v>
      </c>
      <c r="C3180" s="3" t="s">
        <v>7840</v>
      </c>
      <c r="D3180" s="6">
        <v>1000</v>
      </c>
      <c r="E3180" s="8">
        <v>100</v>
      </c>
      <c r="F3180" t="s">
        <v>8220</v>
      </c>
      <c r="G3180" t="s">
        <v>8223</v>
      </c>
      <c r="H3180" t="s">
        <v>8245</v>
      </c>
      <c r="I3180">
        <v>1439828159</v>
      </c>
      <c r="J3180">
        <v>1437236159</v>
      </c>
      <c r="K3180" t="b">
        <v>0</v>
      </c>
      <c r="L3180">
        <v>1</v>
      </c>
      <c r="M3180" t="b">
        <v>0</v>
      </c>
      <c r="N3180" t="s">
        <v>8269</v>
      </c>
      <c r="O3180" s="10" t="s">
        <v>8333</v>
      </c>
      <c r="P3180" t="s">
        <v>8334</v>
      </c>
      <c r="Q3180" s="12">
        <f t="shared" si="55"/>
        <v>42203.677766203706</v>
      </c>
    </row>
    <row r="3181" spans="1:17" ht="112" x14ac:dyDescent="0.2">
      <c r="A3181">
        <v>3561</v>
      </c>
      <c r="B3181" s="3" t="s">
        <v>3560</v>
      </c>
      <c r="C3181" s="3" t="s">
        <v>7671</v>
      </c>
      <c r="D3181" s="6">
        <v>2500</v>
      </c>
      <c r="E3181" s="8">
        <v>2560</v>
      </c>
      <c r="F3181" t="s">
        <v>8218</v>
      </c>
      <c r="G3181" t="s">
        <v>8223</v>
      </c>
      <c r="H3181" t="s">
        <v>8245</v>
      </c>
      <c r="I3181">
        <v>1438799760</v>
      </c>
      <c r="J3181">
        <v>1437236378</v>
      </c>
      <c r="K3181" t="b">
        <v>0</v>
      </c>
      <c r="L3181">
        <v>54</v>
      </c>
      <c r="M3181" t="b">
        <v>1</v>
      </c>
      <c r="N3181" t="s">
        <v>8269</v>
      </c>
      <c r="O3181" s="10" t="s">
        <v>8333</v>
      </c>
      <c r="P3181" t="s">
        <v>8334</v>
      </c>
      <c r="Q3181" s="12">
        <f t="shared" si="55"/>
        <v>42203.680300925931</v>
      </c>
    </row>
    <row r="3182" spans="1:17" ht="32" x14ac:dyDescent="0.2">
      <c r="A3182">
        <v>3728</v>
      </c>
      <c r="B3182" s="3" t="s">
        <v>3725</v>
      </c>
      <c r="C3182" s="3" t="s">
        <v>7838</v>
      </c>
      <c r="D3182" s="6">
        <v>20000</v>
      </c>
      <c r="E3182" s="8">
        <v>1862</v>
      </c>
      <c r="F3182" t="s">
        <v>8220</v>
      </c>
      <c r="G3182" t="s">
        <v>8223</v>
      </c>
      <c r="H3182" t="s">
        <v>8245</v>
      </c>
      <c r="I3182">
        <v>1439957176</v>
      </c>
      <c r="J3182">
        <v>1437365176</v>
      </c>
      <c r="K3182" t="b">
        <v>0</v>
      </c>
      <c r="L3182">
        <v>31</v>
      </c>
      <c r="M3182" t="b">
        <v>0</v>
      </c>
      <c r="N3182" t="s">
        <v>8269</v>
      </c>
      <c r="O3182" s="10" t="s">
        <v>8333</v>
      </c>
      <c r="P3182" t="s">
        <v>8334</v>
      </c>
      <c r="Q3182" s="12">
        <f t="shared" si="55"/>
        <v>42205.171018518522</v>
      </c>
    </row>
    <row r="3183" spans="1:17" ht="48" x14ac:dyDescent="0.2">
      <c r="A3183">
        <v>3437</v>
      </c>
      <c r="B3183" s="3" t="s">
        <v>3436</v>
      </c>
      <c r="C3183" s="3" t="s">
        <v>7547</v>
      </c>
      <c r="D3183" s="6">
        <v>3000</v>
      </c>
      <c r="E3183" s="8">
        <v>3030</v>
      </c>
      <c r="F3183" t="s">
        <v>8218</v>
      </c>
      <c r="G3183" t="s">
        <v>8223</v>
      </c>
      <c r="H3183" t="s">
        <v>8245</v>
      </c>
      <c r="I3183">
        <v>1440003820</v>
      </c>
      <c r="J3183">
        <v>1437411820</v>
      </c>
      <c r="K3183" t="b">
        <v>0</v>
      </c>
      <c r="L3183">
        <v>36</v>
      </c>
      <c r="M3183" t="b">
        <v>1</v>
      </c>
      <c r="N3183" t="s">
        <v>8269</v>
      </c>
      <c r="O3183" s="10" t="s">
        <v>8333</v>
      </c>
      <c r="P3183" t="s">
        <v>8334</v>
      </c>
      <c r="Q3183" s="12">
        <f t="shared" si="55"/>
        <v>42205.710879629631</v>
      </c>
    </row>
    <row r="3184" spans="1:17" ht="32" hidden="1" x14ac:dyDescent="0.2">
      <c r="A3184">
        <v>2603</v>
      </c>
      <c r="B3184" s="3" t="s">
        <v>2603</v>
      </c>
      <c r="C3184" s="3" t="s">
        <v>6713</v>
      </c>
      <c r="D3184" s="6">
        <v>1750</v>
      </c>
      <c r="E3184" s="8">
        <v>1776</v>
      </c>
      <c r="F3184" t="s">
        <v>8218</v>
      </c>
      <c r="G3184" t="s">
        <v>8223</v>
      </c>
      <c r="H3184" t="s">
        <v>8245</v>
      </c>
      <c r="I3184">
        <v>1387835654</v>
      </c>
      <c r="J3184">
        <v>1386626054</v>
      </c>
      <c r="K3184" t="b">
        <v>1</v>
      </c>
      <c r="L3184">
        <v>50</v>
      </c>
      <c r="M3184" t="b">
        <v>1</v>
      </c>
      <c r="N3184" t="s">
        <v>8299</v>
      </c>
      <c r="O3184" s="10" t="s">
        <v>8335</v>
      </c>
      <c r="P3184" t="s">
        <v>8371</v>
      </c>
      <c r="Q3184" s="12">
        <f t="shared" si="55"/>
        <v>41617.912662037037</v>
      </c>
    </row>
    <row r="3185" spans="1:17" ht="32" x14ac:dyDescent="0.2">
      <c r="A3185">
        <v>3223</v>
      </c>
      <c r="B3185" s="3" t="s">
        <v>3223</v>
      </c>
      <c r="C3185" s="3" t="s">
        <v>7333</v>
      </c>
      <c r="D3185" s="6">
        <v>3100</v>
      </c>
      <c r="E3185" s="8">
        <v>3395</v>
      </c>
      <c r="F3185" t="s">
        <v>8218</v>
      </c>
      <c r="G3185" t="s">
        <v>8223</v>
      </c>
      <c r="H3185" t="s">
        <v>8245</v>
      </c>
      <c r="I3185">
        <v>1440100976</v>
      </c>
      <c r="J3185">
        <v>1437508976</v>
      </c>
      <c r="K3185" t="b">
        <v>1</v>
      </c>
      <c r="L3185">
        <v>74</v>
      </c>
      <c r="M3185" t="b">
        <v>1</v>
      </c>
      <c r="N3185" t="s">
        <v>8269</v>
      </c>
      <c r="O3185" s="10" t="s">
        <v>8333</v>
      </c>
      <c r="P3185" t="s">
        <v>8334</v>
      </c>
      <c r="Q3185" s="12">
        <f t="shared" si="55"/>
        <v>42206.835370370376</v>
      </c>
    </row>
    <row r="3186" spans="1:17" ht="32" x14ac:dyDescent="0.2">
      <c r="A3186">
        <v>3815</v>
      </c>
      <c r="B3186" s="3" t="s">
        <v>3812</v>
      </c>
      <c r="C3186" s="3" t="s">
        <v>7925</v>
      </c>
      <c r="D3186" s="6">
        <v>1000</v>
      </c>
      <c r="E3186" s="8">
        <v>1000.01</v>
      </c>
      <c r="F3186" t="s">
        <v>8218</v>
      </c>
      <c r="G3186" t="s">
        <v>8224</v>
      </c>
      <c r="H3186" t="s">
        <v>8246</v>
      </c>
      <c r="I3186">
        <v>1440111600</v>
      </c>
      <c r="J3186">
        <v>1437545657</v>
      </c>
      <c r="K3186" t="b">
        <v>0</v>
      </c>
      <c r="L3186">
        <v>20</v>
      </c>
      <c r="M3186" t="b">
        <v>1</v>
      </c>
      <c r="N3186" t="s">
        <v>8269</v>
      </c>
      <c r="O3186" s="10" t="s">
        <v>8333</v>
      </c>
      <c r="P3186" t="s">
        <v>8334</v>
      </c>
      <c r="Q3186" s="12">
        <f t="shared" si="55"/>
        <v>42207.259918981479</v>
      </c>
    </row>
    <row r="3187" spans="1:17" ht="32" x14ac:dyDescent="0.2">
      <c r="A3187">
        <v>3094</v>
      </c>
      <c r="B3187" s="3" t="s">
        <v>3094</v>
      </c>
      <c r="C3187" s="3" t="s">
        <v>7204</v>
      </c>
      <c r="D3187" s="6">
        <v>100000</v>
      </c>
      <c r="E3187" s="8">
        <v>25</v>
      </c>
      <c r="F3187" t="s">
        <v>8220</v>
      </c>
      <c r="G3187" t="s">
        <v>8223</v>
      </c>
      <c r="H3187" t="s">
        <v>8245</v>
      </c>
      <c r="I3187">
        <v>1442775956</v>
      </c>
      <c r="J3187">
        <v>1437591956</v>
      </c>
      <c r="K3187" t="b">
        <v>0</v>
      </c>
      <c r="L3187">
        <v>1</v>
      </c>
      <c r="M3187" t="b">
        <v>0</v>
      </c>
      <c r="N3187" t="s">
        <v>8301</v>
      </c>
      <c r="O3187" s="10" t="s">
        <v>8333</v>
      </c>
      <c r="P3187" t="s">
        <v>8373</v>
      </c>
      <c r="Q3187" s="12">
        <f t="shared" si="55"/>
        <v>42207.795787037037</v>
      </c>
    </row>
    <row r="3188" spans="1:17" ht="48" hidden="1" x14ac:dyDescent="0.2">
      <c r="A3188">
        <v>789</v>
      </c>
      <c r="B3188" s="3" t="s">
        <v>790</v>
      </c>
      <c r="C3188" s="3" t="s">
        <v>4899</v>
      </c>
      <c r="D3188" s="6">
        <v>1700</v>
      </c>
      <c r="E3188" s="8">
        <v>1860</v>
      </c>
      <c r="F3188" t="s">
        <v>8218</v>
      </c>
      <c r="G3188" t="s">
        <v>8223</v>
      </c>
      <c r="H3188" t="s">
        <v>8245</v>
      </c>
      <c r="I3188">
        <v>1358755140</v>
      </c>
      <c r="J3188">
        <v>1357187280</v>
      </c>
      <c r="K3188" t="b">
        <v>0</v>
      </c>
      <c r="L3188">
        <v>14</v>
      </c>
      <c r="M3188" t="b">
        <v>1</v>
      </c>
      <c r="N3188" t="s">
        <v>8274</v>
      </c>
      <c r="O3188" s="10" t="s">
        <v>8341</v>
      </c>
      <c r="P3188" t="s">
        <v>8342</v>
      </c>
      <c r="Q3188" s="12">
        <f t="shared" si="55"/>
        <v>41277.186111111114</v>
      </c>
    </row>
    <row r="3189" spans="1:17" ht="32" hidden="1" x14ac:dyDescent="0.2">
      <c r="A3189">
        <v>1672</v>
      </c>
      <c r="B3189" s="3" t="s">
        <v>1673</v>
      </c>
      <c r="C3189" s="3" t="s">
        <v>5782</v>
      </c>
      <c r="D3189" s="6">
        <v>1700</v>
      </c>
      <c r="E3189" s="8">
        <v>1920</v>
      </c>
      <c r="F3189" t="s">
        <v>8218</v>
      </c>
      <c r="G3189" t="s">
        <v>8223</v>
      </c>
      <c r="H3189" t="s">
        <v>8245</v>
      </c>
      <c r="I3189">
        <v>1338824730</v>
      </c>
      <c r="J3189">
        <v>1336232730</v>
      </c>
      <c r="K3189" t="b">
        <v>0</v>
      </c>
      <c r="L3189">
        <v>49</v>
      </c>
      <c r="M3189" t="b">
        <v>1</v>
      </c>
      <c r="N3189" t="s">
        <v>8290</v>
      </c>
      <c r="O3189" s="10" t="s">
        <v>8341</v>
      </c>
      <c r="P3189" t="s">
        <v>8362</v>
      </c>
      <c r="Q3189" s="12">
        <f t="shared" si="55"/>
        <v>41034.656597222223</v>
      </c>
    </row>
    <row r="3190" spans="1:17" ht="48" x14ac:dyDescent="0.2">
      <c r="A3190">
        <v>2808</v>
      </c>
      <c r="B3190" s="3" t="s">
        <v>2808</v>
      </c>
      <c r="C3190" s="3" t="s">
        <v>6918</v>
      </c>
      <c r="D3190" s="6">
        <v>4500</v>
      </c>
      <c r="E3190" s="8">
        <v>4511</v>
      </c>
      <c r="F3190" t="s">
        <v>8218</v>
      </c>
      <c r="G3190" t="s">
        <v>8223</v>
      </c>
      <c r="H3190" t="s">
        <v>8245</v>
      </c>
      <c r="I3190">
        <v>1440274735</v>
      </c>
      <c r="J3190">
        <v>1437682735</v>
      </c>
      <c r="K3190" t="b">
        <v>0</v>
      </c>
      <c r="L3190">
        <v>69</v>
      </c>
      <c r="M3190" t="b">
        <v>1</v>
      </c>
      <c r="N3190" t="s">
        <v>8269</v>
      </c>
      <c r="O3190" s="10" t="s">
        <v>8333</v>
      </c>
      <c r="P3190" t="s">
        <v>8334</v>
      </c>
      <c r="Q3190" s="12">
        <f t="shared" si="55"/>
        <v>42208.84646990741</v>
      </c>
    </row>
    <row r="3191" spans="1:17" ht="48" x14ac:dyDescent="0.2">
      <c r="A3191">
        <v>4090</v>
      </c>
      <c r="B3191" s="3" t="s">
        <v>4086</v>
      </c>
      <c r="C3191" s="3" t="s">
        <v>8193</v>
      </c>
      <c r="D3191" s="6">
        <v>1000</v>
      </c>
      <c r="E3191" s="8">
        <v>32</v>
      </c>
      <c r="F3191" t="s">
        <v>8220</v>
      </c>
      <c r="G3191" t="s">
        <v>8223</v>
      </c>
      <c r="H3191" t="s">
        <v>8245</v>
      </c>
      <c r="I3191">
        <v>1438959600</v>
      </c>
      <c r="J3191">
        <v>1437754137</v>
      </c>
      <c r="K3191" t="b">
        <v>0</v>
      </c>
      <c r="L3191">
        <v>3</v>
      </c>
      <c r="M3191" t="b">
        <v>0</v>
      </c>
      <c r="N3191" t="s">
        <v>8269</v>
      </c>
      <c r="O3191" s="10" t="s">
        <v>8333</v>
      </c>
      <c r="P3191" t="s">
        <v>8334</v>
      </c>
      <c r="Q3191" s="12">
        <f t="shared" si="55"/>
        <v>42209.67288194444</v>
      </c>
    </row>
    <row r="3192" spans="1:17" ht="32" x14ac:dyDescent="0.2">
      <c r="A3192">
        <v>2902</v>
      </c>
      <c r="B3192" s="3" t="s">
        <v>2902</v>
      </c>
      <c r="C3192" s="3" t="s">
        <v>7012</v>
      </c>
      <c r="D3192" s="6">
        <v>150000</v>
      </c>
      <c r="E3192" s="8">
        <v>25</v>
      </c>
      <c r="F3192" t="s">
        <v>8220</v>
      </c>
      <c r="G3192" t="s">
        <v>8223</v>
      </c>
      <c r="H3192" t="s">
        <v>8245</v>
      </c>
      <c r="I3192">
        <v>1440412396</v>
      </c>
      <c r="J3192">
        <v>1437820396</v>
      </c>
      <c r="K3192" t="b">
        <v>0</v>
      </c>
      <c r="L3192">
        <v>1</v>
      </c>
      <c r="M3192" t="b">
        <v>0</v>
      </c>
      <c r="N3192" t="s">
        <v>8269</v>
      </c>
      <c r="O3192" s="10" t="s">
        <v>8333</v>
      </c>
      <c r="P3192" t="s">
        <v>8334</v>
      </c>
      <c r="Q3192" s="12">
        <f t="shared" si="55"/>
        <v>42210.439768518518</v>
      </c>
    </row>
    <row r="3193" spans="1:17" ht="64" x14ac:dyDescent="0.2">
      <c r="A3193">
        <v>2805</v>
      </c>
      <c r="B3193" s="3" t="s">
        <v>2805</v>
      </c>
      <c r="C3193" s="3" t="s">
        <v>6915</v>
      </c>
      <c r="D3193" s="6">
        <v>400</v>
      </c>
      <c r="E3193" s="8">
        <v>440</v>
      </c>
      <c r="F3193" t="s">
        <v>8218</v>
      </c>
      <c r="G3193" t="s">
        <v>8224</v>
      </c>
      <c r="H3193" t="s">
        <v>8246</v>
      </c>
      <c r="I3193">
        <v>1440245273</v>
      </c>
      <c r="J3193">
        <v>1438085273</v>
      </c>
      <c r="K3193" t="b">
        <v>0</v>
      </c>
      <c r="L3193">
        <v>18</v>
      </c>
      <c r="M3193" t="b">
        <v>1</v>
      </c>
      <c r="N3193" t="s">
        <v>8269</v>
      </c>
      <c r="O3193" s="10" t="s">
        <v>8333</v>
      </c>
      <c r="P3193" t="s">
        <v>8334</v>
      </c>
      <c r="Q3193" s="12">
        <f t="shared" si="55"/>
        <v>42213.505474537036</v>
      </c>
    </row>
    <row r="3194" spans="1:17" ht="48" x14ac:dyDescent="0.2">
      <c r="A3194">
        <v>3944</v>
      </c>
      <c r="B3194" s="3" t="s">
        <v>3941</v>
      </c>
      <c r="C3194" s="3" t="s">
        <v>8052</v>
      </c>
      <c r="D3194" s="6">
        <v>5000</v>
      </c>
      <c r="E3194" s="8">
        <v>0</v>
      </c>
      <c r="F3194" t="s">
        <v>8220</v>
      </c>
      <c r="G3194" t="s">
        <v>8223</v>
      </c>
      <c r="H3194" t="s">
        <v>8245</v>
      </c>
      <c r="I3194">
        <v>1440690875</v>
      </c>
      <c r="J3194">
        <v>1438098875</v>
      </c>
      <c r="K3194" t="b">
        <v>0</v>
      </c>
      <c r="L3194">
        <v>0</v>
      </c>
      <c r="M3194" t="b">
        <v>0</v>
      </c>
      <c r="N3194" t="s">
        <v>8269</v>
      </c>
      <c r="O3194" s="10" t="s">
        <v>8333</v>
      </c>
      <c r="P3194" t="s">
        <v>8334</v>
      </c>
      <c r="Q3194" s="12">
        <f t="shared" si="55"/>
        <v>42213.662905092591</v>
      </c>
    </row>
    <row r="3195" spans="1:17" ht="48" x14ac:dyDescent="0.2">
      <c r="A3195">
        <v>3525</v>
      </c>
      <c r="B3195" s="3" t="s">
        <v>3524</v>
      </c>
      <c r="C3195" s="3" t="s">
        <v>7635</v>
      </c>
      <c r="D3195" s="6">
        <v>500</v>
      </c>
      <c r="E3195" s="8">
        <v>530</v>
      </c>
      <c r="F3195" t="s">
        <v>8218</v>
      </c>
      <c r="G3195" t="s">
        <v>8223</v>
      </c>
      <c r="H3195" t="s">
        <v>8245</v>
      </c>
      <c r="I3195">
        <v>1439136000</v>
      </c>
      <c r="J3195">
        <v>1438188106</v>
      </c>
      <c r="K3195" t="b">
        <v>0</v>
      </c>
      <c r="L3195">
        <v>7</v>
      </c>
      <c r="M3195" t="b">
        <v>1</v>
      </c>
      <c r="N3195" t="s">
        <v>8269</v>
      </c>
      <c r="O3195" s="10" t="s">
        <v>8333</v>
      </c>
      <c r="P3195" t="s">
        <v>8334</v>
      </c>
      <c r="Q3195" s="12">
        <f t="shared" si="55"/>
        <v>42214.6956712963</v>
      </c>
    </row>
    <row r="3196" spans="1:17" ht="48" x14ac:dyDescent="0.2">
      <c r="A3196">
        <v>4024</v>
      </c>
      <c r="B3196" s="3" t="s">
        <v>4020</v>
      </c>
      <c r="C3196" s="3" t="s">
        <v>8129</v>
      </c>
      <c r="D3196" s="6">
        <v>800</v>
      </c>
      <c r="E3196" s="8">
        <v>10</v>
      </c>
      <c r="F3196" t="s">
        <v>8220</v>
      </c>
      <c r="G3196" t="s">
        <v>8223</v>
      </c>
      <c r="H3196" t="s">
        <v>8245</v>
      </c>
      <c r="I3196">
        <v>1441037097</v>
      </c>
      <c r="J3196">
        <v>1438445097</v>
      </c>
      <c r="K3196" t="b">
        <v>0</v>
      </c>
      <c r="L3196">
        <v>1</v>
      </c>
      <c r="M3196" t="b">
        <v>0</v>
      </c>
      <c r="N3196" t="s">
        <v>8269</v>
      </c>
      <c r="O3196" s="10" t="s">
        <v>8333</v>
      </c>
      <c r="P3196" t="s">
        <v>8334</v>
      </c>
      <c r="Q3196" s="12">
        <f t="shared" si="55"/>
        <v>42217.670104166667</v>
      </c>
    </row>
    <row r="3197" spans="1:17" ht="32" x14ac:dyDescent="0.2">
      <c r="A3197">
        <v>3281</v>
      </c>
      <c r="B3197" s="3" t="s">
        <v>3281</v>
      </c>
      <c r="C3197" s="3" t="s">
        <v>7391</v>
      </c>
      <c r="D3197" s="6">
        <v>5000</v>
      </c>
      <c r="E3197" s="8">
        <v>6080</v>
      </c>
      <c r="F3197" t="s">
        <v>8218</v>
      </c>
      <c r="G3197" t="s">
        <v>8223</v>
      </c>
      <c r="H3197" t="s">
        <v>8245</v>
      </c>
      <c r="I3197">
        <v>1441153705</v>
      </c>
      <c r="J3197">
        <v>1438561705</v>
      </c>
      <c r="K3197" t="b">
        <v>0</v>
      </c>
      <c r="L3197">
        <v>47</v>
      </c>
      <c r="M3197" t="b">
        <v>1</v>
      </c>
      <c r="N3197" t="s">
        <v>8269</v>
      </c>
      <c r="O3197" s="10" t="s">
        <v>8333</v>
      </c>
      <c r="P3197" t="s">
        <v>8334</v>
      </c>
      <c r="Q3197" s="12">
        <f t="shared" si="55"/>
        <v>42219.019733796296</v>
      </c>
    </row>
    <row r="3198" spans="1:17" ht="48" x14ac:dyDescent="0.2">
      <c r="A3198">
        <v>3684</v>
      </c>
      <c r="B3198" s="3" t="s">
        <v>3681</v>
      </c>
      <c r="C3198" s="3" t="s">
        <v>7794</v>
      </c>
      <c r="D3198" s="6">
        <v>750</v>
      </c>
      <c r="E3198" s="8">
        <v>1043</v>
      </c>
      <c r="F3198" t="s">
        <v>8218</v>
      </c>
      <c r="G3198" t="s">
        <v>8223</v>
      </c>
      <c r="H3198" t="s">
        <v>8245</v>
      </c>
      <c r="I3198">
        <v>1441167586</v>
      </c>
      <c r="J3198">
        <v>1438575586</v>
      </c>
      <c r="K3198" t="b">
        <v>0</v>
      </c>
      <c r="L3198">
        <v>23</v>
      </c>
      <c r="M3198" t="b">
        <v>1</v>
      </c>
      <c r="N3198" t="s">
        <v>8269</v>
      </c>
      <c r="O3198" s="10" t="s">
        <v>8333</v>
      </c>
      <c r="P3198" t="s">
        <v>8334</v>
      </c>
      <c r="Q3198" s="12">
        <f t="shared" si="55"/>
        <v>42219.180393518516</v>
      </c>
    </row>
    <row r="3199" spans="1:17" ht="64" x14ac:dyDescent="0.2">
      <c r="A3199">
        <v>3215</v>
      </c>
      <c r="B3199" s="3" t="s">
        <v>3215</v>
      </c>
      <c r="C3199" s="3" t="s">
        <v>7325</v>
      </c>
      <c r="D3199" s="6">
        <v>35000</v>
      </c>
      <c r="E3199" s="8">
        <v>35123</v>
      </c>
      <c r="F3199" t="s">
        <v>8218</v>
      </c>
      <c r="G3199" t="s">
        <v>8223</v>
      </c>
      <c r="H3199" t="s">
        <v>8245</v>
      </c>
      <c r="I3199">
        <v>1441857540</v>
      </c>
      <c r="J3199">
        <v>1438617471</v>
      </c>
      <c r="K3199" t="b">
        <v>1</v>
      </c>
      <c r="L3199">
        <v>134</v>
      </c>
      <c r="M3199" t="b">
        <v>1</v>
      </c>
      <c r="N3199" t="s">
        <v>8269</v>
      </c>
      <c r="O3199" s="10" t="s">
        <v>8333</v>
      </c>
      <c r="P3199" t="s">
        <v>8334</v>
      </c>
      <c r="Q3199" s="12">
        <f t="shared" si="55"/>
        <v>42219.665173611109</v>
      </c>
    </row>
    <row r="3200" spans="1:17" ht="48" x14ac:dyDescent="0.2">
      <c r="A3200">
        <v>2980</v>
      </c>
      <c r="B3200" s="3" t="s">
        <v>2980</v>
      </c>
      <c r="C3200" s="3" t="s">
        <v>7090</v>
      </c>
      <c r="D3200" s="6">
        <v>3000</v>
      </c>
      <c r="E3200" s="8">
        <v>3275</v>
      </c>
      <c r="F3200" t="s">
        <v>8218</v>
      </c>
      <c r="G3200" t="s">
        <v>8223</v>
      </c>
      <c r="H3200" t="s">
        <v>8245</v>
      </c>
      <c r="I3200">
        <v>1440381600</v>
      </c>
      <c r="J3200">
        <v>1438639130</v>
      </c>
      <c r="K3200" t="b">
        <v>0</v>
      </c>
      <c r="L3200">
        <v>24</v>
      </c>
      <c r="M3200" t="b">
        <v>1</v>
      </c>
      <c r="N3200" t="s">
        <v>8269</v>
      </c>
      <c r="O3200" s="10" t="s">
        <v>8333</v>
      </c>
      <c r="P3200" t="s">
        <v>8334</v>
      </c>
      <c r="Q3200" s="12">
        <f t="shared" si="55"/>
        <v>42219.915856481486</v>
      </c>
    </row>
    <row r="3201" spans="1:17" ht="48" x14ac:dyDescent="0.2">
      <c r="A3201">
        <v>3599</v>
      </c>
      <c r="B3201" s="3" t="s">
        <v>3598</v>
      </c>
      <c r="C3201" s="3" t="s">
        <v>7709</v>
      </c>
      <c r="D3201" s="6">
        <v>500</v>
      </c>
      <c r="E3201" s="8">
        <v>1010</v>
      </c>
      <c r="F3201" t="s">
        <v>8218</v>
      </c>
      <c r="G3201" t="s">
        <v>8223</v>
      </c>
      <c r="H3201" t="s">
        <v>8245</v>
      </c>
      <c r="I3201">
        <v>1440892800</v>
      </c>
      <c r="J3201">
        <v>1438715077</v>
      </c>
      <c r="K3201" t="b">
        <v>0</v>
      </c>
      <c r="L3201">
        <v>17</v>
      </c>
      <c r="M3201" t="b">
        <v>1</v>
      </c>
      <c r="N3201" t="s">
        <v>8269</v>
      </c>
      <c r="O3201" s="10" t="s">
        <v>8333</v>
      </c>
      <c r="P3201" t="s">
        <v>8334</v>
      </c>
      <c r="Q3201" s="12">
        <f t="shared" si="55"/>
        <v>42220.79487268519</v>
      </c>
    </row>
    <row r="3202" spans="1:17" ht="64" x14ac:dyDescent="0.2">
      <c r="A3202">
        <v>3935</v>
      </c>
      <c r="B3202" s="3" t="s">
        <v>3932</v>
      </c>
      <c r="C3202" s="3" t="s">
        <v>8043</v>
      </c>
      <c r="D3202" s="6">
        <v>3000</v>
      </c>
      <c r="E3202" s="8">
        <v>1315</v>
      </c>
      <c r="F3202" t="s">
        <v>8220</v>
      </c>
      <c r="G3202" t="s">
        <v>8224</v>
      </c>
      <c r="H3202" t="s">
        <v>8246</v>
      </c>
      <c r="I3202">
        <v>1443973546</v>
      </c>
      <c r="J3202">
        <v>1438789546</v>
      </c>
      <c r="K3202" t="b">
        <v>0</v>
      </c>
      <c r="L3202">
        <v>23</v>
      </c>
      <c r="M3202" t="b">
        <v>0</v>
      </c>
      <c r="N3202" t="s">
        <v>8269</v>
      </c>
      <c r="O3202" s="10" t="s">
        <v>8333</v>
      </c>
      <c r="P3202" t="s">
        <v>8334</v>
      </c>
      <c r="Q3202" s="12">
        <f t="shared" si="55"/>
        <v>42221.656782407401</v>
      </c>
    </row>
    <row r="3203" spans="1:17" ht="48" x14ac:dyDescent="0.2">
      <c r="A3203">
        <v>3541</v>
      </c>
      <c r="B3203" s="3" t="s">
        <v>3540</v>
      </c>
      <c r="C3203" s="3" t="s">
        <v>7651</v>
      </c>
      <c r="D3203" s="6">
        <v>1200</v>
      </c>
      <c r="E3203" s="8">
        <v>1260</v>
      </c>
      <c r="F3203" t="s">
        <v>8218</v>
      </c>
      <c r="G3203" t="s">
        <v>8224</v>
      </c>
      <c r="H3203" t="s">
        <v>8246</v>
      </c>
      <c r="I3203">
        <v>1441042275</v>
      </c>
      <c r="J3203">
        <v>1438882275</v>
      </c>
      <c r="K3203" t="b">
        <v>0</v>
      </c>
      <c r="L3203">
        <v>32</v>
      </c>
      <c r="M3203" t="b">
        <v>1</v>
      </c>
      <c r="N3203" t="s">
        <v>8269</v>
      </c>
      <c r="O3203" s="10" t="s">
        <v>8333</v>
      </c>
      <c r="P3203" t="s">
        <v>8334</v>
      </c>
      <c r="Q3203" s="12">
        <f t="shared" si="55"/>
        <v>42222.730034722219</v>
      </c>
    </row>
    <row r="3204" spans="1:17" ht="48" x14ac:dyDescent="0.2">
      <c r="A3204">
        <v>3549</v>
      </c>
      <c r="B3204" s="3" t="s">
        <v>3548</v>
      </c>
      <c r="C3204" s="3" t="s">
        <v>7659</v>
      </c>
      <c r="D3204" s="6">
        <v>1000</v>
      </c>
      <c r="E3204" s="8">
        <v>1020</v>
      </c>
      <c r="F3204" t="s">
        <v>8218</v>
      </c>
      <c r="G3204" t="s">
        <v>8224</v>
      </c>
      <c r="H3204" t="s">
        <v>8246</v>
      </c>
      <c r="I3204">
        <v>1441358873</v>
      </c>
      <c r="J3204">
        <v>1438939673</v>
      </c>
      <c r="K3204" t="b">
        <v>0</v>
      </c>
      <c r="L3204">
        <v>42</v>
      </c>
      <c r="M3204" t="b">
        <v>1</v>
      </c>
      <c r="N3204" t="s">
        <v>8269</v>
      </c>
      <c r="O3204" s="10" t="s">
        <v>8333</v>
      </c>
      <c r="P3204" t="s">
        <v>8334</v>
      </c>
      <c r="Q3204" s="12">
        <f t="shared" si="55"/>
        <v>42223.394363425927</v>
      </c>
    </row>
    <row r="3205" spans="1:17" ht="48" x14ac:dyDescent="0.2">
      <c r="A3205">
        <v>3910</v>
      </c>
      <c r="B3205" s="3" t="s">
        <v>3907</v>
      </c>
      <c r="C3205" s="3" t="s">
        <v>8018</v>
      </c>
      <c r="D3205" s="6">
        <v>6000</v>
      </c>
      <c r="E3205" s="8">
        <v>185</v>
      </c>
      <c r="F3205" t="s">
        <v>8220</v>
      </c>
      <c r="G3205" t="s">
        <v>8223</v>
      </c>
      <c r="H3205" t="s">
        <v>8245</v>
      </c>
      <c r="I3205">
        <v>1441649397</v>
      </c>
      <c r="J3205">
        <v>1439057397</v>
      </c>
      <c r="K3205" t="b">
        <v>0</v>
      </c>
      <c r="L3205">
        <v>3</v>
      </c>
      <c r="M3205" t="b">
        <v>0</v>
      </c>
      <c r="N3205" t="s">
        <v>8269</v>
      </c>
      <c r="O3205" s="10" t="s">
        <v>8333</v>
      </c>
      <c r="P3205" t="s">
        <v>8334</v>
      </c>
      <c r="Q3205" s="12">
        <f t="shared" si="55"/>
        <v>42224.756909722222</v>
      </c>
    </row>
    <row r="3206" spans="1:17" ht="48" x14ac:dyDescent="0.2">
      <c r="A3206">
        <v>3379</v>
      </c>
      <c r="B3206" s="3" t="s">
        <v>3378</v>
      </c>
      <c r="C3206" s="3" t="s">
        <v>7489</v>
      </c>
      <c r="D3206" s="6">
        <v>2000</v>
      </c>
      <c r="E3206" s="8">
        <v>2073</v>
      </c>
      <c r="F3206" t="s">
        <v>8218</v>
      </c>
      <c r="G3206" t="s">
        <v>8224</v>
      </c>
      <c r="H3206" t="s">
        <v>8246</v>
      </c>
      <c r="I3206">
        <v>1440630000</v>
      </c>
      <c r="J3206">
        <v>1439122800</v>
      </c>
      <c r="K3206" t="b">
        <v>0</v>
      </c>
      <c r="L3206">
        <v>38</v>
      </c>
      <c r="M3206" t="b">
        <v>1</v>
      </c>
      <c r="N3206" t="s">
        <v>8269</v>
      </c>
      <c r="O3206" s="10" t="s">
        <v>8333</v>
      </c>
      <c r="P3206" t="s">
        <v>8334</v>
      </c>
      <c r="Q3206" s="12">
        <f t="shared" si="55"/>
        <v>42225.513888888891</v>
      </c>
    </row>
    <row r="3207" spans="1:17" ht="48" x14ac:dyDescent="0.2">
      <c r="A3207">
        <v>2981</v>
      </c>
      <c r="B3207" s="3" t="s">
        <v>2981</v>
      </c>
      <c r="C3207" s="3" t="s">
        <v>7091</v>
      </c>
      <c r="D3207" s="6">
        <v>4000</v>
      </c>
      <c r="E3207" s="8">
        <v>5157</v>
      </c>
      <c r="F3207" t="s">
        <v>8218</v>
      </c>
      <c r="G3207" t="s">
        <v>8240</v>
      </c>
      <c r="H3207" t="s">
        <v>8248</v>
      </c>
      <c r="I3207">
        <v>1443014756</v>
      </c>
      <c r="J3207">
        <v>1439126756</v>
      </c>
      <c r="K3207" t="b">
        <v>1</v>
      </c>
      <c r="L3207">
        <v>97</v>
      </c>
      <c r="M3207" t="b">
        <v>1</v>
      </c>
      <c r="N3207" t="s">
        <v>8301</v>
      </c>
      <c r="O3207" s="10" t="s">
        <v>8333</v>
      </c>
      <c r="P3207" t="s">
        <v>8373</v>
      </c>
      <c r="Q3207" s="12">
        <f t="shared" si="55"/>
        <v>42225.559675925921</v>
      </c>
    </row>
    <row r="3208" spans="1:17" ht="32" x14ac:dyDescent="0.2">
      <c r="A3208">
        <v>3076</v>
      </c>
      <c r="B3208" s="3" t="s">
        <v>3076</v>
      </c>
      <c r="C3208" s="3" t="s">
        <v>7186</v>
      </c>
      <c r="D3208" s="6">
        <v>10000</v>
      </c>
      <c r="E3208" s="8">
        <v>1506</v>
      </c>
      <c r="F3208" t="s">
        <v>8220</v>
      </c>
      <c r="G3208" t="s">
        <v>8223</v>
      </c>
      <c r="H3208" t="s">
        <v>8245</v>
      </c>
      <c r="I3208">
        <v>1444405123</v>
      </c>
      <c r="J3208">
        <v>1439221123</v>
      </c>
      <c r="K3208" t="b">
        <v>0</v>
      </c>
      <c r="L3208">
        <v>50</v>
      </c>
      <c r="M3208" t="b">
        <v>0</v>
      </c>
      <c r="N3208" t="s">
        <v>8301</v>
      </c>
      <c r="O3208" s="10" t="s">
        <v>8333</v>
      </c>
      <c r="P3208" t="s">
        <v>8373</v>
      </c>
      <c r="Q3208" s="12">
        <f t="shared" si="55"/>
        <v>42226.651886574073</v>
      </c>
    </row>
    <row r="3209" spans="1:17" ht="48" x14ac:dyDescent="0.2">
      <c r="A3209">
        <v>3636</v>
      </c>
      <c r="B3209" s="3" t="s">
        <v>3634</v>
      </c>
      <c r="C3209" s="3" t="s">
        <v>7746</v>
      </c>
      <c r="D3209" s="6">
        <v>150000</v>
      </c>
      <c r="E3209" s="8">
        <v>0</v>
      </c>
      <c r="F3209" t="s">
        <v>8220</v>
      </c>
      <c r="G3209" t="s">
        <v>8223</v>
      </c>
      <c r="H3209" t="s">
        <v>8245</v>
      </c>
      <c r="I3209">
        <v>1442248829</v>
      </c>
      <c r="J3209">
        <v>1439224829</v>
      </c>
      <c r="K3209" t="b">
        <v>0</v>
      </c>
      <c r="L3209">
        <v>0</v>
      </c>
      <c r="M3209" t="b">
        <v>0</v>
      </c>
      <c r="N3209" t="s">
        <v>8303</v>
      </c>
      <c r="O3209" s="10" t="s">
        <v>8333</v>
      </c>
      <c r="P3209" t="s">
        <v>8375</v>
      </c>
      <c r="Q3209" s="12">
        <f t="shared" si="55"/>
        <v>42226.694780092599</v>
      </c>
    </row>
    <row r="3210" spans="1:17" ht="48" x14ac:dyDescent="0.2">
      <c r="A3210">
        <v>3067</v>
      </c>
      <c r="B3210" s="3" t="s">
        <v>3067</v>
      </c>
      <c r="C3210" s="3" t="s">
        <v>7177</v>
      </c>
      <c r="D3210" s="6">
        <v>8000</v>
      </c>
      <c r="E3210" s="8">
        <v>200</v>
      </c>
      <c r="F3210" t="s">
        <v>8220</v>
      </c>
      <c r="G3210" t="s">
        <v>8227</v>
      </c>
      <c r="H3210" t="s">
        <v>8249</v>
      </c>
      <c r="I3210">
        <v>1441837879</v>
      </c>
      <c r="J3210">
        <v>1439245879</v>
      </c>
      <c r="K3210" t="b">
        <v>0</v>
      </c>
      <c r="L3210">
        <v>1</v>
      </c>
      <c r="M3210" t="b">
        <v>0</v>
      </c>
      <c r="N3210" t="s">
        <v>8301</v>
      </c>
      <c r="O3210" s="10" t="s">
        <v>8333</v>
      </c>
      <c r="P3210" t="s">
        <v>8373</v>
      </c>
      <c r="Q3210" s="12">
        <f t="shared" si="55"/>
        <v>42226.938414351855</v>
      </c>
    </row>
    <row r="3211" spans="1:17" ht="32" x14ac:dyDescent="0.2">
      <c r="A3211">
        <v>3520</v>
      </c>
      <c r="B3211" s="3" t="s">
        <v>3519</v>
      </c>
      <c r="C3211" s="3" t="s">
        <v>7630</v>
      </c>
      <c r="D3211" s="6">
        <v>2000</v>
      </c>
      <c r="E3211" s="8">
        <v>2015</v>
      </c>
      <c r="F3211" t="s">
        <v>8218</v>
      </c>
      <c r="G3211" t="s">
        <v>8224</v>
      </c>
      <c r="H3211" t="s">
        <v>8246</v>
      </c>
      <c r="I3211">
        <v>1441547220</v>
      </c>
      <c r="J3211">
        <v>1439322412</v>
      </c>
      <c r="K3211" t="b">
        <v>0</v>
      </c>
      <c r="L3211">
        <v>21</v>
      </c>
      <c r="M3211" t="b">
        <v>1</v>
      </c>
      <c r="N3211" t="s">
        <v>8269</v>
      </c>
      <c r="O3211" s="10" t="s">
        <v>8333</v>
      </c>
      <c r="P3211" t="s">
        <v>8334</v>
      </c>
      <c r="Q3211" s="12">
        <f t="shared" si="55"/>
        <v>42227.824212962965</v>
      </c>
    </row>
    <row r="3212" spans="1:17" ht="48" x14ac:dyDescent="0.2">
      <c r="A3212">
        <v>3032</v>
      </c>
      <c r="B3212" s="3" t="s">
        <v>3032</v>
      </c>
      <c r="C3212" s="3" t="s">
        <v>7142</v>
      </c>
      <c r="D3212" s="6">
        <v>1000</v>
      </c>
      <c r="E3212" s="8">
        <v>1272</v>
      </c>
      <c r="F3212" t="s">
        <v>8218</v>
      </c>
      <c r="G3212" t="s">
        <v>8223</v>
      </c>
      <c r="H3212" t="s">
        <v>8245</v>
      </c>
      <c r="I3212">
        <v>1441933459</v>
      </c>
      <c r="J3212">
        <v>1439341459</v>
      </c>
      <c r="K3212" t="b">
        <v>0</v>
      </c>
      <c r="L3212">
        <v>25</v>
      </c>
      <c r="M3212" t="b">
        <v>1</v>
      </c>
      <c r="N3212" t="s">
        <v>8301</v>
      </c>
      <c r="O3212" s="10" t="s">
        <v>8333</v>
      </c>
      <c r="P3212" t="s">
        <v>8373</v>
      </c>
      <c r="Q3212" s="12">
        <f t="shared" si="55"/>
        <v>42228.044664351852</v>
      </c>
    </row>
    <row r="3213" spans="1:17" ht="48" x14ac:dyDescent="0.2">
      <c r="A3213">
        <v>3931</v>
      </c>
      <c r="B3213" s="3" t="s">
        <v>3928</v>
      </c>
      <c r="C3213" s="3" t="s">
        <v>8039</v>
      </c>
      <c r="D3213" s="6">
        <v>8000</v>
      </c>
      <c r="E3213" s="8">
        <v>0</v>
      </c>
      <c r="F3213" t="s">
        <v>8220</v>
      </c>
      <c r="G3213" t="s">
        <v>8223</v>
      </c>
      <c r="H3213" t="s">
        <v>8245</v>
      </c>
      <c r="I3213">
        <v>1441510707</v>
      </c>
      <c r="J3213">
        <v>1439350707</v>
      </c>
      <c r="K3213" t="b">
        <v>0</v>
      </c>
      <c r="L3213">
        <v>0</v>
      </c>
      <c r="M3213" t="b">
        <v>0</v>
      </c>
      <c r="N3213" t="s">
        <v>8269</v>
      </c>
      <c r="O3213" s="10" t="s">
        <v>8333</v>
      </c>
      <c r="P3213" t="s">
        <v>8334</v>
      </c>
      <c r="Q3213" s="12">
        <f t="shared" si="55"/>
        <v>42228.151701388888</v>
      </c>
    </row>
    <row r="3214" spans="1:17" ht="32" x14ac:dyDescent="0.2">
      <c r="A3214">
        <v>3988</v>
      </c>
      <c r="B3214" s="3" t="s">
        <v>3984</v>
      </c>
      <c r="C3214" s="3" t="s">
        <v>8094</v>
      </c>
      <c r="D3214" s="6">
        <v>1500</v>
      </c>
      <c r="E3214" s="8">
        <v>32</v>
      </c>
      <c r="F3214" t="s">
        <v>8220</v>
      </c>
      <c r="G3214" t="s">
        <v>8223</v>
      </c>
      <c r="H3214" t="s">
        <v>8245</v>
      </c>
      <c r="I3214">
        <v>1440813413</v>
      </c>
      <c r="J3214">
        <v>1439517413</v>
      </c>
      <c r="K3214" t="b">
        <v>0</v>
      </c>
      <c r="L3214">
        <v>4</v>
      </c>
      <c r="M3214" t="b">
        <v>0</v>
      </c>
      <c r="N3214" t="s">
        <v>8269</v>
      </c>
      <c r="O3214" s="10" t="s">
        <v>8333</v>
      </c>
      <c r="P3214" t="s">
        <v>8334</v>
      </c>
      <c r="Q3214" s="12">
        <f t="shared" si="55"/>
        <v>42230.08116898148</v>
      </c>
    </row>
    <row r="3215" spans="1:17" ht="48" x14ac:dyDescent="0.2">
      <c r="A3215">
        <v>3246</v>
      </c>
      <c r="B3215" s="3" t="s">
        <v>3246</v>
      </c>
      <c r="C3215" s="3" t="s">
        <v>7356</v>
      </c>
      <c r="D3215" s="6">
        <v>10000</v>
      </c>
      <c r="E3215" s="8">
        <v>11122</v>
      </c>
      <c r="F3215" t="s">
        <v>8218</v>
      </c>
      <c r="G3215" t="s">
        <v>8223</v>
      </c>
      <c r="H3215" t="s">
        <v>8245</v>
      </c>
      <c r="I3215">
        <v>1442030340</v>
      </c>
      <c r="J3215">
        <v>1439551200</v>
      </c>
      <c r="K3215" t="b">
        <v>1</v>
      </c>
      <c r="L3215">
        <v>193</v>
      </c>
      <c r="M3215" t="b">
        <v>1</v>
      </c>
      <c r="N3215" t="s">
        <v>8269</v>
      </c>
      <c r="O3215" s="10" t="s">
        <v>8333</v>
      </c>
      <c r="P3215" t="s">
        <v>8334</v>
      </c>
      <c r="Q3215" s="12">
        <f t="shared" si="55"/>
        <v>42230.472222222219</v>
      </c>
    </row>
    <row r="3216" spans="1:17" ht="48" x14ac:dyDescent="0.2">
      <c r="A3216">
        <v>3686</v>
      </c>
      <c r="B3216" s="3" t="s">
        <v>3683</v>
      </c>
      <c r="C3216" s="3" t="s">
        <v>7796</v>
      </c>
      <c r="D3216" s="6">
        <v>350</v>
      </c>
      <c r="E3216" s="8">
        <v>355</v>
      </c>
      <c r="F3216" t="s">
        <v>8218</v>
      </c>
      <c r="G3216" t="s">
        <v>8223</v>
      </c>
      <c r="H3216" t="s">
        <v>8245</v>
      </c>
      <c r="I3216">
        <v>1440820740</v>
      </c>
      <c r="J3216">
        <v>1439567660</v>
      </c>
      <c r="K3216" t="b">
        <v>0</v>
      </c>
      <c r="L3216">
        <v>6</v>
      </c>
      <c r="M3216" t="b">
        <v>1</v>
      </c>
      <c r="N3216" t="s">
        <v>8269</v>
      </c>
      <c r="O3216" s="10" t="s">
        <v>8333</v>
      </c>
      <c r="P3216" t="s">
        <v>8334</v>
      </c>
      <c r="Q3216" s="12">
        <f t="shared" si="55"/>
        <v>42230.662731481483</v>
      </c>
    </row>
    <row r="3217" spans="1:17" ht="48" x14ac:dyDescent="0.2">
      <c r="A3217">
        <v>3291</v>
      </c>
      <c r="B3217" s="3" t="s">
        <v>3291</v>
      </c>
      <c r="C3217" s="3" t="s">
        <v>7401</v>
      </c>
      <c r="D3217" s="6">
        <v>500</v>
      </c>
      <c r="E3217" s="8">
        <v>570</v>
      </c>
      <c r="F3217" t="s">
        <v>8218</v>
      </c>
      <c r="G3217" t="s">
        <v>8223</v>
      </c>
      <c r="H3217" t="s">
        <v>8245</v>
      </c>
      <c r="I3217">
        <v>1442462340</v>
      </c>
      <c r="J3217">
        <v>1439743900</v>
      </c>
      <c r="K3217" t="b">
        <v>0</v>
      </c>
      <c r="L3217">
        <v>14</v>
      </c>
      <c r="M3217" t="b">
        <v>1</v>
      </c>
      <c r="N3217" t="s">
        <v>8269</v>
      </c>
      <c r="O3217" s="10" t="s">
        <v>8333</v>
      </c>
      <c r="P3217" t="s">
        <v>8334</v>
      </c>
      <c r="Q3217" s="12">
        <f t="shared" si="55"/>
        <v>42232.702546296292</v>
      </c>
    </row>
    <row r="3218" spans="1:17" ht="32" x14ac:dyDescent="0.2">
      <c r="A3218">
        <v>2859</v>
      </c>
      <c r="B3218" s="3" t="s">
        <v>2859</v>
      </c>
      <c r="C3218" s="3" t="s">
        <v>6969</v>
      </c>
      <c r="D3218" s="6">
        <v>2000</v>
      </c>
      <c r="E3218" s="8">
        <v>35</v>
      </c>
      <c r="F3218" t="s">
        <v>8220</v>
      </c>
      <c r="G3218" t="s">
        <v>8225</v>
      </c>
      <c r="H3218" t="s">
        <v>8247</v>
      </c>
      <c r="I3218">
        <v>1444984904</v>
      </c>
      <c r="J3218">
        <v>1439800904</v>
      </c>
      <c r="K3218" t="b">
        <v>0</v>
      </c>
      <c r="L3218">
        <v>1</v>
      </c>
      <c r="M3218" t="b">
        <v>0</v>
      </c>
      <c r="N3218" t="s">
        <v>8269</v>
      </c>
      <c r="O3218" s="10" t="s">
        <v>8333</v>
      </c>
      <c r="P3218" t="s">
        <v>8334</v>
      </c>
      <c r="Q3218" s="12">
        <f t="shared" si="55"/>
        <v>42233.362314814818</v>
      </c>
    </row>
    <row r="3219" spans="1:17" ht="48" x14ac:dyDescent="0.2">
      <c r="A3219">
        <v>3934</v>
      </c>
      <c r="B3219" s="3" t="s">
        <v>3931</v>
      </c>
      <c r="C3219" s="3" t="s">
        <v>8042</v>
      </c>
      <c r="D3219" s="6">
        <v>5000</v>
      </c>
      <c r="E3219" s="8">
        <v>550</v>
      </c>
      <c r="F3219" t="s">
        <v>8220</v>
      </c>
      <c r="G3219" t="s">
        <v>8223</v>
      </c>
      <c r="H3219" t="s">
        <v>8245</v>
      </c>
      <c r="I3219">
        <v>1443704400</v>
      </c>
      <c r="J3219">
        <v>1439827639</v>
      </c>
      <c r="K3219" t="b">
        <v>0</v>
      </c>
      <c r="L3219">
        <v>12</v>
      </c>
      <c r="M3219" t="b">
        <v>0</v>
      </c>
      <c r="N3219" t="s">
        <v>8269</v>
      </c>
      <c r="O3219" s="10" t="s">
        <v>8333</v>
      </c>
      <c r="P3219" t="s">
        <v>8334</v>
      </c>
      <c r="Q3219" s="12">
        <f t="shared" si="55"/>
        <v>42233.671747685185</v>
      </c>
    </row>
    <row r="3220" spans="1:17" ht="48" x14ac:dyDescent="0.2">
      <c r="A3220">
        <v>2966</v>
      </c>
      <c r="B3220" s="3" t="s">
        <v>2966</v>
      </c>
      <c r="C3220" s="3" t="s">
        <v>7076</v>
      </c>
      <c r="D3220" s="6">
        <v>10000</v>
      </c>
      <c r="E3220" s="8">
        <v>11363</v>
      </c>
      <c r="F3220" t="s">
        <v>8218</v>
      </c>
      <c r="G3220" t="s">
        <v>8223</v>
      </c>
      <c r="H3220" t="s">
        <v>8245</v>
      </c>
      <c r="I3220">
        <v>1442425412</v>
      </c>
      <c r="J3220">
        <v>1439833412</v>
      </c>
      <c r="K3220" t="b">
        <v>0</v>
      </c>
      <c r="L3220">
        <v>128</v>
      </c>
      <c r="M3220" t="b">
        <v>1</v>
      </c>
      <c r="N3220" t="s">
        <v>8269</v>
      </c>
      <c r="O3220" s="10" t="s">
        <v>8333</v>
      </c>
      <c r="P3220" t="s">
        <v>8334</v>
      </c>
      <c r="Q3220" s="12">
        <f t="shared" si="55"/>
        <v>42233.738564814819</v>
      </c>
    </row>
    <row r="3221" spans="1:17" ht="48" x14ac:dyDescent="0.2">
      <c r="A3221">
        <v>3030</v>
      </c>
      <c r="B3221" s="3" t="s">
        <v>3030</v>
      </c>
      <c r="C3221" s="3" t="s">
        <v>7140</v>
      </c>
      <c r="D3221" s="6">
        <v>1750</v>
      </c>
      <c r="E3221" s="8">
        <v>1867</v>
      </c>
      <c r="F3221" t="s">
        <v>8218</v>
      </c>
      <c r="G3221" t="s">
        <v>8223</v>
      </c>
      <c r="H3221" t="s">
        <v>8245</v>
      </c>
      <c r="I3221">
        <v>1442426171</v>
      </c>
      <c r="J3221">
        <v>1439834171</v>
      </c>
      <c r="K3221" t="b">
        <v>0</v>
      </c>
      <c r="L3221">
        <v>41</v>
      </c>
      <c r="M3221" t="b">
        <v>1</v>
      </c>
      <c r="N3221" t="s">
        <v>8301</v>
      </c>
      <c r="O3221" s="10" t="s">
        <v>8333</v>
      </c>
      <c r="P3221" t="s">
        <v>8373</v>
      </c>
      <c r="Q3221" s="12">
        <f t="shared" si="55"/>
        <v>42233.747349537036</v>
      </c>
    </row>
    <row r="3222" spans="1:17" ht="48" hidden="1" x14ac:dyDescent="0.2">
      <c r="A3222">
        <v>824</v>
      </c>
      <c r="B3222" s="3" t="s">
        <v>825</v>
      </c>
      <c r="C3222" s="3" t="s">
        <v>4934</v>
      </c>
      <c r="D3222" s="6">
        <v>1600</v>
      </c>
      <c r="E3222" s="8">
        <v>2150.1</v>
      </c>
      <c r="F3222" t="s">
        <v>8218</v>
      </c>
      <c r="G3222" t="s">
        <v>8223</v>
      </c>
      <c r="H3222" t="s">
        <v>8245</v>
      </c>
      <c r="I3222">
        <v>1271573940</v>
      </c>
      <c r="J3222">
        <v>1268459318</v>
      </c>
      <c r="K3222" t="b">
        <v>0</v>
      </c>
      <c r="L3222">
        <v>54</v>
      </c>
      <c r="M3222" t="b">
        <v>1</v>
      </c>
      <c r="N3222" t="s">
        <v>8274</v>
      </c>
      <c r="O3222" s="10" t="s">
        <v>8341</v>
      </c>
      <c r="P3222" t="s">
        <v>8342</v>
      </c>
      <c r="Q3222" s="12">
        <f t="shared" si="55"/>
        <v>40250.242106481484</v>
      </c>
    </row>
    <row r="3223" spans="1:17" ht="48" hidden="1" x14ac:dyDescent="0.2">
      <c r="A3223">
        <v>1479</v>
      </c>
      <c r="B3223" s="3" t="s">
        <v>1480</v>
      </c>
      <c r="C3223" s="3" t="s">
        <v>5589</v>
      </c>
      <c r="D3223" s="6">
        <v>1600</v>
      </c>
      <c r="E3223" s="8">
        <v>2198</v>
      </c>
      <c r="F3223" t="s">
        <v>8218</v>
      </c>
      <c r="G3223" t="s">
        <v>8223</v>
      </c>
      <c r="H3223" t="s">
        <v>8245</v>
      </c>
      <c r="I3223">
        <v>1399694340</v>
      </c>
      <c r="J3223">
        <v>1398448389</v>
      </c>
      <c r="K3223" t="b">
        <v>1</v>
      </c>
      <c r="L3223">
        <v>71</v>
      </c>
      <c r="M3223" t="b">
        <v>1</v>
      </c>
      <c r="N3223" t="s">
        <v>8286</v>
      </c>
      <c r="O3223" s="10" t="s">
        <v>8338</v>
      </c>
      <c r="P3223" t="s">
        <v>8358</v>
      </c>
      <c r="Q3223" s="12">
        <f t="shared" si="55"/>
        <v>41754.745243055557</v>
      </c>
    </row>
    <row r="3224" spans="1:17" ht="48" x14ac:dyDescent="0.2">
      <c r="A3224">
        <v>3501</v>
      </c>
      <c r="B3224" s="3" t="s">
        <v>3500</v>
      </c>
      <c r="C3224" s="3" t="s">
        <v>7611</v>
      </c>
      <c r="D3224" s="6">
        <v>1500</v>
      </c>
      <c r="E3224" s="8">
        <v>1510</v>
      </c>
      <c r="F3224" t="s">
        <v>8218</v>
      </c>
      <c r="G3224" t="s">
        <v>8224</v>
      </c>
      <c r="H3224" t="s">
        <v>8246</v>
      </c>
      <c r="I3224">
        <v>1441995595</v>
      </c>
      <c r="J3224">
        <v>1439835595</v>
      </c>
      <c r="K3224" t="b">
        <v>0</v>
      </c>
      <c r="L3224">
        <v>42</v>
      </c>
      <c r="M3224" t="b">
        <v>1</v>
      </c>
      <c r="N3224" t="s">
        <v>8269</v>
      </c>
      <c r="O3224" s="10" t="s">
        <v>8333</v>
      </c>
      <c r="P3224" t="s">
        <v>8334</v>
      </c>
      <c r="Q3224" s="12">
        <f t="shared" si="55"/>
        <v>42233.763831018514</v>
      </c>
    </row>
    <row r="3225" spans="1:17" ht="48" x14ac:dyDescent="0.2">
      <c r="A3225">
        <v>3522</v>
      </c>
      <c r="B3225" s="3" t="s">
        <v>3521</v>
      </c>
      <c r="C3225" s="3" t="s">
        <v>7632</v>
      </c>
      <c r="D3225" s="6">
        <v>1395</v>
      </c>
      <c r="E3225" s="8">
        <v>1395</v>
      </c>
      <c r="F3225" t="s">
        <v>8218</v>
      </c>
      <c r="G3225" t="s">
        <v>8224</v>
      </c>
      <c r="H3225" t="s">
        <v>8246</v>
      </c>
      <c r="I3225">
        <v>1442311560</v>
      </c>
      <c r="J3225">
        <v>1439924246</v>
      </c>
      <c r="K3225" t="b">
        <v>0</v>
      </c>
      <c r="L3225">
        <v>34</v>
      </c>
      <c r="M3225" t="b">
        <v>1</v>
      </c>
      <c r="N3225" t="s">
        <v>8269</v>
      </c>
      <c r="O3225" s="10" t="s">
        <v>8333</v>
      </c>
      <c r="P3225" t="s">
        <v>8334</v>
      </c>
      <c r="Q3225" s="12">
        <f t="shared" si="55"/>
        <v>42234.789884259255</v>
      </c>
    </row>
    <row r="3226" spans="1:17" ht="48" hidden="1" x14ac:dyDescent="0.2">
      <c r="A3226">
        <v>2008</v>
      </c>
      <c r="B3226" s="3" t="s">
        <v>2009</v>
      </c>
      <c r="C3226" s="3" t="s">
        <v>6118</v>
      </c>
      <c r="D3226" s="6">
        <v>1570.79</v>
      </c>
      <c r="E3226" s="8">
        <v>1839</v>
      </c>
      <c r="F3226" t="s">
        <v>8218</v>
      </c>
      <c r="G3226" t="s">
        <v>8223</v>
      </c>
      <c r="H3226" t="s">
        <v>8245</v>
      </c>
      <c r="I3226">
        <v>1316442622</v>
      </c>
      <c r="J3226">
        <v>1312641022</v>
      </c>
      <c r="K3226" t="b">
        <v>1</v>
      </c>
      <c r="L3226">
        <v>41</v>
      </c>
      <c r="M3226" t="b">
        <v>1</v>
      </c>
      <c r="N3226" t="s">
        <v>8293</v>
      </c>
      <c r="O3226" s="10" t="s">
        <v>8335</v>
      </c>
      <c r="P3226" t="s">
        <v>8365</v>
      </c>
      <c r="Q3226" s="12">
        <f t="shared" si="55"/>
        <v>40761.604421296295</v>
      </c>
    </row>
    <row r="3227" spans="1:17" ht="48" hidden="1" x14ac:dyDescent="0.2">
      <c r="A3227">
        <v>2549</v>
      </c>
      <c r="B3227" s="3" t="s">
        <v>2549</v>
      </c>
      <c r="C3227" s="3" t="s">
        <v>6659</v>
      </c>
      <c r="D3227" s="6">
        <v>1570</v>
      </c>
      <c r="E3227" s="8">
        <v>1614</v>
      </c>
      <c r="F3227" t="s">
        <v>8218</v>
      </c>
      <c r="G3227" t="s">
        <v>8224</v>
      </c>
      <c r="H3227" t="s">
        <v>8246</v>
      </c>
      <c r="I3227">
        <v>1370019600</v>
      </c>
      <c r="J3227">
        <v>1366999870</v>
      </c>
      <c r="K3227" t="b">
        <v>0</v>
      </c>
      <c r="L3227">
        <v>37</v>
      </c>
      <c r="M3227" t="b">
        <v>1</v>
      </c>
      <c r="N3227" t="s">
        <v>8298</v>
      </c>
      <c r="O3227" s="10" t="s">
        <v>8341</v>
      </c>
      <c r="P3227" t="s">
        <v>8370</v>
      </c>
      <c r="Q3227" s="12">
        <f t="shared" si="55"/>
        <v>41390.757754629631</v>
      </c>
    </row>
    <row r="3228" spans="1:17" ht="48" x14ac:dyDescent="0.2">
      <c r="A3228">
        <v>4067</v>
      </c>
      <c r="B3228" s="3" t="s">
        <v>4063</v>
      </c>
      <c r="C3228" s="3" t="s">
        <v>7998</v>
      </c>
      <c r="D3228" s="6">
        <v>5000</v>
      </c>
      <c r="E3228" s="8">
        <v>3045</v>
      </c>
      <c r="F3228" t="s">
        <v>8220</v>
      </c>
      <c r="G3228" t="s">
        <v>8223</v>
      </c>
      <c r="H3228" t="s">
        <v>8245</v>
      </c>
      <c r="I3228">
        <v>1443408550</v>
      </c>
      <c r="J3228">
        <v>1439952550</v>
      </c>
      <c r="K3228" t="b">
        <v>0</v>
      </c>
      <c r="L3228">
        <v>17</v>
      </c>
      <c r="M3228" t="b">
        <v>0</v>
      </c>
      <c r="N3228" t="s">
        <v>8269</v>
      </c>
      <c r="O3228" s="10" t="s">
        <v>8333</v>
      </c>
      <c r="P3228" t="s">
        <v>8334</v>
      </c>
      <c r="Q3228" s="12">
        <f t="shared" si="55"/>
        <v>42235.117476851854</v>
      </c>
    </row>
    <row r="3229" spans="1:17" ht="48" hidden="1" x14ac:dyDescent="0.2">
      <c r="A3229">
        <v>1020</v>
      </c>
      <c r="B3229" s="3" t="s">
        <v>1021</v>
      </c>
      <c r="C3229" s="3" t="s">
        <v>5130</v>
      </c>
      <c r="D3229" s="6">
        <v>1550</v>
      </c>
      <c r="E3229" s="8">
        <v>3186</v>
      </c>
      <c r="F3229" t="s">
        <v>8218</v>
      </c>
      <c r="G3229" t="s">
        <v>8228</v>
      </c>
      <c r="H3229" t="s">
        <v>8250</v>
      </c>
      <c r="I3229">
        <v>1433206020</v>
      </c>
      <c r="J3229">
        <v>1430617209</v>
      </c>
      <c r="K3229" t="b">
        <v>0</v>
      </c>
      <c r="L3229">
        <v>30</v>
      </c>
      <c r="M3229" t="b">
        <v>1</v>
      </c>
      <c r="N3229" t="s">
        <v>8278</v>
      </c>
      <c r="O3229" s="10" t="s">
        <v>8341</v>
      </c>
      <c r="P3229" t="s">
        <v>8346</v>
      </c>
      <c r="Q3229" s="12">
        <f t="shared" si="55"/>
        <v>42127.069548611107</v>
      </c>
    </row>
    <row r="3230" spans="1:17" ht="48" hidden="1" x14ac:dyDescent="0.2">
      <c r="A3230">
        <v>17</v>
      </c>
      <c r="B3230" s="3" t="s">
        <v>19</v>
      </c>
      <c r="C3230" s="3" t="s">
        <v>4128</v>
      </c>
      <c r="D3230" s="6">
        <v>1500</v>
      </c>
      <c r="E3230" s="8">
        <v>1510</v>
      </c>
      <c r="F3230" t="s">
        <v>8218</v>
      </c>
      <c r="G3230" t="s">
        <v>8224</v>
      </c>
      <c r="H3230" t="s">
        <v>8246</v>
      </c>
      <c r="I3230">
        <v>1415126022</v>
      </c>
      <c r="J3230">
        <v>1412530422</v>
      </c>
      <c r="K3230" t="b">
        <v>0</v>
      </c>
      <c r="L3230">
        <v>36</v>
      </c>
      <c r="M3230" t="b">
        <v>1</v>
      </c>
      <c r="N3230" t="s">
        <v>8263</v>
      </c>
      <c r="O3230" s="10" t="s">
        <v>8326</v>
      </c>
      <c r="P3230" t="s">
        <v>8327</v>
      </c>
      <c r="Q3230" s="12">
        <f t="shared" si="55"/>
        <v>41917.731736111113</v>
      </c>
    </row>
    <row r="3231" spans="1:17" ht="48" hidden="1" x14ac:dyDescent="0.2">
      <c r="A3231">
        <v>96</v>
      </c>
      <c r="B3231" s="3" t="s">
        <v>98</v>
      </c>
      <c r="C3231" s="3" t="s">
        <v>4207</v>
      </c>
      <c r="D3231" s="6">
        <v>1500</v>
      </c>
      <c r="E3231" s="8">
        <v>1720</v>
      </c>
      <c r="F3231" t="s">
        <v>8218</v>
      </c>
      <c r="G3231" t="s">
        <v>8223</v>
      </c>
      <c r="H3231" t="s">
        <v>8245</v>
      </c>
      <c r="I3231">
        <v>1280631600</v>
      </c>
      <c r="J3231">
        <v>1274889241</v>
      </c>
      <c r="K3231" t="b">
        <v>0</v>
      </c>
      <c r="L3231">
        <v>34</v>
      </c>
      <c r="M3231" t="b">
        <v>1</v>
      </c>
      <c r="N3231" t="s">
        <v>8264</v>
      </c>
      <c r="O3231" s="10" t="s">
        <v>8326</v>
      </c>
      <c r="P3231" t="s">
        <v>8328</v>
      </c>
      <c r="Q3231" s="12">
        <f t="shared" ref="Q3231:Q3294" si="56">(((J3231/60)/60)/24)+DATE(1970,1,1)</f>
        <v>40324.662511574075</v>
      </c>
    </row>
    <row r="3232" spans="1:17" ht="32" hidden="1" x14ac:dyDescent="0.2">
      <c r="A3232">
        <v>99</v>
      </c>
      <c r="B3232" s="3" t="s">
        <v>101</v>
      </c>
      <c r="C3232" s="3" t="s">
        <v>4210</v>
      </c>
      <c r="D3232" s="6">
        <v>1500</v>
      </c>
      <c r="E3232" s="8">
        <v>1590.29</v>
      </c>
      <c r="F3232" t="s">
        <v>8218</v>
      </c>
      <c r="G3232" t="s">
        <v>8223</v>
      </c>
      <c r="H3232" t="s">
        <v>8245</v>
      </c>
      <c r="I3232">
        <v>1390426799</v>
      </c>
      <c r="J3232">
        <v>1387834799</v>
      </c>
      <c r="K3232" t="b">
        <v>0</v>
      </c>
      <c r="L3232">
        <v>39</v>
      </c>
      <c r="M3232" t="b">
        <v>1</v>
      </c>
      <c r="N3232" t="s">
        <v>8264</v>
      </c>
      <c r="O3232" s="10" t="s">
        <v>8326</v>
      </c>
      <c r="P3232" t="s">
        <v>8328</v>
      </c>
      <c r="Q3232" s="12">
        <f t="shared" si="56"/>
        <v>41631.902766203704</v>
      </c>
    </row>
    <row r="3233" spans="1:17" ht="48" hidden="1" x14ac:dyDescent="0.2">
      <c r="A3233">
        <v>108</v>
      </c>
      <c r="B3233" s="3" t="s">
        <v>110</v>
      </c>
      <c r="C3233" s="3" t="s">
        <v>4219</v>
      </c>
      <c r="D3233" s="6">
        <v>1500</v>
      </c>
      <c r="E3233" s="8">
        <v>3700</v>
      </c>
      <c r="F3233" t="s">
        <v>8218</v>
      </c>
      <c r="G3233" t="s">
        <v>8223</v>
      </c>
      <c r="H3233" t="s">
        <v>8245</v>
      </c>
      <c r="I3233">
        <v>1370011370</v>
      </c>
      <c r="J3233">
        <v>1364827370</v>
      </c>
      <c r="K3233" t="b">
        <v>0</v>
      </c>
      <c r="L3233">
        <v>47</v>
      </c>
      <c r="M3233" t="b">
        <v>1</v>
      </c>
      <c r="N3233" t="s">
        <v>8264</v>
      </c>
      <c r="O3233" s="10" t="s">
        <v>8326</v>
      </c>
      <c r="P3233" t="s">
        <v>8328</v>
      </c>
      <c r="Q3233" s="12">
        <f t="shared" si="56"/>
        <v>41365.613078703704</v>
      </c>
    </row>
    <row r="3234" spans="1:17" ht="48" hidden="1" x14ac:dyDescent="0.2">
      <c r="A3234">
        <v>253</v>
      </c>
      <c r="B3234" s="3" t="s">
        <v>254</v>
      </c>
      <c r="C3234" s="3" t="s">
        <v>4363</v>
      </c>
      <c r="D3234" s="6">
        <v>1500</v>
      </c>
      <c r="E3234" s="8">
        <v>1511</v>
      </c>
      <c r="F3234" t="s">
        <v>8218</v>
      </c>
      <c r="G3234" t="s">
        <v>8223</v>
      </c>
      <c r="H3234" t="s">
        <v>8245</v>
      </c>
      <c r="I3234">
        <v>1329320235</v>
      </c>
      <c r="J3234">
        <v>1326728235</v>
      </c>
      <c r="K3234" t="b">
        <v>1</v>
      </c>
      <c r="L3234">
        <v>7</v>
      </c>
      <c r="M3234" t="b">
        <v>1</v>
      </c>
      <c r="N3234" t="s">
        <v>8267</v>
      </c>
      <c r="O3234" s="10" t="s">
        <v>8326</v>
      </c>
      <c r="P3234" t="s">
        <v>8331</v>
      </c>
      <c r="Q3234" s="12">
        <f t="shared" si="56"/>
        <v>40924.650868055556</v>
      </c>
    </row>
    <row r="3235" spans="1:17" ht="48" hidden="1" x14ac:dyDescent="0.2">
      <c r="A3235">
        <v>650</v>
      </c>
      <c r="B3235" s="3" t="s">
        <v>651</v>
      </c>
      <c r="C3235" s="3" t="s">
        <v>4760</v>
      </c>
      <c r="D3235" s="6">
        <v>1500</v>
      </c>
      <c r="E3235" s="8">
        <v>1686</v>
      </c>
      <c r="F3235" t="s">
        <v>8218</v>
      </c>
      <c r="G3235" t="s">
        <v>8223</v>
      </c>
      <c r="H3235" t="s">
        <v>8245</v>
      </c>
      <c r="I3235">
        <v>1418953984</v>
      </c>
      <c r="J3235">
        <v>1413766384</v>
      </c>
      <c r="K3235" t="b">
        <v>0</v>
      </c>
      <c r="L3235">
        <v>48</v>
      </c>
      <c r="M3235" t="b">
        <v>1</v>
      </c>
      <c r="N3235" t="s">
        <v>8271</v>
      </c>
      <c r="O3235" s="10" t="s">
        <v>8335</v>
      </c>
      <c r="P3235" t="s">
        <v>8337</v>
      </c>
      <c r="Q3235" s="12">
        <f t="shared" si="56"/>
        <v>41932.036851851852</v>
      </c>
    </row>
    <row r="3236" spans="1:17" ht="32" hidden="1" x14ac:dyDescent="0.2">
      <c r="A3236">
        <v>738</v>
      </c>
      <c r="B3236" s="3" t="s">
        <v>739</v>
      </c>
      <c r="C3236" s="3" t="s">
        <v>4848</v>
      </c>
      <c r="D3236" s="6">
        <v>1500</v>
      </c>
      <c r="E3236" s="8">
        <v>1601</v>
      </c>
      <c r="F3236" t="s">
        <v>8218</v>
      </c>
      <c r="G3236" t="s">
        <v>8223</v>
      </c>
      <c r="H3236" t="s">
        <v>8245</v>
      </c>
      <c r="I3236">
        <v>1417409940</v>
      </c>
      <c r="J3236">
        <v>1414765794</v>
      </c>
      <c r="K3236" t="b">
        <v>0</v>
      </c>
      <c r="L3236">
        <v>41</v>
      </c>
      <c r="M3236" t="b">
        <v>1</v>
      </c>
      <c r="N3236" t="s">
        <v>8272</v>
      </c>
      <c r="O3236" s="10" t="s">
        <v>8338</v>
      </c>
      <c r="P3236" t="s">
        <v>8339</v>
      </c>
      <c r="Q3236" s="12">
        <f t="shared" si="56"/>
        <v>41943.604097222218</v>
      </c>
    </row>
    <row r="3237" spans="1:17" ht="48" hidden="1" x14ac:dyDescent="0.2">
      <c r="A3237">
        <v>783</v>
      </c>
      <c r="B3237" s="3" t="s">
        <v>784</v>
      </c>
      <c r="C3237" s="3" t="s">
        <v>4893</v>
      </c>
      <c r="D3237" s="6">
        <v>1500</v>
      </c>
      <c r="E3237" s="8">
        <v>2222</v>
      </c>
      <c r="F3237" t="s">
        <v>8218</v>
      </c>
      <c r="G3237" t="s">
        <v>8223</v>
      </c>
      <c r="H3237" t="s">
        <v>8245</v>
      </c>
      <c r="I3237">
        <v>1335564000</v>
      </c>
      <c r="J3237">
        <v>1332182049</v>
      </c>
      <c r="K3237" t="b">
        <v>0</v>
      </c>
      <c r="L3237">
        <v>35</v>
      </c>
      <c r="M3237" t="b">
        <v>1</v>
      </c>
      <c r="N3237" t="s">
        <v>8274</v>
      </c>
      <c r="O3237" s="10" t="s">
        <v>8341</v>
      </c>
      <c r="P3237" t="s">
        <v>8342</v>
      </c>
      <c r="Q3237" s="12">
        <f t="shared" si="56"/>
        <v>40987.773715277777</v>
      </c>
    </row>
    <row r="3238" spans="1:17" ht="48" hidden="1" x14ac:dyDescent="0.2">
      <c r="A3238">
        <v>800</v>
      </c>
      <c r="B3238" s="3" t="s">
        <v>801</v>
      </c>
      <c r="C3238" s="3" t="s">
        <v>4910</v>
      </c>
      <c r="D3238" s="6">
        <v>1500</v>
      </c>
      <c r="E3238" s="8">
        <v>2282</v>
      </c>
      <c r="F3238" t="s">
        <v>8218</v>
      </c>
      <c r="G3238" t="s">
        <v>8224</v>
      </c>
      <c r="H3238" t="s">
        <v>8246</v>
      </c>
      <c r="I3238">
        <v>1410431054</v>
      </c>
      <c r="J3238">
        <v>1407839054</v>
      </c>
      <c r="K3238" t="b">
        <v>0</v>
      </c>
      <c r="L3238">
        <v>56</v>
      </c>
      <c r="M3238" t="b">
        <v>1</v>
      </c>
      <c r="N3238" t="s">
        <v>8274</v>
      </c>
      <c r="O3238" s="10" t="s">
        <v>8341</v>
      </c>
      <c r="P3238" t="s">
        <v>8342</v>
      </c>
      <c r="Q3238" s="12">
        <f t="shared" si="56"/>
        <v>41863.433495370373</v>
      </c>
    </row>
    <row r="3239" spans="1:17" ht="48" hidden="1" x14ac:dyDescent="0.2">
      <c r="A3239">
        <v>810</v>
      </c>
      <c r="B3239" s="3" t="s">
        <v>811</v>
      </c>
      <c r="C3239" s="3" t="s">
        <v>4920</v>
      </c>
      <c r="D3239" s="6">
        <v>1500</v>
      </c>
      <c r="E3239" s="8">
        <v>1575</v>
      </c>
      <c r="F3239" t="s">
        <v>8218</v>
      </c>
      <c r="G3239" t="s">
        <v>8223</v>
      </c>
      <c r="H3239" t="s">
        <v>8245</v>
      </c>
      <c r="I3239">
        <v>1346462462</v>
      </c>
      <c r="J3239">
        <v>1343870462</v>
      </c>
      <c r="K3239" t="b">
        <v>0</v>
      </c>
      <c r="L3239">
        <v>27</v>
      </c>
      <c r="M3239" t="b">
        <v>1</v>
      </c>
      <c r="N3239" t="s">
        <v>8274</v>
      </c>
      <c r="O3239" s="10" t="s">
        <v>8341</v>
      </c>
      <c r="P3239" t="s">
        <v>8342</v>
      </c>
      <c r="Q3239" s="12">
        <f t="shared" si="56"/>
        <v>41123.056273148148</v>
      </c>
    </row>
    <row r="3240" spans="1:17" ht="32" hidden="1" x14ac:dyDescent="0.2">
      <c r="A3240">
        <v>813</v>
      </c>
      <c r="B3240" s="3" t="s">
        <v>814</v>
      </c>
      <c r="C3240" s="3" t="s">
        <v>4923</v>
      </c>
      <c r="D3240" s="6">
        <v>1500</v>
      </c>
      <c r="E3240" s="8">
        <v>2399.94</v>
      </c>
      <c r="F3240" t="s">
        <v>8218</v>
      </c>
      <c r="G3240" t="s">
        <v>8223</v>
      </c>
      <c r="H3240" t="s">
        <v>8245</v>
      </c>
      <c r="I3240">
        <v>1342825365</v>
      </c>
      <c r="J3240">
        <v>1340233365</v>
      </c>
      <c r="K3240" t="b">
        <v>0</v>
      </c>
      <c r="L3240">
        <v>96</v>
      </c>
      <c r="M3240" t="b">
        <v>1</v>
      </c>
      <c r="N3240" t="s">
        <v>8274</v>
      </c>
      <c r="O3240" s="10" t="s">
        <v>8341</v>
      </c>
      <c r="P3240" t="s">
        <v>8342</v>
      </c>
      <c r="Q3240" s="12">
        <f t="shared" si="56"/>
        <v>41080.960243055553</v>
      </c>
    </row>
    <row r="3241" spans="1:17" ht="48" hidden="1" x14ac:dyDescent="0.2">
      <c r="A3241">
        <v>817</v>
      </c>
      <c r="B3241" s="3" t="s">
        <v>818</v>
      </c>
      <c r="C3241" s="3" t="s">
        <v>4927</v>
      </c>
      <c r="D3241" s="6">
        <v>1500</v>
      </c>
      <c r="E3241" s="8">
        <v>2056.66</v>
      </c>
      <c r="F3241" t="s">
        <v>8218</v>
      </c>
      <c r="G3241" t="s">
        <v>8223</v>
      </c>
      <c r="H3241" t="s">
        <v>8245</v>
      </c>
      <c r="I3241">
        <v>1331441940</v>
      </c>
      <c r="J3241">
        <v>1326810211</v>
      </c>
      <c r="K3241" t="b">
        <v>0</v>
      </c>
      <c r="L3241">
        <v>23</v>
      </c>
      <c r="M3241" t="b">
        <v>1</v>
      </c>
      <c r="N3241" t="s">
        <v>8274</v>
      </c>
      <c r="O3241" s="10" t="s">
        <v>8341</v>
      </c>
      <c r="P3241" t="s">
        <v>8342</v>
      </c>
      <c r="Q3241" s="12">
        <f t="shared" si="56"/>
        <v>40925.599664351852</v>
      </c>
    </row>
    <row r="3242" spans="1:17" ht="32" hidden="1" x14ac:dyDescent="0.2">
      <c r="A3242">
        <v>831</v>
      </c>
      <c r="B3242" s="3" t="s">
        <v>832</v>
      </c>
      <c r="C3242" s="3" t="s">
        <v>4941</v>
      </c>
      <c r="D3242" s="6">
        <v>1500</v>
      </c>
      <c r="E3242" s="8">
        <v>3500</v>
      </c>
      <c r="F3242" t="s">
        <v>8218</v>
      </c>
      <c r="G3242" t="s">
        <v>8223</v>
      </c>
      <c r="H3242" t="s">
        <v>8245</v>
      </c>
      <c r="I3242">
        <v>1335540694</v>
      </c>
      <c r="J3242">
        <v>1332948694</v>
      </c>
      <c r="K3242" t="b">
        <v>0</v>
      </c>
      <c r="L3242">
        <v>20</v>
      </c>
      <c r="M3242" t="b">
        <v>1</v>
      </c>
      <c r="N3242" t="s">
        <v>8274</v>
      </c>
      <c r="O3242" s="10" t="s">
        <v>8341</v>
      </c>
      <c r="P3242" t="s">
        <v>8342</v>
      </c>
      <c r="Q3242" s="12">
        <f t="shared" si="56"/>
        <v>40996.646921296298</v>
      </c>
    </row>
    <row r="3243" spans="1:17" ht="48" hidden="1" x14ac:dyDescent="0.2">
      <c r="A3243">
        <v>1038</v>
      </c>
      <c r="B3243" s="3" t="s">
        <v>1039</v>
      </c>
      <c r="C3243" s="3" t="s">
        <v>5148</v>
      </c>
      <c r="D3243" s="6">
        <v>1500</v>
      </c>
      <c r="E3243" s="8">
        <v>2180</v>
      </c>
      <c r="F3243" t="s">
        <v>8218</v>
      </c>
      <c r="G3243" t="s">
        <v>8223</v>
      </c>
      <c r="H3243" t="s">
        <v>8245</v>
      </c>
      <c r="I3243">
        <v>1458362023</v>
      </c>
      <c r="J3243">
        <v>1455773623</v>
      </c>
      <c r="K3243" t="b">
        <v>0</v>
      </c>
      <c r="L3243">
        <v>61</v>
      </c>
      <c r="M3243" t="b">
        <v>1</v>
      </c>
      <c r="N3243" t="s">
        <v>8278</v>
      </c>
      <c r="O3243" s="10" t="s">
        <v>8341</v>
      </c>
      <c r="P3243" t="s">
        <v>8346</v>
      </c>
      <c r="Q3243" s="12">
        <f t="shared" si="56"/>
        <v>42418.231747685189</v>
      </c>
    </row>
    <row r="3244" spans="1:17" ht="32" hidden="1" x14ac:dyDescent="0.2">
      <c r="A3244">
        <v>1263</v>
      </c>
      <c r="B3244" s="3" t="s">
        <v>1264</v>
      </c>
      <c r="C3244" s="3" t="s">
        <v>5373</v>
      </c>
      <c r="D3244" s="6">
        <v>1500</v>
      </c>
      <c r="E3244" s="8">
        <v>1785</v>
      </c>
      <c r="F3244" t="s">
        <v>8218</v>
      </c>
      <c r="G3244" t="s">
        <v>8223</v>
      </c>
      <c r="H3244" t="s">
        <v>8245</v>
      </c>
      <c r="I3244">
        <v>1396054800</v>
      </c>
      <c r="J3244">
        <v>1393034470</v>
      </c>
      <c r="K3244" t="b">
        <v>1</v>
      </c>
      <c r="L3244">
        <v>41</v>
      </c>
      <c r="M3244" t="b">
        <v>1</v>
      </c>
      <c r="N3244" t="s">
        <v>8274</v>
      </c>
      <c r="O3244" s="10" t="s">
        <v>8341</v>
      </c>
      <c r="P3244" t="s">
        <v>8342</v>
      </c>
      <c r="Q3244" s="12">
        <f t="shared" si="56"/>
        <v>41692.084143518521</v>
      </c>
    </row>
    <row r="3245" spans="1:17" ht="48" hidden="1" x14ac:dyDescent="0.2">
      <c r="A3245">
        <v>1344</v>
      </c>
      <c r="B3245" s="3" t="s">
        <v>1345</v>
      </c>
      <c r="C3245" s="3" t="s">
        <v>5454</v>
      </c>
      <c r="D3245" s="6">
        <v>1500</v>
      </c>
      <c r="E3245" s="8">
        <v>5666</v>
      </c>
      <c r="F3245" t="s">
        <v>8218</v>
      </c>
      <c r="G3245" t="s">
        <v>8228</v>
      </c>
      <c r="H3245" t="s">
        <v>8250</v>
      </c>
      <c r="I3245">
        <v>1467313039</v>
      </c>
      <c r="J3245">
        <v>1464807439</v>
      </c>
      <c r="K3245" t="b">
        <v>0</v>
      </c>
      <c r="L3245">
        <v>139</v>
      </c>
      <c r="M3245" t="b">
        <v>1</v>
      </c>
      <c r="N3245" t="s">
        <v>8272</v>
      </c>
      <c r="O3245" s="10" t="s">
        <v>8338</v>
      </c>
      <c r="P3245" t="s">
        <v>8339</v>
      </c>
      <c r="Q3245" s="12">
        <f t="shared" si="56"/>
        <v>42522.789803240739</v>
      </c>
    </row>
    <row r="3246" spans="1:17" ht="32" hidden="1" x14ac:dyDescent="0.2">
      <c r="A3246">
        <v>1360</v>
      </c>
      <c r="B3246" s="3" t="s">
        <v>1361</v>
      </c>
      <c r="C3246" s="3" t="s">
        <v>5470</v>
      </c>
      <c r="D3246" s="6">
        <v>1500</v>
      </c>
      <c r="E3246" s="8">
        <v>2598</v>
      </c>
      <c r="F3246" t="s">
        <v>8218</v>
      </c>
      <c r="G3246" t="s">
        <v>8223</v>
      </c>
      <c r="H3246" t="s">
        <v>8245</v>
      </c>
      <c r="I3246">
        <v>1343943420</v>
      </c>
      <c r="J3246">
        <v>1341524220</v>
      </c>
      <c r="K3246" t="b">
        <v>0</v>
      </c>
      <c r="L3246">
        <v>81</v>
      </c>
      <c r="M3246" t="b">
        <v>1</v>
      </c>
      <c r="N3246" t="s">
        <v>8272</v>
      </c>
      <c r="O3246" s="10" t="s">
        <v>8338</v>
      </c>
      <c r="P3246" t="s">
        <v>8339</v>
      </c>
      <c r="Q3246" s="12">
        <f t="shared" si="56"/>
        <v>41095.900694444441</v>
      </c>
    </row>
    <row r="3247" spans="1:17" ht="32" hidden="1" x14ac:dyDescent="0.2">
      <c r="A3247">
        <v>1370</v>
      </c>
      <c r="B3247" s="3" t="s">
        <v>1371</v>
      </c>
      <c r="C3247" s="3" t="s">
        <v>5480</v>
      </c>
      <c r="D3247" s="6">
        <v>1500</v>
      </c>
      <c r="E3247" s="8">
        <v>1555</v>
      </c>
      <c r="F3247" t="s">
        <v>8218</v>
      </c>
      <c r="G3247" t="s">
        <v>8223</v>
      </c>
      <c r="H3247" t="s">
        <v>8245</v>
      </c>
      <c r="I3247">
        <v>1381881890</v>
      </c>
      <c r="J3247">
        <v>1380585890</v>
      </c>
      <c r="K3247" t="b">
        <v>0</v>
      </c>
      <c r="L3247">
        <v>20</v>
      </c>
      <c r="M3247" t="b">
        <v>1</v>
      </c>
      <c r="N3247" t="s">
        <v>8274</v>
      </c>
      <c r="O3247" s="10" t="s">
        <v>8341</v>
      </c>
      <c r="P3247" t="s">
        <v>8342</v>
      </c>
      <c r="Q3247" s="12">
        <f t="shared" si="56"/>
        <v>41548.00335648148</v>
      </c>
    </row>
    <row r="3248" spans="1:17" ht="48" hidden="1" x14ac:dyDescent="0.2">
      <c r="A3248">
        <v>1374</v>
      </c>
      <c r="B3248" s="3" t="s">
        <v>1375</v>
      </c>
      <c r="C3248" s="3" t="s">
        <v>5484</v>
      </c>
      <c r="D3248" s="6">
        <v>1500</v>
      </c>
      <c r="E3248" s="8">
        <v>2842</v>
      </c>
      <c r="F3248" t="s">
        <v>8218</v>
      </c>
      <c r="G3248" t="s">
        <v>8223</v>
      </c>
      <c r="H3248" t="s">
        <v>8245</v>
      </c>
      <c r="I3248">
        <v>1458874388</v>
      </c>
      <c r="J3248">
        <v>1456285988</v>
      </c>
      <c r="K3248" t="b">
        <v>0</v>
      </c>
      <c r="L3248">
        <v>66</v>
      </c>
      <c r="M3248" t="b">
        <v>1</v>
      </c>
      <c r="N3248" t="s">
        <v>8274</v>
      </c>
      <c r="O3248" s="10" t="s">
        <v>8341</v>
      </c>
      <c r="P3248" t="s">
        <v>8342</v>
      </c>
      <c r="Q3248" s="12">
        <f t="shared" si="56"/>
        <v>42424.161898148144</v>
      </c>
    </row>
    <row r="3249" spans="1:17" ht="48" hidden="1" x14ac:dyDescent="0.2">
      <c r="A3249">
        <v>1470</v>
      </c>
      <c r="B3249" s="3" t="s">
        <v>1471</v>
      </c>
      <c r="C3249" s="3" t="s">
        <v>5580</v>
      </c>
      <c r="D3249" s="6">
        <v>1500</v>
      </c>
      <c r="E3249" s="8">
        <v>1877</v>
      </c>
      <c r="F3249" t="s">
        <v>8218</v>
      </c>
      <c r="G3249" t="s">
        <v>8223</v>
      </c>
      <c r="H3249" t="s">
        <v>8245</v>
      </c>
      <c r="I3249">
        <v>1356724263</v>
      </c>
      <c r="J3249">
        <v>1354909863</v>
      </c>
      <c r="K3249" t="b">
        <v>1</v>
      </c>
      <c r="L3249">
        <v>81</v>
      </c>
      <c r="M3249" t="b">
        <v>1</v>
      </c>
      <c r="N3249" t="s">
        <v>8286</v>
      </c>
      <c r="O3249" s="10" t="s">
        <v>8338</v>
      </c>
      <c r="P3249" t="s">
        <v>8358</v>
      </c>
      <c r="Q3249" s="12">
        <f t="shared" si="56"/>
        <v>41250.827118055553</v>
      </c>
    </row>
    <row r="3250" spans="1:17" ht="16" hidden="1" x14ac:dyDescent="0.2">
      <c r="A3250">
        <v>1473</v>
      </c>
      <c r="B3250" s="3" t="s">
        <v>1474</v>
      </c>
      <c r="C3250" s="3" t="s">
        <v>5583</v>
      </c>
      <c r="D3250" s="6">
        <v>1500</v>
      </c>
      <c r="E3250" s="8">
        <v>1807.74</v>
      </c>
      <c r="F3250" t="s">
        <v>8218</v>
      </c>
      <c r="G3250" t="s">
        <v>8223</v>
      </c>
      <c r="H3250" t="s">
        <v>8245</v>
      </c>
      <c r="I3250">
        <v>1330644639</v>
      </c>
      <c r="J3250">
        <v>1328052639</v>
      </c>
      <c r="K3250" t="b">
        <v>1</v>
      </c>
      <c r="L3250">
        <v>47</v>
      </c>
      <c r="M3250" t="b">
        <v>1</v>
      </c>
      <c r="N3250" t="s">
        <v>8286</v>
      </c>
      <c r="O3250" s="10" t="s">
        <v>8338</v>
      </c>
      <c r="P3250" t="s">
        <v>8358</v>
      </c>
      <c r="Q3250" s="12">
        <f t="shared" si="56"/>
        <v>40939.979618055557</v>
      </c>
    </row>
    <row r="3251" spans="1:17" ht="48" hidden="1" x14ac:dyDescent="0.2">
      <c r="A3251">
        <v>1506</v>
      </c>
      <c r="B3251" s="3" t="s">
        <v>1507</v>
      </c>
      <c r="C3251" s="3" t="s">
        <v>5616</v>
      </c>
      <c r="D3251" s="6">
        <v>1500</v>
      </c>
      <c r="E3251" s="8">
        <v>1671</v>
      </c>
      <c r="F3251" t="s">
        <v>8218</v>
      </c>
      <c r="G3251" t="s">
        <v>8224</v>
      </c>
      <c r="H3251" t="s">
        <v>8246</v>
      </c>
      <c r="I3251">
        <v>1406227904</v>
      </c>
      <c r="J3251">
        <v>1403635904</v>
      </c>
      <c r="K3251" t="b">
        <v>1</v>
      </c>
      <c r="L3251">
        <v>43</v>
      </c>
      <c r="M3251" t="b">
        <v>1</v>
      </c>
      <c r="N3251" t="s">
        <v>8283</v>
      </c>
      <c r="O3251" s="10" t="s">
        <v>8354</v>
      </c>
      <c r="P3251" t="s">
        <v>8355</v>
      </c>
      <c r="Q3251" s="12">
        <f t="shared" si="56"/>
        <v>41814.785925925928</v>
      </c>
    </row>
    <row r="3252" spans="1:17" ht="48" hidden="1" x14ac:dyDescent="0.2">
      <c r="A3252">
        <v>1602</v>
      </c>
      <c r="B3252" s="3" t="s">
        <v>1603</v>
      </c>
      <c r="C3252" s="3" t="s">
        <v>5712</v>
      </c>
      <c r="D3252" s="6">
        <v>1500</v>
      </c>
      <c r="E3252" s="8">
        <v>1502.5</v>
      </c>
      <c r="F3252" t="s">
        <v>8218</v>
      </c>
      <c r="G3252" t="s">
        <v>8223</v>
      </c>
      <c r="H3252" t="s">
        <v>8245</v>
      </c>
      <c r="I3252">
        <v>1318633200</v>
      </c>
      <c r="J3252">
        <v>1314947317</v>
      </c>
      <c r="K3252" t="b">
        <v>0</v>
      </c>
      <c r="L3252">
        <v>32</v>
      </c>
      <c r="M3252" t="b">
        <v>1</v>
      </c>
      <c r="N3252" t="s">
        <v>8274</v>
      </c>
      <c r="O3252" s="10" t="s">
        <v>8341</v>
      </c>
      <c r="P3252" t="s">
        <v>8342</v>
      </c>
      <c r="Q3252" s="12">
        <f t="shared" si="56"/>
        <v>40788.297650462962</v>
      </c>
    </row>
    <row r="3253" spans="1:17" ht="48" hidden="1" x14ac:dyDescent="0.2">
      <c r="A3253">
        <v>1609</v>
      </c>
      <c r="B3253" s="3" t="s">
        <v>1610</v>
      </c>
      <c r="C3253" s="3" t="s">
        <v>5719</v>
      </c>
      <c r="D3253" s="6">
        <v>1500</v>
      </c>
      <c r="E3253" s="8">
        <v>1775</v>
      </c>
      <c r="F3253" t="s">
        <v>8218</v>
      </c>
      <c r="G3253" t="s">
        <v>8223</v>
      </c>
      <c r="H3253" t="s">
        <v>8245</v>
      </c>
      <c r="I3253">
        <v>1320220800</v>
      </c>
      <c r="J3253">
        <v>1315612909</v>
      </c>
      <c r="K3253" t="b">
        <v>0</v>
      </c>
      <c r="L3253">
        <v>4</v>
      </c>
      <c r="M3253" t="b">
        <v>1</v>
      </c>
      <c r="N3253" t="s">
        <v>8274</v>
      </c>
      <c r="O3253" s="10" t="s">
        <v>8341</v>
      </c>
      <c r="P3253" t="s">
        <v>8342</v>
      </c>
      <c r="Q3253" s="12">
        <f t="shared" si="56"/>
        <v>40796.001261574071</v>
      </c>
    </row>
    <row r="3254" spans="1:17" ht="48" x14ac:dyDescent="0.2">
      <c r="A3254">
        <v>3206</v>
      </c>
      <c r="B3254" s="3" t="s">
        <v>3206</v>
      </c>
      <c r="C3254" s="3" t="s">
        <v>7316</v>
      </c>
      <c r="D3254" s="6">
        <v>5000</v>
      </c>
      <c r="E3254" s="8">
        <v>0</v>
      </c>
      <c r="F3254" t="s">
        <v>8220</v>
      </c>
      <c r="G3254" t="s">
        <v>8223</v>
      </c>
      <c r="H3254" t="s">
        <v>8245</v>
      </c>
      <c r="I3254">
        <v>1442644651</v>
      </c>
      <c r="J3254">
        <v>1440052651</v>
      </c>
      <c r="K3254" t="b">
        <v>0</v>
      </c>
      <c r="L3254">
        <v>0</v>
      </c>
      <c r="M3254" t="b">
        <v>0</v>
      </c>
      <c r="N3254" t="s">
        <v>8303</v>
      </c>
      <c r="O3254" s="10" t="s">
        <v>8333</v>
      </c>
      <c r="P3254" t="s">
        <v>8375</v>
      </c>
      <c r="Q3254" s="12">
        <f t="shared" si="56"/>
        <v>42236.276053240741</v>
      </c>
    </row>
    <row r="3255" spans="1:17" ht="32" x14ac:dyDescent="0.2">
      <c r="A3255">
        <v>3564</v>
      </c>
      <c r="B3255" s="3" t="s">
        <v>3563</v>
      </c>
      <c r="C3255" s="3" t="s">
        <v>7674</v>
      </c>
      <c r="D3255" s="6">
        <v>1000</v>
      </c>
      <c r="E3255" s="8">
        <v>1005</v>
      </c>
      <c r="F3255" t="s">
        <v>8218</v>
      </c>
      <c r="G3255" t="s">
        <v>8224</v>
      </c>
      <c r="H3255" t="s">
        <v>8246</v>
      </c>
      <c r="I3255">
        <v>1444060800</v>
      </c>
      <c r="J3255">
        <v>1440082649</v>
      </c>
      <c r="K3255" t="b">
        <v>0</v>
      </c>
      <c r="L3255">
        <v>17</v>
      </c>
      <c r="M3255" t="b">
        <v>1</v>
      </c>
      <c r="N3255" t="s">
        <v>8269</v>
      </c>
      <c r="O3255" s="10" t="s">
        <v>8333</v>
      </c>
      <c r="P3255" t="s">
        <v>8334</v>
      </c>
      <c r="Q3255" s="12">
        <f t="shared" si="56"/>
        <v>42236.623252314821</v>
      </c>
    </row>
    <row r="3256" spans="1:17" ht="32" hidden="1" x14ac:dyDescent="0.2">
      <c r="A3256">
        <v>1618</v>
      </c>
      <c r="B3256" s="3" t="s">
        <v>1619</v>
      </c>
      <c r="C3256" s="3" t="s">
        <v>5728</v>
      </c>
      <c r="D3256" s="6">
        <v>1500</v>
      </c>
      <c r="E3256" s="8">
        <v>1576</v>
      </c>
      <c r="F3256" t="s">
        <v>8218</v>
      </c>
      <c r="G3256" t="s">
        <v>8223</v>
      </c>
      <c r="H3256" t="s">
        <v>8245</v>
      </c>
      <c r="I3256">
        <v>1362757335</v>
      </c>
      <c r="J3256">
        <v>1359301335</v>
      </c>
      <c r="K3256" t="b">
        <v>0</v>
      </c>
      <c r="L3256">
        <v>27</v>
      </c>
      <c r="M3256" t="b">
        <v>1</v>
      </c>
      <c r="N3256" t="s">
        <v>8274</v>
      </c>
      <c r="O3256" s="10" t="s">
        <v>8341</v>
      </c>
      <c r="P3256" t="s">
        <v>8342</v>
      </c>
      <c r="Q3256" s="12">
        <f t="shared" si="56"/>
        <v>41301.654340277775</v>
      </c>
    </row>
    <row r="3257" spans="1:17" ht="48" hidden="1" x14ac:dyDescent="0.2">
      <c r="A3257">
        <v>1619</v>
      </c>
      <c r="B3257" s="3" t="s">
        <v>1620</v>
      </c>
      <c r="C3257" s="3" t="s">
        <v>5729</v>
      </c>
      <c r="D3257" s="6">
        <v>1500</v>
      </c>
      <c r="E3257" s="8">
        <v>2000</v>
      </c>
      <c r="F3257" t="s">
        <v>8218</v>
      </c>
      <c r="G3257" t="s">
        <v>8223</v>
      </c>
      <c r="H3257" t="s">
        <v>8245</v>
      </c>
      <c r="I3257">
        <v>1410755286</v>
      </c>
      <c r="J3257">
        <v>1408940886</v>
      </c>
      <c r="K3257" t="b">
        <v>0</v>
      </c>
      <c r="L3257">
        <v>23</v>
      </c>
      <c r="M3257" t="b">
        <v>1</v>
      </c>
      <c r="N3257" t="s">
        <v>8274</v>
      </c>
      <c r="O3257" s="10" t="s">
        <v>8341</v>
      </c>
      <c r="P3257" t="s">
        <v>8342</v>
      </c>
      <c r="Q3257" s="12">
        <f t="shared" si="56"/>
        <v>41876.18618055556</v>
      </c>
    </row>
    <row r="3258" spans="1:17" ht="32" hidden="1" x14ac:dyDescent="0.2">
      <c r="A3258">
        <v>1655</v>
      </c>
      <c r="B3258" s="3" t="s">
        <v>1656</v>
      </c>
      <c r="C3258" s="3" t="s">
        <v>5765</v>
      </c>
      <c r="D3258" s="6">
        <v>1500</v>
      </c>
      <c r="E3258" s="8">
        <v>2143</v>
      </c>
      <c r="F3258" t="s">
        <v>8218</v>
      </c>
      <c r="G3258" t="s">
        <v>8223</v>
      </c>
      <c r="H3258" t="s">
        <v>8245</v>
      </c>
      <c r="I3258">
        <v>1333648820</v>
      </c>
      <c r="J3258">
        <v>1331060420</v>
      </c>
      <c r="K3258" t="b">
        <v>0</v>
      </c>
      <c r="L3258">
        <v>48</v>
      </c>
      <c r="M3258" t="b">
        <v>1</v>
      </c>
      <c r="N3258" t="s">
        <v>8290</v>
      </c>
      <c r="O3258" s="10" t="s">
        <v>8341</v>
      </c>
      <c r="P3258" t="s">
        <v>8362</v>
      </c>
      <c r="Q3258" s="12">
        <f t="shared" si="56"/>
        <v>40974.791898148149</v>
      </c>
    </row>
    <row r="3259" spans="1:17" ht="48" x14ac:dyDescent="0.2">
      <c r="A3259">
        <v>3081</v>
      </c>
      <c r="B3259" s="3" t="s">
        <v>3081</v>
      </c>
      <c r="C3259" s="3" t="s">
        <v>7191</v>
      </c>
      <c r="D3259" s="6">
        <v>1000000</v>
      </c>
      <c r="E3259" s="8">
        <v>2103</v>
      </c>
      <c r="F3259" t="s">
        <v>8220</v>
      </c>
      <c r="G3259" t="s">
        <v>8223</v>
      </c>
      <c r="H3259" t="s">
        <v>8245</v>
      </c>
      <c r="I3259">
        <v>1442722891</v>
      </c>
      <c r="J3259">
        <v>1440130891</v>
      </c>
      <c r="K3259" t="b">
        <v>0</v>
      </c>
      <c r="L3259">
        <v>5</v>
      </c>
      <c r="M3259" t="b">
        <v>0</v>
      </c>
      <c r="N3259" t="s">
        <v>8301</v>
      </c>
      <c r="O3259" s="10" t="s">
        <v>8333</v>
      </c>
      <c r="P3259" t="s">
        <v>8373</v>
      </c>
      <c r="Q3259" s="12">
        <f t="shared" si="56"/>
        <v>42237.181608796294</v>
      </c>
    </row>
    <row r="3260" spans="1:17" ht="48" x14ac:dyDescent="0.2">
      <c r="A3260">
        <v>523</v>
      </c>
      <c r="B3260" s="3" t="s">
        <v>524</v>
      </c>
      <c r="C3260" s="3" t="s">
        <v>4633</v>
      </c>
      <c r="D3260" s="6">
        <v>5000</v>
      </c>
      <c r="E3260" s="8">
        <v>6030</v>
      </c>
      <c r="F3260" t="s">
        <v>8218</v>
      </c>
      <c r="G3260" t="s">
        <v>8223</v>
      </c>
      <c r="H3260" t="s">
        <v>8245</v>
      </c>
      <c r="I3260">
        <v>1442805076</v>
      </c>
      <c r="J3260">
        <v>1440213076</v>
      </c>
      <c r="K3260" t="b">
        <v>0</v>
      </c>
      <c r="L3260">
        <v>84</v>
      </c>
      <c r="M3260" t="b">
        <v>1</v>
      </c>
      <c r="N3260" t="s">
        <v>8269</v>
      </c>
      <c r="O3260" s="10" t="s">
        <v>8333</v>
      </c>
      <c r="P3260" t="s">
        <v>8334</v>
      </c>
      <c r="Q3260" s="12">
        <f t="shared" si="56"/>
        <v>42238.13282407407</v>
      </c>
    </row>
    <row r="3261" spans="1:17" ht="48" x14ac:dyDescent="0.2">
      <c r="A3261">
        <v>3298</v>
      </c>
      <c r="B3261" s="3" t="s">
        <v>3298</v>
      </c>
      <c r="C3261" s="3" t="s">
        <v>7408</v>
      </c>
      <c r="D3261" s="6">
        <v>10000</v>
      </c>
      <c r="E3261" s="8">
        <v>10173</v>
      </c>
      <c r="F3261" t="s">
        <v>8218</v>
      </c>
      <c r="G3261" t="s">
        <v>8223</v>
      </c>
      <c r="H3261" t="s">
        <v>8245</v>
      </c>
      <c r="I3261">
        <v>1442102400</v>
      </c>
      <c r="J3261">
        <v>1440370768</v>
      </c>
      <c r="K3261" t="b">
        <v>0</v>
      </c>
      <c r="L3261">
        <v>72</v>
      </c>
      <c r="M3261" t="b">
        <v>1</v>
      </c>
      <c r="N3261" t="s">
        <v>8269</v>
      </c>
      <c r="O3261" s="10" t="s">
        <v>8333</v>
      </c>
      <c r="P3261" t="s">
        <v>8334</v>
      </c>
      <c r="Q3261" s="12">
        <f t="shared" si="56"/>
        <v>42239.957962962959</v>
      </c>
    </row>
    <row r="3262" spans="1:17" ht="48" x14ac:dyDescent="0.2">
      <c r="A3262">
        <v>3106</v>
      </c>
      <c r="B3262" s="3" t="s">
        <v>3106</v>
      </c>
      <c r="C3262" s="3" t="s">
        <v>7216</v>
      </c>
      <c r="D3262" s="6">
        <v>1000</v>
      </c>
      <c r="E3262" s="8">
        <v>41</v>
      </c>
      <c r="F3262" t="s">
        <v>8220</v>
      </c>
      <c r="G3262" t="s">
        <v>8224</v>
      </c>
      <c r="H3262" t="s">
        <v>8246</v>
      </c>
      <c r="I3262">
        <v>1442440800</v>
      </c>
      <c r="J3262">
        <v>1440497876</v>
      </c>
      <c r="K3262" t="b">
        <v>0</v>
      </c>
      <c r="L3262">
        <v>4</v>
      </c>
      <c r="M3262" t="b">
        <v>0</v>
      </c>
      <c r="N3262" t="s">
        <v>8301</v>
      </c>
      <c r="O3262" s="10" t="s">
        <v>8333</v>
      </c>
      <c r="P3262" t="s">
        <v>8373</v>
      </c>
      <c r="Q3262" s="12">
        <f t="shared" si="56"/>
        <v>42241.429120370376</v>
      </c>
    </row>
    <row r="3263" spans="1:17" ht="32" x14ac:dyDescent="0.2">
      <c r="A3263">
        <v>3203</v>
      </c>
      <c r="B3263" s="3" t="s">
        <v>3203</v>
      </c>
      <c r="C3263" s="3" t="s">
        <v>7313</v>
      </c>
      <c r="D3263" s="6">
        <v>1000</v>
      </c>
      <c r="E3263" s="8">
        <v>250</v>
      </c>
      <c r="F3263" t="s">
        <v>8220</v>
      </c>
      <c r="G3263" t="s">
        <v>8223</v>
      </c>
      <c r="H3263" t="s">
        <v>8245</v>
      </c>
      <c r="I3263">
        <v>1443224622</v>
      </c>
      <c r="J3263">
        <v>1440632622</v>
      </c>
      <c r="K3263" t="b">
        <v>0</v>
      </c>
      <c r="L3263">
        <v>6</v>
      </c>
      <c r="M3263" t="b">
        <v>0</v>
      </c>
      <c r="N3263" t="s">
        <v>8303</v>
      </c>
      <c r="O3263" s="10" t="s">
        <v>8333</v>
      </c>
      <c r="P3263" t="s">
        <v>8375</v>
      </c>
      <c r="Q3263" s="12">
        <f t="shared" si="56"/>
        <v>42242.988680555558</v>
      </c>
    </row>
    <row r="3264" spans="1:17" ht="32" x14ac:dyDescent="0.2">
      <c r="A3264">
        <v>3534</v>
      </c>
      <c r="B3264" s="3" t="s">
        <v>3533</v>
      </c>
      <c r="C3264" s="3" t="s">
        <v>7644</v>
      </c>
      <c r="D3264" s="6">
        <v>5000</v>
      </c>
      <c r="E3264" s="8">
        <v>7810</v>
      </c>
      <c r="F3264" t="s">
        <v>8218</v>
      </c>
      <c r="G3264" t="s">
        <v>8223</v>
      </c>
      <c r="H3264" t="s">
        <v>8245</v>
      </c>
      <c r="I3264">
        <v>1443711623</v>
      </c>
      <c r="J3264">
        <v>1440687623</v>
      </c>
      <c r="K3264" t="b">
        <v>0</v>
      </c>
      <c r="L3264">
        <v>204</v>
      </c>
      <c r="M3264" t="b">
        <v>1</v>
      </c>
      <c r="N3264" t="s">
        <v>8269</v>
      </c>
      <c r="O3264" s="10" t="s">
        <v>8333</v>
      </c>
      <c r="P3264" t="s">
        <v>8334</v>
      </c>
      <c r="Q3264" s="12">
        <f t="shared" si="56"/>
        <v>42243.6252662037</v>
      </c>
    </row>
    <row r="3265" spans="1:17" ht="48" x14ac:dyDescent="0.2">
      <c r="A3265">
        <v>3952</v>
      </c>
      <c r="B3265" s="3" t="s">
        <v>3949</v>
      </c>
      <c r="C3265" s="3" t="s">
        <v>8059</v>
      </c>
      <c r="D3265" s="6">
        <v>26000</v>
      </c>
      <c r="E3265" s="8">
        <v>25</v>
      </c>
      <c r="F3265" t="s">
        <v>8220</v>
      </c>
      <c r="G3265" t="s">
        <v>8223</v>
      </c>
      <c r="H3265" t="s">
        <v>8245</v>
      </c>
      <c r="I3265">
        <v>1445885890</v>
      </c>
      <c r="J3265">
        <v>1440701890</v>
      </c>
      <c r="K3265" t="b">
        <v>0</v>
      </c>
      <c r="L3265">
        <v>1</v>
      </c>
      <c r="M3265" t="b">
        <v>0</v>
      </c>
      <c r="N3265" t="s">
        <v>8269</v>
      </c>
      <c r="O3265" s="10" t="s">
        <v>8333</v>
      </c>
      <c r="P3265" t="s">
        <v>8334</v>
      </c>
      <c r="Q3265" s="12">
        <f t="shared" si="56"/>
        <v>42243.790393518517</v>
      </c>
    </row>
    <row r="3266" spans="1:17" ht="48" x14ac:dyDescent="0.2">
      <c r="A3266">
        <v>2917</v>
      </c>
      <c r="B3266" s="3" t="s">
        <v>2917</v>
      </c>
      <c r="C3266" s="3" t="s">
        <v>7027</v>
      </c>
      <c r="D3266" s="6">
        <v>2000</v>
      </c>
      <c r="E3266" s="8">
        <v>437</v>
      </c>
      <c r="F3266" t="s">
        <v>8220</v>
      </c>
      <c r="G3266" t="s">
        <v>8223</v>
      </c>
      <c r="H3266" t="s">
        <v>8245</v>
      </c>
      <c r="I3266">
        <v>1442381847</v>
      </c>
      <c r="J3266">
        <v>1440826647</v>
      </c>
      <c r="K3266" t="b">
        <v>0</v>
      </c>
      <c r="L3266">
        <v>9</v>
      </c>
      <c r="M3266" t="b">
        <v>0</v>
      </c>
      <c r="N3266" t="s">
        <v>8269</v>
      </c>
      <c r="O3266" s="10" t="s">
        <v>8333</v>
      </c>
      <c r="P3266" t="s">
        <v>8334</v>
      </c>
      <c r="Q3266" s="12">
        <f t="shared" si="56"/>
        <v>42245.234340277777</v>
      </c>
    </row>
    <row r="3267" spans="1:17" ht="32" x14ac:dyDescent="0.2">
      <c r="A3267">
        <v>3060</v>
      </c>
      <c r="B3267" s="3" t="s">
        <v>3060</v>
      </c>
      <c r="C3267" s="3" t="s">
        <v>7170</v>
      </c>
      <c r="D3267" s="6">
        <v>220000</v>
      </c>
      <c r="E3267" s="8">
        <v>335</v>
      </c>
      <c r="F3267" t="s">
        <v>8220</v>
      </c>
      <c r="G3267" t="s">
        <v>8223</v>
      </c>
      <c r="H3267" t="s">
        <v>8245</v>
      </c>
      <c r="I3267">
        <v>1443422134</v>
      </c>
      <c r="J3267">
        <v>1440830134</v>
      </c>
      <c r="K3267" t="b">
        <v>0</v>
      </c>
      <c r="L3267">
        <v>6</v>
      </c>
      <c r="M3267" t="b">
        <v>0</v>
      </c>
      <c r="N3267" t="s">
        <v>8301</v>
      </c>
      <c r="O3267" s="10" t="s">
        <v>8333</v>
      </c>
      <c r="P3267" t="s">
        <v>8373</v>
      </c>
      <c r="Q3267" s="12">
        <f t="shared" si="56"/>
        <v>42245.274699074071</v>
      </c>
    </row>
    <row r="3268" spans="1:17" ht="48" x14ac:dyDescent="0.2">
      <c r="A3268">
        <v>3085</v>
      </c>
      <c r="B3268" s="3" t="s">
        <v>3085</v>
      </c>
      <c r="C3268" s="3" t="s">
        <v>7195</v>
      </c>
      <c r="D3268" s="6">
        <v>25000</v>
      </c>
      <c r="E3268" s="8">
        <v>610</v>
      </c>
      <c r="F3268" t="s">
        <v>8220</v>
      </c>
      <c r="G3268" t="s">
        <v>8223</v>
      </c>
      <c r="H3268" t="s">
        <v>8245</v>
      </c>
      <c r="I3268">
        <v>1443561159</v>
      </c>
      <c r="J3268">
        <v>1440969159</v>
      </c>
      <c r="K3268" t="b">
        <v>0</v>
      </c>
      <c r="L3268">
        <v>9</v>
      </c>
      <c r="M3268" t="b">
        <v>0</v>
      </c>
      <c r="N3268" t="s">
        <v>8301</v>
      </c>
      <c r="O3268" s="10" t="s">
        <v>8333</v>
      </c>
      <c r="P3268" t="s">
        <v>8373</v>
      </c>
      <c r="Q3268" s="12">
        <f t="shared" si="56"/>
        <v>42246.883784722217</v>
      </c>
    </row>
    <row r="3269" spans="1:17" ht="48" x14ac:dyDescent="0.2">
      <c r="A3269">
        <v>3062</v>
      </c>
      <c r="B3269" s="3" t="s">
        <v>3062</v>
      </c>
      <c r="C3269" s="3" t="s">
        <v>7172</v>
      </c>
      <c r="D3269" s="6">
        <v>10000</v>
      </c>
      <c r="E3269" s="8">
        <v>6684</v>
      </c>
      <c r="F3269" t="s">
        <v>8220</v>
      </c>
      <c r="G3269" t="s">
        <v>8223</v>
      </c>
      <c r="H3269" t="s">
        <v>8245</v>
      </c>
      <c r="I3269">
        <v>1443636000</v>
      </c>
      <c r="J3269">
        <v>1441111892</v>
      </c>
      <c r="K3269" t="b">
        <v>0</v>
      </c>
      <c r="L3269">
        <v>67</v>
      </c>
      <c r="M3269" t="b">
        <v>0</v>
      </c>
      <c r="N3269" t="s">
        <v>8301</v>
      </c>
      <c r="O3269" s="10" t="s">
        <v>8333</v>
      </c>
      <c r="P3269" t="s">
        <v>8373</v>
      </c>
      <c r="Q3269" s="12">
        <f t="shared" si="56"/>
        <v>42248.535787037035</v>
      </c>
    </row>
    <row r="3270" spans="1:17" ht="64" x14ac:dyDescent="0.2">
      <c r="A3270">
        <v>3845</v>
      </c>
      <c r="B3270" s="3" t="s">
        <v>3842</v>
      </c>
      <c r="C3270" s="3" t="s">
        <v>7954</v>
      </c>
      <c r="D3270" s="6">
        <v>40000</v>
      </c>
      <c r="E3270" s="8">
        <v>842</v>
      </c>
      <c r="F3270" t="s">
        <v>8220</v>
      </c>
      <c r="G3270" t="s">
        <v>8223</v>
      </c>
      <c r="H3270" t="s">
        <v>8245</v>
      </c>
      <c r="I3270">
        <v>1443711774</v>
      </c>
      <c r="J3270">
        <v>1441119774</v>
      </c>
      <c r="K3270" t="b">
        <v>1</v>
      </c>
      <c r="L3270">
        <v>12</v>
      </c>
      <c r="M3270" t="b">
        <v>0</v>
      </c>
      <c r="N3270" t="s">
        <v>8269</v>
      </c>
      <c r="O3270" s="10" t="s">
        <v>8333</v>
      </c>
      <c r="P3270" t="s">
        <v>8334</v>
      </c>
      <c r="Q3270" s="12">
        <f t="shared" si="56"/>
        <v>42248.627013888887</v>
      </c>
    </row>
    <row r="3271" spans="1:17" ht="48" x14ac:dyDescent="0.2">
      <c r="A3271">
        <v>3535</v>
      </c>
      <c r="B3271" s="3" t="s">
        <v>3534</v>
      </c>
      <c r="C3271" s="3" t="s">
        <v>7645</v>
      </c>
      <c r="D3271" s="6">
        <v>2000</v>
      </c>
      <c r="E3271" s="8">
        <v>2063</v>
      </c>
      <c r="F3271" t="s">
        <v>8218</v>
      </c>
      <c r="G3271" t="s">
        <v>8224</v>
      </c>
      <c r="H3271" t="s">
        <v>8246</v>
      </c>
      <c r="I3271">
        <v>1443808800</v>
      </c>
      <c r="J3271">
        <v>1441120910</v>
      </c>
      <c r="K3271" t="b">
        <v>0</v>
      </c>
      <c r="L3271">
        <v>46</v>
      </c>
      <c r="M3271" t="b">
        <v>1</v>
      </c>
      <c r="N3271" t="s">
        <v>8269</v>
      </c>
      <c r="O3271" s="10" t="s">
        <v>8333</v>
      </c>
      <c r="P3271" t="s">
        <v>8334</v>
      </c>
      <c r="Q3271" s="12">
        <f t="shared" si="56"/>
        <v>42248.640162037031</v>
      </c>
    </row>
    <row r="3272" spans="1:17" ht="48" x14ac:dyDescent="0.2">
      <c r="A3272">
        <v>3331</v>
      </c>
      <c r="B3272" s="3" t="s">
        <v>3331</v>
      </c>
      <c r="C3272" s="3" t="s">
        <v>7441</v>
      </c>
      <c r="D3272" s="6">
        <v>5000</v>
      </c>
      <c r="E3272" s="8">
        <v>5226</v>
      </c>
      <c r="F3272" t="s">
        <v>8218</v>
      </c>
      <c r="G3272" t="s">
        <v>8223</v>
      </c>
      <c r="H3272" t="s">
        <v>8245</v>
      </c>
      <c r="I3272">
        <v>1444149886</v>
      </c>
      <c r="J3272">
        <v>1441125886</v>
      </c>
      <c r="K3272" t="b">
        <v>0</v>
      </c>
      <c r="L3272">
        <v>65</v>
      </c>
      <c r="M3272" t="b">
        <v>1</v>
      </c>
      <c r="N3272" t="s">
        <v>8269</v>
      </c>
      <c r="O3272" s="10" t="s">
        <v>8333</v>
      </c>
      <c r="P3272" t="s">
        <v>8334</v>
      </c>
      <c r="Q3272" s="12">
        <f t="shared" si="56"/>
        <v>42248.697754629626</v>
      </c>
    </row>
    <row r="3273" spans="1:17" ht="48" x14ac:dyDescent="0.2">
      <c r="A3273">
        <v>2818</v>
      </c>
      <c r="B3273" s="3" t="s">
        <v>2818</v>
      </c>
      <c r="C3273" s="3" t="s">
        <v>6928</v>
      </c>
      <c r="D3273" s="6">
        <v>10000</v>
      </c>
      <c r="E3273" s="8">
        <v>10603</v>
      </c>
      <c r="F3273" t="s">
        <v>8218</v>
      </c>
      <c r="G3273" t="s">
        <v>8223</v>
      </c>
      <c r="H3273" t="s">
        <v>8245</v>
      </c>
      <c r="I3273">
        <v>1443018086</v>
      </c>
      <c r="J3273">
        <v>1441290086</v>
      </c>
      <c r="K3273" t="b">
        <v>0</v>
      </c>
      <c r="L3273">
        <v>102</v>
      </c>
      <c r="M3273" t="b">
        <v>1</v>
      </c>
      <c r="N3273" t="s">
        <v>8269</v>
      </c>
      <c r="O3273" s="10" t="s">
        <v>8333</v>
      </c>
      <c r="P3273" t="s">
        <v>8334</v>
      </c>
      <c r="Q3273" s="12">
        <f t="shared" si="56"/>
        <v>42250.598217592589</v>
      </c>
    </row>
    <row r="3274" spans="1:17" ht="32" x14ac:dyDescent="0.2">
      <c r="A3274">
        <v>3237</v>
      </c>
      <c r="B3274" s="3" t="s">
        <v>3237</v>
      </c>
      <c r="C3274" s="3" t="s">
        <v>7347</v>
      </c>
      <c r="D3274" s="6">
        <v>35000</v>
      </c>
      <c r="E3274" s="8">
        <v>35275.64</v>
      </c>
      <c r="F3274" t="s">
        <v>8218</v>
      </c>
      <c r="G3274" t="s">
        <v>8223</v>
      </c>
      <c r="H3274" t="s">
        <v>8245</v>
      </c>
      <c r="I3274">
        <v>1443499140</v>
      </c>
      <c r="J3274">
        <v>1441452184</v>
      </c>
      <c r="K3274" t="b">
        <v>1</v>
      </c>
      <c r="L3274">
        <v>269</v>
      </c>
      <c r="M3274" t="b">
        <v>1</v>
      </c>
      <c r="N3274" t="s">
        <v>8269</v>
      </c>
      <c r="O3274" s="10" t="s">
        <v>8333</v>
      </c>
      <c r="P3274" t="s">
        <v>8334</v>
      </c>
      <c r="Q3274" s="12">
        <f t="shared" si="56"/>
        <v>42252.474351851852</v>
      </c>
    </row>
    <row r="3275" spans="1:17" ht="48" x14ac:dyDescent="0.2">
      <c r="A3275">
        <v>3863</v>
      </c>
      <c r="B3275" s="3" t="s">
        <v>3860</v>
      </c>
      <c r="C3275" s="3" t="s">
        <v>7972</v>
      </c>
      <c r="D3275" s="6">
        <v>6000</v>
      </c>
      <c r="E3275" s="8">
        <v>0</v>
      </c>
      <c r="F3275" t="s">
        <v>8220</v>
      </c>
      <c r="G3275" t="s">
        <v>8223</v>
      </c>
      <c r="H3275" t="s">
        <v>8245</v>
      </c>
      <c r="I3275">
        <v>1446739905</v>
      </c>
      <c r="J3275">
        <v>1441552305</v>
      </c>
      <c r="K3275" t="b">
        <v>0</v>
      </c>
      <c r="L3275">
        <v>0</v>
      </c>
      <c r="M3275" t="b">
        <v>0</v>
      </c>
      <c r="N3275" t="s">
        <v>8269</v>
      </c>
      <c r="O3275" s="10" t="s">
        <v>8333</v>
      </c>
      <c r="P3275" t="s">
        <v>8334</v>
      </c>
      <c r="Q3275" s="12">
        <f t="shared" si="56"/>
        <v>42253.633159722223</v>
      </c>
    </row>
    <row r="3276" spans="1:17" ht="48" x14ac:dyDescent="0.2">
      <c r="A3276">
        <v>3042</v>
      </c>
      <c r="B3276" s="3" t="s">
        <v>3042</v>
      </c>
      <c r="C3276" s="3" t="s">
        <v>7152</v>
      </c>
      <c r="D3276" s="6">
        <v>1500</v>
      </c>
      <c r="E3276" s="8">
        <v>1920</v>
      </c>
      <c r="F3276" t="s">
        <v>8218</v>
      </c>
      <c r="G3276" t="s">
        <v>8224</v>
      </c>
      <c r="H3276" t="s">
        <v>8246</v>
      </c>
      <c r="I3276">
        <v>1444149047</v>
      </c>
      <c r="J3276">
        <v>1441557047</v>
      </c>
      <c r="K3276" t="b">
        <v>0</v>
      </c>
      <c r="L3276">
        <v>37</v>
      </c>
      <c r="M3276" t="b">
        <v>1</v>
      </c>
      <c r="N3276" t="s">
        <v>8301</v>
      </c>
      <c r="O3276" s="10" t="s">
        <v>8333</v>
      </c>
      <c r="P3276" t="s">
        <v>8373</v>
      </c>
      <c r="Q3276" s="12">
        <f t="shared" si="56"/>
        <v>42253.688043981485</v>
      </c>
    </row>
    <row r="3277" spans="1:17" ht="32" x14ac:dyDescent="0.2">
      <c r="A3277">
        <v>3310</v>
      </c>
      <c r="B3277" s="3" t="s">
        <v>3310</v>
      </c>
      <c r="C3277" s="3" t="s">
        <v>7420</v>
      </c>
      <c r="D3277" s="6">
        <v>6500</v>
      </c>
      <c r="E3277" s="8">
        <v>6505</v>
      </c>
      <c r="F3277" t="s">
        <v>8218</v>
      </c>
      <c r="G3277" t="s">
        <v>8223</v>
      </c>
      <c r="H3277" t="s">
        <v>8245</v>
      </c>
      <c r="I3277">
        <v>1444169825</v>
      </c>
      <c r="J3277">
        <v>1441577825</v>
      </c>
      <c r="K3277" t="b">
        <v>0</v>
      </c>
      <c r="L3277">
        <v>31</v>
      </c>
      <c r="M3277" t="b">
        <v>1</v>
      </c>
      <c r="N3277" t="s">
        <v>8269</v>
      </c>
      <c r="O3277" s="10" t="s">
        <v>8333</v>
      </c>
      <c r="P3277" t="s">
        <v>8334</v>
      </c>
      <c r="Q3277" s="12">
        <f t="shared" si="56"/>
        <v>42253.928530092591</v>
      </c>
    </row>
    <row r="3278" spans="1:17" ht="48" x14ac:dyDescent="0.2">
      <c r="A3278">
        <v>2828</v>
      </c>
      <c r="B3278" s="3" t="s">
        <v>2828</v>
      </c>
      <c r="C3278" s="3" t="s">
        <v>6938</v>
      </c>
      <c r="D3278" s="6">
        <v>9500</v>
      </c>
      <c r="E3278" s="8">
        <v>9536</v>
      </c>
      <c r="F3278" t="s">
        <v>8218</v>
      </c>
      <c r="G3278" t="s">
        <v>8224</v>
      </c>
      <c r="H3278" t="s">
        <v>8246</v>
      </c>
      <c r="I3278">
        <v>1443826800</v>
      </c>
      <c r="J3278">
        <v>1441606869</v>
      </c>
      <c r="K3278" t="b">
        <v>0</v>
      </c>
      <c r="L3278">
        <v>97</v>
      </c>
      <c r="M3278" t="b">
        <v>1</v>
      </c>
      <c r="N3278" t="s">
        <v>8269</v>
      </c>
      <c r="O3278" s="10" t="s">
        <v>8333</v>
      </c>
      <c r="P3278" t="s">
        <v>8334</v>
      </c>
      <c r="Q3278" s="12">
        <f t="shared" si="56"/>
        <v>42254.264687499999</v>
      </c>
    </row>
    <row r="3279" spans="1:17" ht="64" x14ac:dyDescent="0.2">
      <c r="A3279">
        <v>2716</v>
      </c>
      <c r="B3279" s="3" t="s">
        <v>2716</v>
      </c>
      <c r="C3279" s="3" t="s">
        <v>6826</v>
      </c>
      <c r="D3279" s="6">
        <v>10000</v>
      </c>
      <c r="E3279" s="8">
        <v>11998.01</v>
      </c>
      <c r="F3279" t="s">
        <v>8218</v>
      </c>
      <c r="G3279" t="s">
        <v>8235</v>
      </c>
      <c r="H3279" t="s">
        <v>8248</v>
      </c>
      <c r="I3279">
        <v>1444291193</v>
      </c>
      <c r="J3279">
        <v>1441699193</v>
      </c>
      <c r="K3279" t="b">
        <v>1</v>
      </c>
      <c r="L3279">
        <v>187</v>
      </c>
      <c r="M3279" t="b">
        <v>1</v>
      </c>
      <c r="N3279" t="s">
        <v>8301</v>
      </c>
      <c r="O3279" s="10" t="s">
        <v>8333</v>
      </c>
      <c r="P3279" t="s">
        <v>8373</v>
      </c>
      <c r="Q3279" s="12">
        <f t="shared" si="56"/>
        <v>42255.333252314813</v>
      </c>
    </row>
    <row r="3280" spans="1:17" ht="48" x14ac:dyDescent="0.2">
      <c r="A3280">
        <v>3092</v>
      </c>
      <c r="B3280" s="3" t="s">
        <v>3092</v>
      </c>
      <c r="C3280" s="3" t="s">
        <v>7202</v>
      </c>
      <c r="D3280" s="6">
        <v>100000</v>
      </c>
      <c r="E3280" s="8">
        <v>1183.19</v>
      </c>
      <c r="F3280" t="s">
        <v>8220</v>
      </c>
      <c r="G3280" t="s">
        <v>8223</v>
      </c>
      <c r="H3280" t="s">
        <v>8245</v>
      </c>
      <c r="I3280">
        <v>1444946400</v>
      </c>
      <c r="J3280">
        <v>1441723912</v>
      </c>
      <c r="K3280" t="b">
        <v>0</v>
      </c>
      <c r="L3280">
        <v>21</v>
      </c>
      <c r="M3280" t="b">
        <v>0</v>
      </c>
      <c r="N3280" t="s">
        <v>8301</v>
      </c>
      <c r="O3280" s="10" t="s">
        <v>8333</v>
      </c>
      <c r="P3280" t="s">
        <v>8373</v>
      </c>
      <c r="Q3280" s="12">
        <f t="shared" si="56"/>
        <v>42255.619351851856</v>
      </c>
    </row>
    <row r="3281" spans="1:17" ht="48" x14ac:dyDescent="0.2">
      <c r="A3281">
        <v>3873</v>
      </c>
      <c r="B3281" s="3" t="s">
        <v>3870</v>
      </c>
      <c r="C3281" s="3" t="s">
        <v>7982</v>
      </c>
      <c r="D3281" s="6">
        <v>5500</v>
      </c>
      <c r="E3281" s="8">
        <v>0</v>
      </c>
      <c r="F3281" t="s">
        <v>8219</v>
      </c>
      <c r="G3281" t="s">
        <v>8223</v>
      </c>
      <c r="H3281" t="s">
        <v>8245</v>
      </c>
      <c r="I3281">
        <v>1444322535</v>
      </c>
      <c r="J3281">
        <v>1441730535</v>
      </c>
      <c r="K3281" t="b">
        <v>0</v>
      </c>
      <c r="L3281">
        <v>0</v>
      </c>
      <c r="M3281" t="b">
        <v>0</v>
      </c>
      <c r="N3281" t="s">
        <v>8303</v>
      </c>
      <c r="O3281" s="10" t="s">
        <v>8333</v>
      </c>
      <c r="P3281" t="s">
        <v>8375</v>
      </c>
      <c r="Q3281" s="12">
        <f t="shared" si="56"/>
        <v>42255.696006944447</v>
      </c>
    </row>
    <row r="3282" spans="1:17" ht="48" x14ac:dyDescent="0.2">
      <c r="A3282">
        <v>2953</v>
      </c>
      <c r="B3282" s="3" t="s">
        <v>2953</v>
      </c>
      <c r="C3282" s="3" t="s">
        <v>7063</v>
      </c>
      <c r="D3282" s="6">
        <v>400000</v>
      </c>
      <c r="E3282" s="8">
        <v>605</v>
      </c>
      <c r="F3282" t="s">
        <v>8219</v>
      </c>
      <c r="G3282" t="s">
        <v>8223</v>
      </c>
      <c r="H3282" t="s">
        <v>8245</v>
      </c>
      <c r="I3282">
        <v>1444330821</v>
      </c>
      <c r="J3282">
        <v>1441738821</v>
      </c>
      <c r="K3282" t="b">
        <v>0</v>
      </c>
      <c r="L3282">
        <v>3</v>
      </c>
      <c r="M3282" t="b">
        <v>0</v>
      </c>
      <c r="N3282" t="s">
        <v>8301</v>
      </c>
      <c r="O3282" s="10" t="s">
        <v>8333</v>
      </c>
      <c r="P3282" t="s">
        <v>8373</v>
      </c>
      <c r="Q3282" s="12">
        <f t="shared" si="56"/>
        <v>42255.791909722218</v>
      </c>
    </row>
    <row r="3283" spans="1:17" ht="48" x14ac:dyDescent="0.2">
      <c r="A3283">
        <v>1292</v>
      </c>
      <c r="B3283" s="3" t="s">
        <v>1293</v>
      </c>
      <c r="C3283" s="3" t="s">
        <v>5402</v>
      </c>
      <c r="D3283" s="6">
        <v>1700</v>
      </c>
      <c r="E3283" s="8">
        <v>1870</v>
      </c>
      <c r="F3283" t="s">
        <v>8218</v>
      </c>
      <c r="G3283" t="s">
        <v>8224</v>
      </c>
      <c r="H3283" t="s">
        <v>8246</v>
      </c>
      <c r="I3283">
        <v>1444172340</v>
      </c>
      <c r="J3283">
        <v>1441822828</v>
      </c>
      <c r="K3283" t="b">
        <v>0</v>
      </c>
      <c r="L3283">
        <v>52</v>
      </c>
      <c r="M3283" t="b">
        <v>1</v>
      </c>
      <c r="N3283" t="s">
        <v>8269</v>
      </c>
      <c r="O3283" s="10" t="s">
        <v>8333</v>
      </c>
      <c r="P3283" t="s">
        <v>8334</v>
      </c>
      <c r="Q3283" s="12">
        <f t="shared" si="56"/>
        <v>42256.764212962968</v>
      </c>
    </row>
    <row r="3284" spans="1:17" ht="48" x14ac:dyDescent="0.2">
      <c r="A3284">
        <v>2861</v>
      </c>
      <c r="B3284" s="3" t="s">
        <v>2861</v>
      </c>
      <c r="C3284" s="3" t="s">
        <v>6971</v>
      </c>
      <c r="D3284" s="6">
        <v>250</v>
      </c>
      <c r="E3284" s="8">
        <v>80</v>
      </c>
      <c r="F3284" t="s">
        <v>8220</v>
      </c>
      <c r="G3284" t="s">
        <v>8225</v>
      </c>
      <c r="H3284" t="s">
        <v>8247</v>
      </c>
      <c r="I3284">
        <v>1443103848</v>
      </c>
      <c r="J3284">
        <v>1441894248</v>
      </c>
      <c r="K3284" t="b">
        <v>0</v>
      </c>
      <c r="L3284">
        <v>3</v>
      </c>
      <c r="M3284" t="b">
        <v>0</v>
      </c>
      <c r="N3284" t="s">
        <v>8269</v>
      </c>
      <c r="O3284" s="10" t="s">
        <v>8333</v>
      </c>
      <c r="P3284" t="s">
        <v>8334</v>
      </c>
      <c r="Q3284" s="12">
        <f t="shared" si="56"/>
        <v>42257.590833333335</v>
      </c>
    </row>
    <row r="3285" spans="1:17" ht="32" hidden="1" x14ac:dyDescent="0.2">
      <c r="A3285">
        <v>1678</v>
      </c>
      <c r="B3285" s="3" t="s">
        <v>1679</v>
      </c>
      <c r="C3285" s="3" t="s">
        <v>5788</v>
      </c>
      <c r="D3285" s="6">
        <v>1500</v>
      </c>
      <c r="E3285" s="8">
        <v>1776</v>
      </c>
      <c r="F3285" t="s">
        <v>8218</v>
      </c>
      <c r="G3285" t="s">
        <v>8223</v>
      </c>
      <c r="H3285" t="s">
        <v>8245</v>
      </c>
      <c r="I3285">
        <v>1391718671</v>
      </c>
      <c r="J3285">
        <v>1390509071</v>
      </c>
      <c r="K3285" t="b">
        <v>0</v>
      </c>
      <c r="L3285">
        <v>49</v>
      </c>
      <c r="M3285" t="b">
        <v>1</v>
      </c>
      <c r="N3285" t="s">
        <v>8290</v>
      </c>
      <c r="O3285" s="10" t="s">
        <v>8341</v>
      </c>
      <c r="P3285" t="s">
        <v>8362</v>
      </c>
      <c r="Q3285" s="12">
        <f t="shared" si="56"/>
        <v>41662.854988425926</v>
      </c>
    </row>
    <row r="3286" spans="1:17" ht="48" hidden="1" x14ac:dyDescent="0.2">
      <c r="A3286">
        <v>1829</v>
      </c>
      <c r="B3286" s="3" t="s">
        <v>1830</v>
      </c>
      <c r="C3286" s="3" t="s">
        <v>5939</v>
      </c>
      <c r="D3286" s="6">
        <v>1500</v>
      </c>
      <c r="E3286" s="8">
        <v>2500.25</v>
      </c>
      <c r="F3286" t="s">
        <v>8218</v>
      </c>
      <c r="G3286" t="s">
        <v>8223</v>
      </c>
      <c r="H3286" t="s">
        <v>8245</v>
      </c>
      <c r="I3286">
        <v>1295647200</v>
      </c>
      <c r="J3286">
        <v>1291428371</v>
      </c>
      <c r="K3286" t="b">
        <v>0</v>
      </c>
      <c r="L3286">
        <v>33</v>
      </c>
      <c r="M3286" t="b">
        <v>1</v>
      </c>
      <c r="N3286" t="s">
        <v>8274</v>
      </c>
      <c r="O3286" s="10" t="s">
        <v>8341</v>
      </c>
      <c r="P3286" t="s">
        <v>8342</v>
      </c>
      <c r="Q3286" s="12">
        <f t="shared" si="56"/>
        <v>40516.087627314817</v>
      </c>
    </row>
    <row r="3287" spans="1:17" ht="48" hidden="1" x14ac:dyDescent="0.2">
      <c r="A3287">
        <v>1844</v>
      </c>
      <c r="B3287" s="3" t="s">
        <v>1845</v>
      </c>
      <c r="C3287" s="3" t="s">
        <v>5954</v>
      </c>
      <c r="D3287" s="6">
        <v>1500</v>
      </c>
      <c r="E3287" s="8">
        <v>1521</v>
      </c>
      <c r="F3287" t="s">
        <v>8218</v>
      </c>
      <c r="G3287" t="s">
        <v>8223</v>
      </c>
      <c r="H3287" t="s">
        <v>8245</v>
      </c>
      <c r="I3287">
        <v>1307761200</v>
      </c>
      <c r="J3287">
        <v>1304464914</v>
      </c>
      <c r="K3287" t="b">
        <v>0</v>
      </c>
      <c r="L3287">
        <v>20</v>
      </c>
      <c r="M3287" t="b">
        <v>1</v>
      </c>
      <c r="N3287" t="s">
        <v>8274</v>
      </c>
      <c r="O3287" s="10" t="s">
        <v>8341</v>
      </c>
      <c r="P3287" t="s">
        <v>8342</v>
      </c>
      <c r="Q3287" s="12">
        <f t="shared" si="56"/>
        <v>40666.973541666666</v>
      </c>
    </row>
    <row r="3288" spans="1:17" ht="48" x14ac:dyDescent="0.2">
      <c r="A3288">
        <v>2897</v>
      </c>
      <c r="B3288" s="3" t="s">
        <v>2897</v>
      </c>
      <c r="C3288" s="3" t="s">
        <v>7007</v>
      </c>
      <c r="D3288" s="6">
        <v>12000</v>
      </c>
      <c r="E3288" s="8">
        <v>550</v>
      </c>
      <c r="F3288" t="s">
        <v>8220</v>
      </c>
      <c r="G3288" t="s">
        <v>8223</v>
      </c>
      <c r="H3288" t="s">
        <v>8245</v>
      </c>
      <c r="I3288">
        <v>1444577345</v>
      </c>
      <c r="J3288">
        <v>1441985458</v>
      </c>
      <c r="K3288" t="b">
        <v>0</v>
      </c>
      <c r="L3288">
        <v>3</v>
      </c>
      <c r="M3288" t="b">
        <v>0</v>
      </c>
      <c r="N3288" t="s">
        <v>8269</v>
      </c>
      <c r="O3288" s="10" t="s">
        <v>8333</v>
      </c>
      <c r="P3288" t="s">
        <v>8334</v>
      </c>
      <c r="Q3288" s="12">
        <f t="shared" si="56"/>
        <v>42258.646504629629</v>
      </c>
    </row>
    <row r="3289" spans="1:17" ht="32" hidden="1" x14ac:dyDescent="0.2">
      <c r="A3289">
        <v>1921</v>
      </c>
      <c r="B3289" s="3" t="s">
        <v>1922</v>
      </c>
      <c r="C3289" s="3" t="s">
        <v>6031</v>
      </c>
      <c r="D3289" s="6">
        <v>1500</v>
      </c>
      <c r="E3289" s="8">
        <v>2052</v>
      </c>
      <c r="F3289" t="s">
        <v>8218</v>
      </c>
      <c r="G3289" t="s">
        <v>8223</v>
      </c>
      <c r="H3289" t="s">
        <v>8245</v>
      </c>
      <c r="I3289">
        <v>1342243143</v>
      </c>
      <c r="J3289">
        <v>1339651143</v>
      </c>
      <c r="K3289" t="b">
        <v>0</v>
      </c>
      <c r="L3289">
        <v>38</v>
      </c>
      <c r="M3289" t="b">
        <v>1</v>
      </c>
      <c r="N3289" t="s">
        <v>8277</v>
      </c>
      <c r="O3289" s="10" t="s">
        <v>8341</v>
      </c>
      <c r="P3289" t="s">
        <v>8345</v>
      </c>
      <c r="Q3289" s="12">
        <f t="shared" si="56"/>
        <v>41074.221562500003</v>
      </c>
    </row>
    <row r="3290" spans="1:17" ht="32" hidden="1" x14ac:dyDescent="0.2">
      <c r="A3290">
        <v>1925</v>
      </c>
      <c r="B3290" s="3" t="s">
        <v>1926</v>
      </c>
      <c r="C3290" s="3" t="s">
        <v>6035</v>
      </c>
      <c r="D3290" s="6">
        <v>1500</v>
      </c>
      <c r="E3290" s="8">
        <v>1655</v>
      </c>
      <c r="F3290" t="s">
        <v>8218</v>
      </c>
      <c r="G3290" t="s">
        <v>8223</v>
      </c>
      <c r="H3290" t="s">
        <v>8245</v>
      </c>
      <c r="I3290">
        <v>1381449600</v>
      </c>
      <c r="J3290">
        <v>1379540288</v>
      </c>
      <c r="K3290" t="b">
        <v>0</v>
      </c>
      <c r="L3290">
        <v>52</v>
      </c>
      <c r="M3290" t="b">
        <v>1</v>
      </c>
      <c r="N3290" t="s">
        <v>8277</v>
      </c>
      <c r="O3290" s="10" t="s">
        <v>8341</v>
      </c>
      <c r="P3290" t="s">
        <v>8345</v>
      </c>
      <c r="Q3290" s="12">
        <f t="shared" si="56"/>
        <v>41535.90148148148</v>
      </c>
    </row>
    <row r="3291" spans="1:17" ht="64" hidden="1" x14ac:dyDescent="0.2">
      <c r="A3291">
        <v>1926</v>
      </c>
      <c r="B3291" s="3" t="s">
        <v>1927</v>
      </c>
      <c r="C3291" s="3" t="s">
        <v>6036</v>
      </c>
      <c r="D3291" s="6">
        <v>1500</v>
      </c>
      <c r="E3291" s="8">
        <v>2930.69</v>
      </c>
      <c r="F3291" t="s">
        <v>8218</v>
      </c>
      <c r="G3291" t="s">
        <v>8223</v>
      </c>
      <c r="H3291" t="s">
        <v>8245</v>
      </c>
      <c r="I3291">
        <v>1288657560</v>
      </c>
      <c r="J3291">
        <v>1286319256</v>
      </c>
      <c r="K3291" t="b">
        <v>0</v>
      </c>
      <c r="L3291">
        <v>107</v>
      </c>
      <c r="M3291" t="b">
        <v>1</v>
      </c>
      <c r="N3291" t="s">
        <v>8277</v>
      </c>
      <c r="O3291" s="10" t="s">
        <v>8341</v>
      </c>
      <c r="P3291" t="s">
        <v>8345</v>
      </c>
      <c r="Q3291" s="12">
        <f t="shared" si="56"/>
        <v>40456.954351851848</v>
      </c>
    </row>
    <row r="3292" spans="1:17" ht="48" hidden="1" x14ac:dyDescent="0.2">
      <c r="A3292">
        <v>2020</v>
      </c>
      <c r="B3292" s="3" t="s">
        <v>2021</v>
      </c>
      <c r="C3292" s="3" t="s">
        <v>6130</v>
      </c>
      <c r="D3292" s="6">
        <v>1500</v>
      </c>
      <c r="E3292" s="8">
        <v>2885</v>
      </c>
      <c r="F3292" t="s">
        <v>8218</v>
      </c>
      <c r="G3292" t="s">
        <v>8223</v>
      </c>
      <c r="H3292" t="s">
        <v>8245</v>
      </c>
      <c r="I3292">
        <v>1400108640</v>
      </c>
      <c r="J3292">
        <v>1396923624</v>
      </c>
      <c r="K3292" t="b">
        <v>1</v>
      </c>
      <c r="L3292">
        <v>122</v>
      </c>
      <c r="M3292" t="b">
        <v>1</v>
      </c>
      <c r="N3292" t="s">
        <v>8293</v>
      </c>
      <c r="O3292" s="10" t="s">
        <v>8335</v>
      </c>
      <c r="P3292" t="s">
        <v>8365</v>
      </c>
      <c r="Q3292" s="12">
        <f t="shared" si="56"/>
        <v>41737.097499999996</v>
      </c>
    </row>
    <row r="3293" spans="1:17" ht="48" hidden="1" x14ac:dyDescent="0.2">
      <c r="A3293">
        <v>2082</v>
      </c>
      <c r="B3293" s="3" t="s">
        <v>2083</v>
      </c>
      <c r="C3293" s="3" t="s">
        <v>6192</v>
      </c>
      <c r="D3293" s="6">
        <v>1500</v>
      </c>
      <c r="E3293" s="8">
        <v>1661</v>
      </c>
      <c r="F3293" t="s">
        <v>8218</v>
      </c>
      <c r="G3293" t="s">
        <v>8223</v>
      </c>
      <c r="H3293" t="s">
        <v>8245</v>
      </c>
      <c r="I3293">
        <v>1322106796</v>
      </c>
      <c r="J3293">
        <v>1316919196</v>
      </c>
      <c r="K3293" t="b">
        <v>0</v>
      </c>
      <c r="L3293">
        <v>38</v>
      </c>
      <c r="M3293" t="b">
        <v>1</v>
      </c>
      <c r="N3293" t="s">
        <v>8277</v>
      </c>
      <c r="O3293" s="10" t="s">
        <v>8341</v>
      </c>
      <c r="P3293" t="s">
        <v>8345</v>
      </c>
      <c r="Q3293" s="12">
        <f t="shared" si="56"/>
        <v>40811.120324074072</v>
      </c>
    </row>
    <row r="3294" spans="1:17" ht="48" hidden="1" x14ac:dyDescent="0.2">
      <c r="A3294">
        <v>2087</v>
      </c>
      <c r="B3294" s="3" t="s">
        <v>2088</v>
      </c>
      <c r="C3294" s="3" t="s">
        <v>6197</v>
      </c>
      <c r="D3294" s="6">
        <v>1500</v>
      </c>
      <c r="E3294" s="8">
        <v>1553</v>
      </c>
      <c r="F3294" t="s">
        <v>8218</v>
      </c>
      <c r="G3294" t="s">
        <v>8223</v>
      </c>
      <c r="H3294" t="s">
        <v>8245</v>
      </c>
      <c r="I3294">
        <v>1315457658</v>
      </c>
      <c r="J3294">
        <v>1312865658</v>
      </c>
      <c r="K3294" t="b">
        <v>0</v>
      </c>
      <c r="L3294">
        <v>25</v>
      </c>
      <c r="M3294" t="b">
        <v>1</v>
      </c>
      <c r="N3294" t="s">
        <v>8277</v>
      </c>
      <c r="O3294" s="10" t="s">
        <v>8341</v>
      </c>
      <c r="P3294" t="s">
        <v>8345</v>
      </c>
      <c r="Q3294" s="12">
        <f t="shared" si="56"/>
        <v>40764.204375000001</v>
      </c>
    </row>
    <row r="3295" spans="1:17" ht="48" hidden="1" x14ac:dyDescent="0.2">
      <c r="A3295">
        <v>2093</v>
      </c>
      <c r="B3295" s="3" t="s">
        <v>2094</v>
      </c>
      <c r="C3295" s="3" t="s">
        <v>6203</v>
      </c>
      <c r="D3295" s="6">
        <v>1500</v>
      </c>
      <c r="E3295" s="8">
        <v>1537</v>
      </c>
      <c r="F3295" t="s">
        <v>8218</v>
      </c>
      <c r="G3295" t="s">
        <v>8223</v>
      </c>
      <c r="H3295" t="s">
        <v>8245</v>
      </c>
      <c r="I3295">
        <v>1356211832</v>
      </c>
      <c r="J3295">
        <v>1351024232</v>
      </c>
      <c r="K3295" t="b">
        <v>0</v>
      </c>
      <c r="L3295">
        <v>23</v>
      </c>
      <c r="M3295" t="b">
        <v>1</v>
      </c>
      <c r="N3295" t="s">
        <v>8277</v>
      </c>
      <c r="O3295" s="10" t="s">
        <v>8341</v>
      </c>
      <c r="P3295" t="s">
        <v>8345</v>
      </c>
      <c r="Q3295" s="12">
        <f t="shared" ref="Q3295:Q3358" si="57">(((J3295/60)/60)/24)+DATE(1970,1,1)</f>
        <v>41205.854537037041</v>
      </c>
    </row>
    <row r="3296" spans="1:17" ht="48" x14ac:dyDescent="0.2">
      <c r="A3296">
        <v>2886</v>
      </c>
      <c r="B3296" s="3" t="s">
        <v>2886</v>
      </c>
      <c r="C3296" s="3" t="s">
        <v>6996</v>
      </c>
      <c r="D3296" s="6">
        <v>200</v>
      </c>
      <c r="E3296" s="8">
        <v>10</v>
      </c>
      <c r="F3296" t="s">
        <v>8220</v>
      </c>
      <c r="G3296" t="s">
        <v>8223</v>
      </c>
      <c r="H3296" t="s">
        <v>8245</v>
      </c>
      <c r="I3296">
        <v>1442635140</v>
      </c>
      <c r="J3296">
        <v>1442243484</v>
      </c>
      <c r="K3296" t="b">
        <v>0</v>
      </c>
      <c r="L3296">
        <v>1</v>
      </c>
      <c r="M3296" t="b">
        <v>0</v>
      </c>
      <c r="N3296" t="s">
        <v>8269</v>
      </c>
      <c r="O3296" s="10" t="s">
        <v>8333</v>
      </c>
      <c r="P3296" t="s">
        <v>8334</v>
      </c>
      <c r="Q3296" s="12">
        <f t="shared" si="57"/>
        <v>42261.632916666669</v>
      </c>
    </row>
    <row r="3297" spans="1:17" ht="48" hidden="1" x14ac:dyDescent="0.2">
      <c r="A3297">
        <v>2115</v>
      </c>
      <c r="B3297" s="3" t="s">
        <v>2116</v>
      </c>
      <c r="C3297" s="3" t="s">
        <v>6225</v>
      </c>
      <c r="D3297" s="6">
        <v>1500</v>
      </c>
      <c r="E3297" s="8">
        <v>3385</v>
      </c>
      <c r="F3297" t="s">
        <v>8218</v>
      </c>
      <c r="G3297" t="s">
        <v>8223</v>
      </c>
      <c r="H3297" t="s">
        <v>8245</v>
      </c>
      <c r="I3297">
        <v>1298167001</v>
      </c>
      <c r="J3297">
        <v>1295575001</v>
      </c>
      <c r="K3297" t="b">
        <v>0</v>
      </c>
      <c r="L3297">
        <v>36</v>
      </c>
      <c r="M3297" t="b">
        <v>1</v>
      </c>
      <c r="N3297" t="s">
        <v>8277</v>
      </c>
      <c r="O3297" s="10" t="s">
        <v>8341</v>
      </c>
      <c r="P3297" t="s">
        <v>8345</v>
      </c>
      <c r="Q3297" s="12">
        <f t="shared" si="57"/>
        <v>40564.081030092595</v>
      </c>
    </row>
    <row r="3298" spans="1:17" ht="48" hidden="1" x14ac:dyDescent="0.2">
      <c r="A3298">
        <v>2204</v>
      </c>
      <c r="B3298" s="3" t="s">
        <v>2205</v>
      </c>
      <c r="C3298" s="3" t="s">
        <v>6314</v>
      </c>
      <c r="D3298" s="6">
        <v>1500</v>
      </c>
      <c r="E3298" s="8">
        <v>1993</v>
      </c>
      <c r="F3298" t="s">
        <v>8218</v>
      </c>
      <c r="G3298" t="s">
        <v>8223</v>
      </c>
      <c r="H3298" t="s">
        <v>8245</v>
      </c>
      <c r="I3298">
        <v>1362814119</v>
      </c>
      <c r="J3298">
        <v>1360222119</v>
      </c>
      <c r="K3298" t="b">
        <v>0</v>
      </c>
      <c r="L3298">
        <v>73</v>
      </c>
      <c r="M3298" t="b">
        <v>1</v>
      </c>
      <c r="N3298" t="s">
        <v>8278</v>
      </c>
      <c r="O3298" s="10" t="s">
        <v>8341</v>
      </c>
      <c r="P3298" t="s">
        <v>8346</v>
      </c>
      <c r="Q3298" s="12">
        <f t="shared" si="57"/>
        <v>41312.311562499999</v>
      </c>
    </row>
    <row r="3299" spans="1:17" ht="48" hidden="1" x14ac:dyDescent="0.2">
      <c r="A3299">
        <v>2266</v>
      </c>
      <c r="B3299" s="3" t="s">
        <v>2267</v>
      </c>
      <c r="C3299" s="3" t="s">
        <v>6376</v>
      </c>
      <c r="D3299" s="6">
        <v>1500</v>
      </c>
      <c r="E3299" s="8">
        <v>4804</v>
      </c>
      <c r="F3299" t="s">
        <v>8218</v>
      </c>
      <c r="G3299" t="s">
        <v>8223</v>
      </c>
      <c r="H3299" t="s">
        <v>8245</v>
      </c>
      <c r="I3299">
        <v>1461722400</v>
      </c>
      <c r="J3299">
        <v>1460235592</v>
      </c>
      <c r="K3299" t="b">
        <v>0</v>
      </c>
      <c r="L3299">
        <v>194</v>
      </c>
      <c r="M3299" t="b">
        <v>1</v>
      </c>
      <c r="N3299" t="s">
        <v>8295</v>
      </c>
      <c r="O3299" s="10" t="s">
        <v>8349</v>
      </c>
      <c r="P3299" t="s">
        <v>8367</v>
      </c>
      <c r="Q3299" s="12">
        <f t="shared" si="57"/>
        <v>42469.874907407408</v>
      </c>
    </row>
    <row r="3300" spans="1:17" ht="48" x14ac:dyDescent="0.2">
      <c r="A3300">
        <v>3299</v>
      </c>
      <c r="B3300" s="3" t="s">
        <v>3299</v>
      </c>
      <c r="C3300" s="3" t="s">
        <v>7409</v>
      </c>
      <c r="D3300" s="6">
        <v>3000</v>
      </c>
      <c r="E3300" s="8">
        <v>3486</v>
      </c>
      <c r="F3300" t="s">
        <v>8218</v>
      </c>
      <c r="G3300" t="s">
        <v>8223</v>
      </c>
      <c r="H3300" t="s">
        <v>8245</v>
      </c>
      <c r="I3300">
        <v>1444860063</v>
      </c>
      <c r="J3300">
        <v>1442268063</v>
      </c>
      <c r="K3300" t="b">
        <v>0</v>
      </c>
      <c r="L3300">
        <v>63</v>
      </c>
      <c r="M3300" t="b">
        <v>1</v>
      </c>
      <c r="N3300" t="s">
        <v>8269</v>
      </c>
      <c r="O3300" s="10" t="s">
        <v>8333</v>
      </c>
      <c r="P3300" t="s">
        <v>8334</v>
      </c>
      <c r="Q3300" s="12">
        <f t="shared" si="57"/>
        <v>42261.917395833334</v>
      </c>
    </row>
    <row r="3301" spans="1:17" ht="48" hidden="1" x14ac:dyDescent="0.2">
      <c r="A3301">
        <v>2286</v>
      </c>
      <c r="B3301" s="3" t="s">
        <v>2287</v>
      </c>
      <c r="C3301" s="3" t="s">
        <v>6396</v>
      </c>
      <c r="D3301" s="6">
        <v>1500</v>
      </c>
      <c r="E3301" s="8">
        <v>1501</v>
      </c>
      <c r="F3301" t="s">
        <v>8218</v>
      </c>
      <c r="G3301" t="s">
        <v>8223</v>
      </c>
      <c r="H3301" t="s">
        <v>8245</v>
      </c>
      <c r="I3301">
        <v>1378439940</v>
      </c>
      <c r="J3301">
        <v>1376003254</v>
      </c>
      <c r="K3301" t="b">
        <v>0</v>
      </c>
      <c r="L3301">
        <v>14</v>
      </c>
      <c r="M3301" t="b">
        <v>1</v>
      </c>
      <c r="N3301" t="s">
        <v>8274</v>
      </c>
      <c r="O3301" s="10" t="s">
        <v>8341</v>
      </c>
      <c r="P3301" t="s">
        <v>8342</v>
      </c>
      <c r="Q3301" s="12">
        <f t="shared" si="57"/>
        <v>41494.963587962964</v>
      </c>
    </row>
    <row r="3302" spans="1:17" ht="48" hidden="1" x14ac:dyDescent="0.2">
      <c r="A3302">
        <v>2289</v>
      </c>
      <c r="B3302" s="3" t="s">
        <v>2290</v>
      </c>
      <c r="C3302" s="3" t="s">
        <v>6399</v>
      </c>
      <c r="D3302" s="6">
        <v>1500</v>
      </c>
      <c r="E3302" s="8">
        <v>1611</v>
      </c>
      <c r="F3302" t="s">
        <v>8218</v>
      </c>
      <c r="G3302" t="s">
        <v>8223</v>
      </c>
      <c r="H3302" t="s">
        <v>8245</v>
      </c>
      <c r="I3302">
        <v>1386372120</v>
      </c>
      <c r="J3302">
        <v>1382659060</v>
      </c>
      <c r="K3302" t="b">
        <v>0</v>
      </c>
      <c r="L3302">
        <v>25</v>
      </c>
      <c r="M3302" t="b">
        <v>1</v>
      </c>
      <c r="N3302" t="s">
        <v>8274</v>
      </c>
      <c r="O3302" s="10" t="s">
        <v>8341</v>
      </c>
      <c r="P3302" t="s">
        <v>8342</v>
      </c>
      <c r="Q3302" s="12">
        <f t="shared" si="57"/>
        <v>41571.998379629629</v>
      </c>
    </row>
    <row r="3303" spans="1:17" ht="48" x14ac:dyDescent="0.2">
      <c r="A3303">
        <v>3243</v>
      </c>
      <c r="B3303" s="3" t="s">
        <v>3243</v>
      </c>
      <c r="C3303" s="3" t="s">
        <v>7353</v>
      </c>
      <c r="D3303" s="6">
        <v>8000</v>
      </c>
      <c r="E3303" s="8">
        <v>8227</v>
      </c>
      <c r="F3303" t="s">
        <v>8218</v>
      </c>
      <c r="G3303" t="s">
        <v>8223</v>
      </c>
      <c r="H3303" t="s">
        <v>8245</v>
      </c>
      <c r="I3303">
        <v>1444348800</v>
      </c>
      <c r="J3303">
        <v>1442283562</v>
      </c>
      <c r="K3303" t="b">
        <v>1</v>
      </c>
      <c r="L3303">
        <v>71</v>
      </c>
      <c r="M3303" t="b">
        <v>1</v>
      </c>
      <c r="N3303" t="s">
        <v>8269</v>
      </c>
      <c r="O3303" s="10" t="s">
        <v>8333</v>
      </c>
      <c r="P3303" t="s">
        <v>8334</v>
      </c>
      <c r="Q3303" s="12">
        <f t="shared" si="57"/>
        <v>42262.096782407403</v>
      </c>
    </row>
    <row r="3304" spans="1:17" ht="48" hidden="1" x14ac:dyDescent="0.2">
      <c r="A3304">
        <v>2290</v>
      </c>
      <c r="B3304" s="3" t="s">
        <v>2291</v>
      </c>
      <c r="C3304" s="3" t="s">
        <v>6400</v>
      </c>
      <c r="D3304" s="6">
        <v>1500</v>
      </c>
      <c r="E3304" s="8">
        <v>1561</v>
      </c>
      <c r="F3304" t="s">
        <v>8218</v>
      </c>
      <c r="G3304" t="s">
        <v>8223</v>
      </c>
      <c r="H3304" t="s">
        <v>8245</v>
      </c>
      <c r="I3304">
        <v>1259686800</v>
      </c>
      <c r="J3304">
        <v>1252908330</v>
      </c>
      <c r="K3304" t="b">
        <v>0</v>
      </c>
      <c r="L3304">
        <v>29</v>
      </c>
      <c r="M3304" t="b">
        <v>1</v>
      </c>
      <c r="N3304" t="s">
        <v>8274</v>
      </c>
      <c r="O3304" s="10" t="s">
        <v>8341</v>
      </c>
      <c r="P3304" t="s">
        <v>8342</v>
      </c>
      <c r="Q3304" s="12">
        <f t="shared" si="57"/>
        <v>40070.253819444442</v>
      </c>
    </row>
    <row r="3305" spans="1:17" ht="48" hidden="1" x14ac:dyDescent="0.2">
      <c r="A3305">
        <v>2456</v>
      </c>
      <c r="B3305" s="3" t="s">
        <v>2457</v>
      </c>
      <c r="C3305" s="3" t="s">
        <v>6566</v>
      </c>
      <c r="D3305" s="6">
        <v>1500</v>
      </c>
      <c r="E3305" s="8">
        <v>2713</v>
      </c>
      <c r="F3305" t="s">
        <v>8218</v>
      </c>
      <c r="G3305" t="s">
        <v>8223</v>
      </c>
      <c r="H3305" t="s">
        <v>8245</v>
      </c>
      <c r="I3305">
        <v>1488063839</v>
      </c>
      <c r="J3305">
        <v>1485471839</v>
      </c>
      <c r="K3305" t="b">
        <v>0</v>
      </c>
      <c r="L3305">
        <v>67</v>
      </c>
      <c r="M3305" t="b">
        <v>1</v>
      </c>
      <c r="N3305" t="s">
        <v>8296</v>
      </c>
      <c r="O3305" s="10" t="s">
        <v>8352</v>
      </c>
      <c r="P3305" t="s">
        <v>8368</v>
      </c>
      <c r="Q3305" s="12">
        <f t="shared" si="57"/>
        <v>42761.961099537039</v>
      </c>
    </row>
    <row r="3306" spans="1:17" ht="48" hidden="1" x14ac:dyDescent="0.2">
      <c r="A3306">
        <v>2487</v>
      </c>
      <c r="B3306" s="3" t="s">
        <v>2487</v>
      </c>
      <c r="C3306" s="3" t="s">
        <v>6597</v>
      </c>
      <c r="D3306" s="6">
        <v>1500</v>
      </c>
      <c r="E3306" s="8">
        <v>1500.76</v>
      </c>
      <c r="F3306" t="s">
        <v>8218</v>
      </c>
      <c r="G3306" t="s">
        <v>8223</v>
      </c>
      <c r="H3306" t="s">
        <v>8245</v>
      </c>
      <c r="I3306">
        <v>1338083997</v>
      </c>
      <c r="J3306">
        <v>1335491997</v>
      </c>
      <c r="K3306" t="b">
        <v>0</v>
      </c>
      <c r="L3306">
        <v>38</v>
      </c>
      <c r="M3306" t="b">
        <v>1</v>
      </c>
      <c r="N3306" t="s">
        <v>8277</v>
      </c>
      <c r="O3306" s="10" t="s">
        <v>8341</v>
      </c>
      <c r="P3306" t="s">
        <v>8345</v>
      </c>
      <c r="Q3306" s="12">
        <f t="shared" si="57"/>
        <v>41026.083298611113</v>
      </c>
    </row>
    <row r="3307" spans="1:17" ht="48" hidden="1" x14ac:dyDescent="0.2">
      <c r="A3307">
        <v>2494</v>
      </c>
      <c r="B3307" s="3" t="s">
        <v>2494</v>
      </c>
      <c r="C3307" s="3" t="s">
        <v>6604</v>
      </c>
      <c r="D3307" s="6">
        <v>1500</v>
      </c>
      <c r="E3307" s="8">
        <v>1515.08</v>
      </c>
      <c r="F3307" t="s">
        <v>8218</v>
      </c>
      <c r="G3307" t="s">
        <v>8223</v>
      </c>
      <c r="H3307" t="s">
        <v>8245</v>
      </c>
      <c r="I3307">
        <v>1337786944</v>
      </c>
      <c r="J3307">
        <v>1335194944</v>
      </c>
      <c r="K3307" t="b">
        <v>0</v>
      </c>
      <c r="L3307">
        <v>39</v>
      </c>
      <c r="M3307" t="b">
        <v>1</v>
      </c>
      <c r="N3307" t="s">
        <v>8277</v>
      </c>
      <c r="O3307" s="10" t="s">
        <v>8341</v>
      </c>
      <c r="P3307" t="s">
        <v>8345</v>
      </c>
      <c r="Q3307" s="12">
        <f t="shared" si="57"/>
        <v>41022.645185185182</v>
      </c>
    </row>
    <row r="3308" spans="1:17" ht="48" hidden="1" x14ac:dyDescent="0.2">
      <c r="A3308">
        <v>2495</v>
      </c>
      <c r="B3308" s="3" t="s">
        <v>2495</v>
      </c>
      <c r="C3308" s="3" t="s">
        <v>6605</v>
      </c>
      <c r="D3308" s="6">
        <v>1500</v>
      </c>
      <c r="E3308" s="8">
        <v>1913.05</v>
      </c>
      <c r="F3308" t="s">
        <v>8218</v>
      </c>
      <c r="G3308" t="s">
        <v>8223</v>
      </c>
      <c r="H3308" t="s">
        <v>8245</v>
      </c>
      <c r="I3308">
        <v>1339022575</v>
      </c>
      <c r="J3308">
        <v>1336430575</v>
      </c>
      <c r="K3308" t="b">
        <v>0</v>
      </c>
      <c r="L3308">
        <v>42</v>
      </c>
      <c r="M3308" t="b">
        <v>1</v>
      </c>
      <c r="N3308" t="s">
        <v>8277</v>
      </c>
      <c r="O3308" s="10" t="s">
        <v>8341</v>
      </c>
      <c r="P3308" t="s">
        <v>8345</v>
      </c>
      <c r="Q3308" s="12">
        <f t="shared" si="57"/>
        <v>41036.946469907409</v>
      </c>
    </row>
    <row r="3309" spans="1:17" ht="48" hidden="1" x14ac:dyDescent="0.2">
      <c r="A3309">
        <v>2553</v>
      </c>
      <c r="B3309" s="3" t="s">
        <v>2553</v>
      </c>
      <c r="C3309" s="3" t="s">
        <v>6663</v>
      </c>
      <c r="D3309" s="6">
        <v>1500</v>
      </c>
      <c r="E3309" s="8">
        <v>2333</v>
      </c>
      <c r="F3309" t="s">
        <v>8218</v>
      </c>
      <c r="G3309" t="s">
        <v>8223</v>
      </c>
      <c r="H3309" t="s">
        <v>8245</v>
      </c>
      <c r="I3309">
        <v>1348202807</v>
      </c>
      <c r="J3309">
        <v>1343018807</v>
      </c>
      <c r="K3309" t="b">
        <v>0</v>
      </c>
      <c r="L3309">
        <v>60</v>
      </c>
      <c r="M3309" t="b">
        <v>1</v>
      </c>
      <c r="N3309" t="s">
        <v>8298</v>
      </c>
      <c r="O3309" s="10" t="s">
        <v>8341</v>
      </c>
      <c r="P3309" t="s">
        <v>8370</v>
      </c>
      <c r="Q3309" s="12">
        <f t="shared" si="57"/>
        <v>41113.199155092596</v>
      </c>
    </row>
    <row r="3310" spans="1:17" ht="48" hidden="1" x14ac:dyDescent="0.2">
      <c r="A3310">
        <v>2622</v>
      </c>
      <c r="B3310" s="3" t="s">
        <v>2622</v>
      </c>
      <c r="C3310" s="3" t="s">
        <v>6732</v>
      </c>
      <c r="D3310" s="6">
        <v>1500</v>
      </c>
      <c r="E3310" s="8">
        <v>1967.76</v>
      </c>
      <c r="F3310" t="s">
        <v>8218</v>
      </c>
      <c r="G3310" t="s">
        <v>8236</v>
      </c>
      <c r="H3310" t="s">
        <v>8248</v>
      </c>
      <c r="I3310">
        <v>1483120216</v>
      </c>
      <c r="J3310">
        <v>1479232216</v>
      </c>
      <c r="K3310" t="b">
        <v>0</v>
      </c>
      <c r="L3310">
        <v>74</v>
      </c>
      <c r="M3310" t="b">
        <v>1</v>
      </c>
      <c r="N3310" t="s">
        <v>8299</v>
      </c>
      <c r="O3310" s="10" t="s">
        <v>8335</v>
      </c>
      <c r="P3310" t="s">
        <v>8371</v>
      </c>
      <c r="Q3310" s="12">
        <f t="shared" si="57"/>
        <v>42689.74324074074</v>
      </c>
    </row>
    <row r="3311" spans="1:17" ht="48" hidden="1" x14ac:dyDescent="0.2">
      <c r="A3311">
        <v>2667</v>
      </c>
      <c r="B3311" s="3" t="s">
        <v>2667</v>
      </c>
      <c r="C3311" s="3" t="s">
        <v>6777</v>
      </c>
      <c r="D3311" s="6">
        <v>1500</v>
      </c>
      <c r="E3311" s="8">
        <v>1660</v>
      </c>
      <c r="F3311" t="s">
        <v>8218</v>
      </c>
      <c r="G3311" t="s">
        <v>8223</v>
      </c>
      <c r="H3311" t="s">
        <v>8245</v>
      </c>
      <c r="I3311">
        <v>1455142416</v>
      </c>
      <c r="J3311">
        <v>1452550416</v>
      </c>
      <c r="K3311" t="b">
        <v>0</v>
      </c>
      <c r="L3311">
        <v>18</v>
      </c>
      <c r="M3311" t="b">
        <v>1</v>
      </c>
      <c r="N3311" t="s">
        <v>8300</v>
      </c>
      <c r="O3311" s="10" t="s">
        <v>8335</v>
      </c>
      <c r="P3311" t="s">
        <v>8372</v>
      </c>
      <c r="Q3311" s="12">
        <f t="shared" si="57"/>
        <v>42380.926111111112</v>
      </c>
    </row>
    <row r="3312" spans="1:17" ht="48" x14ac:dyDescent="0.2">
      <c r="A3312">
        <v>3068</v>
      </c>
      <c r="B3312" s="3" t="s">
        <v>3068</v>
      </c>
      <c r="C3312" s="3" t="s">
        <v>7178</v>
      </c>
      <c r="D3312" s="6">
        <v>250000</v>
      </c>
      <c r="E3312" s="8">
        <v>175</v>
      </c>
      <c r="F3312" t="s">
        <v>8220</v>
      </c>
      <c r="G3312" t="s">
        <v>8223</v>
      </c>
      <c r="H3312" t="s">
        <v>8245</v>
      </c>
      <c r="I3312">
        <v>1445013352</v>
      </c>
      <c r="J3312">
        <v>1442421352</v>
      </c>
      <c r="K3312" t="b">
        <v>0</v>
      </c>
      <c r="L3312">
        <v>2</v>
      </c>
      <c r="M3312" t="b">
        <v>0</v>
      </c>
      <c r="N3312" t="s">
        <v>8301</v>
      </c>
      <c r="O3312" s="10" t="s">
        <v>8333</v>
      </c>
      <c r="P3312" t="s">
        <v>8373</v>
      </c>
      <c r="Q3312" s="12">
        <f t="shared" si="57"/>
        <v>42263.691574074073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8333</v>
      </c>
      <c r="P3313" t="s">
        <v>8334</v>
      </c>
      <c r="Q3313" s="12">
        <f t="shared" si="57"/>
        <v>42264.29178240741</v>
      </c>
    </row>
    <row r="3314" spans="1:17" ht="48" x14ac:dyDescent="0.2">
      <c r="A3314">
        <v>3411</v>
      </c>
      <c r="B3314" s="3" t="s">
        <v>3410</v>
      </c>
      <c r="C3314" s="3" t="s">
        <v>7521</v>
      </c>
      <c r="D3314" s="6">
        <v>15000</v>
      </c>
      <c r="E3314" s="8">
        <v>15535</v>
      </c>
      <c r="F3314" t="s">
        <v>8218</v>
      </c>
      <c r="G3314" t="s">
        <v>8223</v>
      </c>
      <c r="H3314" t="s">
        <v>8245</v>
      </c>
      <c r="I3314">
        <v>1444264372</v>
      </c>
      <c r="J3314">
        <v>1442536372</v>
      </c>
      <c r="K3314" t="b">
        <v>0</v>
      </c>
      <c r="L3314">
        <v>78</v>
      </c>
      <c r="M3314" t="b">
        <v>1</v>
      </c>
      <c r="N3314" t="s">
        <v>8269</v>
      </c>
      <c r="O3314" s="10" t="s">
        <v>8333</v>
      </c>
      <c r="P3314" t="s">
        <v>8334</v>
      </c>
      <c r="Q3314" s="12">
        <f t="shared" si="57"/>
        <v>42265.022824074069</v>
      </c>
    </row>
    <row r="3315" spans="1:17" ht="48" x14ac:dyDescent="0.2">
      <c r="A3315">
        <v>3928</v>
      </c>
      <c r="B3315" s="3" t="s">
        <v>3925</v>
      </c>
      <c r="C3315" s="3" t="s">
        <v>8036</v>
      </c>
      <c r="D3315" s="6">
        <v>5000</v>
      </c>
      <c r="E3315" s="8">
        <v>651</v>
      </c>
      <c r="F3315" t="s">
        <v>8220</v>
      </c>
      <c r="G3315" t="s">
        <v>8223</v>
      </c>
      <c r="H3315" t="s">
        <v>8245</v>
      </c>
      <c r="I3315">
        <v>1444971540</v>
      </c>
      <c r="J3315">
        <v>1442593427</v>
      </c>
      <c r="K3315" t="b">
        <v>0</v>
      </c>
      <c r="L3315">
        <v>7</v>
      </c>
      <c r="M3315" t="b">
        <v>0</v>
      </c>
      <c r="N3315" t="s">
        <v>8269</v>
      </c>
      <c r="O3315" s="10" t="s">
        <v>8333</v>
      </c>
      <c r="P3315" t="s">
        <v>8334</v>
      </c>
      <c r="Q3315" s="12">
        <f t="shared" si="57"/>
        <v>42265.683182870373</v>
      </c>
    </row>
    <row r="3316" spans="1:17" ht="48" x14ac:dyDescent="0.2">
      <c r="A3316">
        <v>3848</v>
      </c>
      <c r="B3316" s="3" t="s">
        <v>3845</v>
      </c>
      <c r="C3316" s="3" t="s">
        <v>7957</v>
      </c>
      <c r="D3316" s="6">
        <v>13000</v>
      </c>
      <c r="E3316" s="8">
        <v>2129</v>
      </c>
      <c r="F3316" t="s">
        <v>8220</v>
      </c>
      <c r="G3316" t="s">
        <v>8223</v>
      </c>
      <c r="H3316" t="s">
        <v>8245</v>
      </c>
      <c r="I3316">
        <v>1445196989</v>
      </c>
      <c r="J3316">
        <v>1442604989</v>
      </c>
      <c r="K3316" t="b">
        <v>1</v>
      </c>
      <c r="L3316">
        <v>43</v>
      </c>
      <c r="M3316" t="b">
        <v>0</v>
      </c>
      <c r="N3316" t="s">
        <v>8269</v>
      </c>
      <c r="O3316" s="10" t="s">
        <v>8333</v>
      </c>
      <c r="P3316" t="s">
        <v>8334</v>
      </c>
      <c r="Q3316" s="12">
        <f t="shared" si="57"/>
        <v>42265.817002314812</v>
      </c>
    </row>
    <row r="3317" spans="1:17" ht="48" x14ac:dyDescent="0.2">
      <c r="A3317">
        <v>3492</v>
      </c>
      <c r="B3317" s="3" t="s">
        <v>3491</v>
      </c>
      <c r="C3317" s="3" t="s">
        <v>7602</v>
      </c>
      <c r="D3317" s="6">
        <v>3800</v>
      </c>
      <c r="E3317" s="8">
        <v>4000.22</v>
      </c>
      <c r="F3317" t="s">
        <v>8218</v>
      </c>
      <c r="G3317" t="s">
        <v>8223</v>
      </c>
      <c r="H3317" t="s">
        <v>8245</v>
      </c>
      <c r="I3317">
        <v>1445818397</v>
      </c>
      <c r="J3317">
        <v>1442794397</v>
      </c>
      <c r="K3317" t="b">
        <v>0</v>
      </c>
      <c r="L3317">
        <v>35</v>
      </c>
      <c r="M3317" t="b">
        <v>1</v>
      </c>
      <c r="N3317" t="s">
        <v>8269</v>
      </c>
      <c r="O3317" s="10" t="s">
        <v>8333</v>
      </c>
      <c r="P3317" t="s">
        <v>8334</v>
      </c>
      <c r="Q3317" s="12">
        <f t="shared" si="57"/>
        <v>42268.009224537032</v>
      </c>
    </row>
    <row r="3318" spans="1:17" ht="16" x14ac:dyDescent="0.2">
      <c r="A3318">
        <v>2833</v>
      </c>
      <c r="B3318" s="3" t="s">
        <v>2833</v>
      </c>
      <c r="C3318" s="3" t="s">
        <v>6943</v>
      </c>
      <c r="D3318" s="6">
        <v>2700</v>
      </c>
      <c r="E3318" s="8">
        <v>2923</v>
      </c>
      <c r="F3318" t="s">
        <v>8218</v>
      </c>
      <c r="G3318" t="s">
        <v>8223</v>
      </c>
      <c r="H3318" t="s">
        <v>8245</v>
      </c>
      <c r="I3318">
        <v>1444528800</v>
      </c>
      <c r="J3318">
        <v>1442804633</v>
      </c>
      <c r="K3318" t="b">
        <v>0</v>
      </c>
      <c r="L3318">
        <v>35</v>
      </c>
      <c r="M3318" t="b">
        <v>1</v>
      </c>
      <c r="N3318" t="s">
        <v>8269</v>
      </c>
      <c r="O3318" s="10" t="s">
        <v>8333</v>
      </c>
      <c r="P3318" t="s">
        <v>8334</v>
      </c>
      <c r="Q3318" s="12">
        <f t="shared" si="57"/>
        <v>42268.127696759257</v>
      </c>
    </row>
    <row r="3319" spans="1:17" ht="48" x14ac:dyDescent="0.2">
      <c r="A3319">
        <v>3802</v>
      </c>
      <c r="B3319" s="3" t="s">
        <v>3799</v>
      </c>
      <c r="C3319" s="3" t="s">
        <v>7912</v>
      </c>
      <c r="D3319" s="6">
        <v>3000</v>
      </c>
      <c r="E3319" s="8">
        <v>0</v>
      </c>
      <c r="F3319" t="s">
        <v>8220</v>
      </c>
      <c r="G3319" t="s">
        <v>8223</v>
      </c>
      <c r="H3319" t="s">
        <v>8245</v>
      </c>
      <c r="I3319">
        <v>1445482906</v>
      </c>
      <c r="J3319">
        <v>1442890906</v>
      </c>
      <c r="K3319" t="b">
        <v>0</v>
      </c>
      <c r="L3319">
        <v>0</v>
      </c>
      <c r="M3319" t="b">
        <v>0</v>
      </c>
      <c r="N3319" t="s">
        <v>8303</v>
      </c>
      <c r="O3319" s="10" t="s">
        <v>8333</v>
      </c>
      <c r="P3319" t="s">
        <v>8375</v>
      </c>
      <c r="Q3319" s="12">
        <f t="shared" si="57"/>
        <v>42269.126226851848</v>
      </c>
    </row>
    <row r="3320" spans="1:17" ht="32" x14ac:dyDescent="0.2">
      <c r="A3320">
        <v>3222</v>
      </c>
      <c r="B3320" s="3" t="s">
        <v>3222</v>
      </c>
      <c r="C3320" s="3" t="s">
        <v>7332</v>
      </c>
      <c r="D3320" s="6">
        <v>2500</v>
      </c>
      <c r="E3320" s="8">
        <v>3120</v>
      </c>
      <c r="F3320" t="s">
        <v>8218</v>
      </c>
      <c r="G3320" t="s">
        <v>8223</v>
      </c>
      <c r="H3320" t="s">
        <v>8245</v>
      </c>
      <c r="I3320">
        <v>1445722140</v>
      </c>
      <c r="J3320">
        <v>1443016697</v>
      </c>
      <c r="K3320" t="b">
        <v>1</v>
      </c>
      <c r="L3320">
        <v>84</v>
      </c>
      <c r="M3320" t="b">
        <v>1</v>
      </c>
      <c r="N3320" t="s">
        <v>8269</v>
      </c>
      <c r="O3320" s="10" t="s">
        <v>8333</v>
      </c>
      <c r="P3320" t="s">
        <v>8334</v>
      </c>
      <c r="Q3320" s="12">
        <f t="shared" si="57"/>
        <v>42270.582141203704</v>
      </c>
    </row>
    <row r="3321" spans="1:17" ht="32" x14ac:dyDescent="0.2">
      <c r="A3321">
        <v>3354</v>
      </c>
      <c r="B3321" s="3" t="s">
        <v>3353</v>
      </c>
      <c r="C3321" s="3" t="s">
        <v>7464</v>
      </c>
      <c r="D3321" s="6">
        <v>3000</v>
      </c>
      <c r="E3321" s="8">
        <v>3058</v>
      </c>
      <c r="F3321" t="s">
        <v>8218</v>
      </c>
      <c r="G3321" t="s">
        <v>8223</v>
      </c>
      <c r="H3321" t="s">
        <v>8245</v>
      </c>
      <c r="I3321">
        <v>1446091260</v>
      </c>
      <c r="J3321">
        <v>1443029206</v>
      </c>
      <c r="K3321" t="b">
        <v>0</v>
      </c>
      <c r="L3321">
        <v>55</v>
      </c>
      <c r="M3321" t="b">
        <v>1</v>
      </c>
      <c r="N3321" t="s">
        <v>8269</v>
      </c>
      <c r="O3321" s="10" t="s">
        <v>8333</v>
      </c>
      <c r="P3321" t="s">
        <v>8334</v>
      </c>
      <c r="Q3321" s="12">
        <f t="shared" si="57"/>
        <v>42270.7269212963</v>
      </c>
    </row>
    <row r="3322" spans="1:17" ht="48" x14ac:dyDescent="0.2">
      <c r="A3322">
        <v>534</v>
      </c>
      <c r="B3322" s="3" t="s">
        <v>535</v>
      </c>
      <c r="C3322" s="3" t="s">
        <v>4644</v>
      </c>
      <c r="D3322" s="6">
        <v>15000</v>
      </c>
      <c r="E3322" s="8">
        <v>15700</v>
      </c>
      <c r="F3322" t="s">
        <v>8218</v>
      </c>
      <c r="G3322" t="s">
        <v>8233</v>
      </c>
      <c r="H3322" t="s">
        <v>8253</v>
      </c>
      <c r="I3322">
        <v>1446418800</v>
      </c>
      <c r="J3322">
        <v>1443036470</v>
      </c>
      <c r="K3322" t="b">
        <v>0</v>
      </c>
      <c r="L3322">
        <v>48</v>
      </c>
      <c r="M3322" t="b">
        <v>1</v>
      </c>
      <c r="N3322" t="s">
        <v>8269</v>
      </c>
      <c r="O3322" s="10" t="s">
        <v>8333</v>
      </c>
      <c r="P3322" t="s">
        <v>8334</v>
      </c>
      <c r="Q3322" s="12">
        <f t="shared" si="57"/>
        <v>42270.810995370368</v>
      </c>
    </row>
    <row r="3323" spans="1:17" ht="48" x14ac:dyDescent="0.2">
      <c r="A3323">
        <v>3445</v>
      </c>
      <c r="B3323" s="3" t="s">
        <v>3444</v>
      </c>
      <c r="C3323" s="3" t="s">
        <v>7555</v>
      </c>
      <c r="D3323" s="6">
        <v>2000</v>
      </c>
      <c r="E3323" s="8">
        <v>2000</v>
      </c>
      <c r="F3323" t="s">
        <v>8218</v>
      </c>
      <c r="G3323" t="s">
        <v>8224</v>
      </c>
      <c r="H3323" t="s">
        <v>8246</v>
      </c>
      <c r="I3323">
        <v>1445604236</v>
      </c>
      <c r="J3323">
        <v>1443185036</v>
      </c>
      <c r="K3323" t="b">
        <v>0</v>
      </c>
      <c r="L3323">
        <v>31</v>
      </c>
      <c r="M3323" t="b">
        <v>1</v>
      </c>
      <c r="N3323" t="s">
        <v>8269</v>
      </c>
      <c r="O3323" s="10" t="s">
        <v>8333</v>
      </c>
      <c r="P3323" t="s">
        <v>8334</v>
      </c>
      <c r="Q3323" s="12">
        <f t="shared" si="57"/>
        <v>42272.530509259261</v>
      </c>
    </row>
    <row r="3324" spans="1:17" ht="48" x14ac:dyDescent="0.2">
      <c r="A3324">
        <v>3374</v>
      </c>
      <c r="B3324" s="3" t="s">
        <v>3373</v>
      </c>
      <c r="C3324" s="3" t="s">
        <v>7484</v>
      </c>
      <c r="D3324" s="6">
        <v>3500</v>
      </c>
      <c r="E3324" s="8">
        <v>3730</v>
      </c>
      <c r="F3324" t="s">
        <v>8218</v>
      </c>
      <c r="G3324" t="s">
        <v>8228</v>
      </c>
      <c r="H3324" t="s">
        <v>8250</v>
      </c>
      <c r="I3324">
        <v>1446053616</v>
      </c>
      <c r="J3324">
        <v>1443461616</v>
      </c>
      <c r="K3324" t="b">
        <v>0</v>
      </c>
      <c r="L3324">
        <v>52</v>
      </c>
      <c r="M3324" t="b">
        <v>1</v>
      </c>
      <c r="N3324" t="s">
        <v>8269</v>
      </c>
      <c r="O3324" s="10" t="s">
        <v>8333</v>
      </c>
      <c r="P3324" t="s">
        <v>8334</v>
      </c>
      <c r="Q3324" s="12">
        <f t="shared" si="57"/>
        <v>42275.731666666667</v>
      </c>
    </row>
    <row r="3325" spans="1:17" ht="48" x14ac:dyDescent="0.2">
      <c r="A3325">
        <v>3226</v>
      </c>
      <c r="B3325" s="3" t="s">
        <v>3226</v>
      </c>
      <c r="C3325" s="3" t="s">
        <v>7336</v>
      </c>
      <c r="D3325" s="6">
        <v>1200</v>
      </c>
      <c r="E3325" s="8">
        <v>1250</v>
      </c>
      <c r="F3325" t="s">
        <v>8218</v>
      </c>
      <c r="G3325" t="s">
        <v>8224</v>
      </c>
      <c r="H3325" t="s">
        <v>8246</v>
      </c>
      <c r="I3325">
        <v>1446213612</v>
      </c>
      <c r="J3325">
        <v>1443621612</v>
      </c>
      <c r="K3325" t="b">
        <v>1</v>
      </c>
      <c r="L3325">
        <v>21</v>
      </c>
      <c r="M3325" t="b">
        <v>1</v>
      </c>
      <c r="N3325" t="s">
        <v>8269</v>
      </c>
      <c r="O3325" s="10" t="s">
        <v>8333</v>
      </c>
      <c r="P3325" t="s">
        <v>8334</v>
      </c>
      <c r="Q3325" s="12">
        <f t="shared" si="57"/>
        <v>42277.583472222221</v>
      </c>
    </row>
    <row r="3326" spans="1:17" ht="48" x14ac:dyDescent="0.2">
      <c r="A3326">
        <v>3239</v>
      </c>
      <c r="B3326" s="3" t="s">
        <v>3239</v>
      </c>
      <c r="C3326" s="3" t="s">
        <v>7349</v>
      </c>
      <c r="D3326" s="6">
        <v>5862</v>
      </c>
      <c r="E3326" s="8">
        <v>6208.98</v>
      </c>
      <c r="F3326" t="s">
        <v>8218</v>
      </c>
      <c r="G3326" t="s">
        <v>8224</v>
      </c>
      <c r="H3326" t="s">
        <v>8246</v>
      </c>
      <c r="I3326">
        <v>1445817540</v>
      </c>
      <c r="J3326">
        <v>1443665293</v>
      </c>
      <c r="K3326" t="b">
        <v>1</v>
      </c>
      <c r="L3326">
        <v>104</v>
      </c>
      <c r="M3326" t="b">
        <v>1</v>
      </c>
      <c r="N3326" t="s">
        <v>8269</v>
      </c>
      <c r="O3326" s="10" t="s">
        <v>8333</v>
      </c>
      <c r="P3326" t="s">
        <v>8334</v>
      </c>
      <c r="Q3326" s="12">
        <f t="shared" si="57"/>
        <v>42278.089039351849</v>
      </c>
    </row>
    <row r="3327" spans="1:17" ht="48" x14ac:dyDescent="0.2">
      <c r="A3327">
        <v>1294</v>
      </c>
      <c r="B3327" s="3" t="s">
        <v>1295</v>
      </c>
      <c r="C3327" s="3" t="s">
        <v>5404</v>
      </c>
      <c r="D3327" s="6">
        <v>500</v>
      </c>
      <c r="E3327" s="8">
        <v>610</v>
      </c>
      <c r="F3327" t="s">
        <v>8218</v>
      </c>
      <c r="G3327" t="s">
        <v>8224</v>
      </c>
      <c r="H3327" t="s">
        <v>8246</v>
      </c>
      <c r="I3327">
        <v>1445252400</v>
      </c>
      <c r="J3327">
        <v>1443696797</v>
      </c>
      <c r="K3327" t="b">
        <v>0</v>
      </c>
      <c r="L3327">
        <v>22</v>
      </c>
      <c r="M3327" t="b">
        <v>1</v>
      </c>
      <c r="N3327" t="s">
        <v>8269</v>
      </c>
      <c r="O3327" s="10" t="s">
        <v>8333</v>
      </c>
      <c r="P3327" t="s">
        <v>8334</v>
      </c>
      <c r="Q3327" s="12">
        <f t="shared" si="57"/>
        <v>42278.453668981485</v>
      </c>
    </row>
    <row r="3328" spans="1:17" ht="48" x14ac:dyDescent="0.2">
      <c r="A3328">
        <v>2918</v>
      </c>
      <c r="B3328" s="3" t="s">
        <v>2918</v>
      </c>
      <c r="C3328" s="3" t="s">
        <v>7028</v>
      </c>
      <c r="D3328" s="6">
        <v>5000</v>
      </c>
      <c r="E3328" s="8">
        <v>1362</v>
      </c>
      <c r="F3328" t="s">
        <v>8220</v>
      </c>
      <c r="G3328" t="s">
        <v>8223</v>
      </c>
      <c r="H3328" t="s">
        <v>8245</v>
      </c>
      <c r="I3328">
        <v>1446131207</v>
      </c>
      <c r="J3328">
        <v>1443712007</v>
      </c>
      <c r="K3328" t="b">
        <v>0</v>
      </c>
      <c r="L3328">
        <v>20</v>
      </c>
      <c r="M3328" t="b">
        <v>0</v>
      </c>
      <c r="N3328" t="s">
        <v>8269</v>
      </c>
      <c r="O3328" s="10" t="s">
        <v>8333</v>
      </c>
      <c r="P3328" t="s">
        <v>8334</v>
      </c>
      <c r="Q3328" s="12">
        <f t="shared" si="57"/>
        <v>42278.629710648151</v>
      </c>
    </row>
    <row r="3329" spans="1:17" ht="48" x14ac:dyDescent="0.2">
      <c r="A3329">
        <v>2898</v>
      </c>
      <c r="B3329" s="3" t="s">
        <v>2898</v>
      </c>
      <c r="C3329" s="3" t="s">
        <v>7008</v>
      </c>
      <c r="D3329" s="6">
        <v>7500</v>
      </c>
      <c r="E3329" s="8">
        <v>316</v>
      </c>
      <c r="F3329" t="s">
        <v>8220</v>
      </c>
      <c r="G3329" t="s">
        <v>8223</v>
      </c>
      <c r="H3329" t="s">
        <v>8245</v>
      </c>
      <c r="I3329">
        <v>1446307053</v>
      </c>
      <c r="J3329">
        <v>1443715053</v>
      </c>
      <c r="K3329" t="b">
        <v>0</v>
      </c>
      <c r="L3329">
        <v>12</v>
      </c>
      <c r="M3329" t="b">
        <v>0</v>
      </c>
      <c r="N3329" t="s">
        <v>8269</v>
      </c>
      <c r="O3329" s="10" t="s">
        <v>8333</v>
      </c>
      <c r="P3329" t="s">
        <v>8334</v>
      </c>
      <c r="Q3329" s="12">
        <f t="shared" si="57"/>
        <v>42278.664965277778</v>
      </c>
    </row>
    <row r="3330" spans="1:17" ht="48" x14ac:dyDescent="0.2">
      <c r="A3330">
        <v>3943</v>
      </c>
      <c r="B3330" s="3" t="s">
        <v>3940</v>
      </c>
      <c r="C3330" s="3" t="s">
        <v>8051</v>
      </c>
      <c r="D3330" s="6">
        <v>5000</v>
      </c>
      <c r="E3330" s="8">
        <v>1782</v>
      </c>
      <c r="F3330" t="s">
        <v>8220</v>
      </c>
      <c r="G3330" t="s">
        <v>8223</v>
      </c>
      <c r="H3330" t="s">
        <v>8245</v>
      </c>
      <c r="I3330">
        <v>1446483000</v>
      </c>
      <c r="J3330">
        <v>1443811268</v>
      </c>
      <c r="K3330" t="b">
        <v>0</v>
      </c>
      <c r="L3330">
        <v>13</v>
      </c>
      <c r="M3330" t="b">
        <v>0</v>
      </c>
      <c r="N3330" t="s">
        <v>8269</v>
      </c>
      <c r="O3330" s="10" t="s">
        <v>8333</v>
      </c>
      <c r="P3330" t="s">
        <v>8334</v>
      </c>
      <c r="Q3330" s="12">
        <f t="shared" si="57"/>
        <v>42279.778564814813</v>
      </c>
    </row>
    <row r="3331" spans="1:17" ht="48" x14ac:dyDescent="0.2">
      <c r="A3331">
        <v>4026</v>
      </c>
      <c r="B3331" s="3" t="s">
        <v>4022</v>
      </c>
      <c r="C3331" s="3" t="s">
        <v>8131</v>
      </c>
      <c r="D3331" s="6">
        <v>4000</v>
      </c>
      <c r="E3331" s="8">
        <v>0</v>
      </c>
      <c r="F3331" t="s">
        <v>8220</v>
      </c>
      <c r="G3331" t="s">
        <v>8223</v>
      </c>
      <c r="H3331" t="s">
        <v>8245</v>
      </c>
      <c r="I3331">
        <v>1449247439</v>
      </c>
      <c r="J3331">
        <v>1444059839</v>
      </c>
      <c r="K3331" t="b">
        <v>0</v>
      </c>
      <c r="L3331">
        <v>0</v>
      </c>
      <c r="M3331" t="b">
        <v>0</v>
      </c>
      <c r="N3331" t="s">
        <v>8269</v>
      </c>
      <c r="O3331" s="10" t="s">
        <v>8333</v>
      </c>
      <c r="P3331" t="s">
        <v>8334</v>
      </c>
      <c r="Q3331" s="12">
        <f t="shared" si="57"/>
        <v>42282.655543981484</v>
      </c>
    </row>
    <row r="3332" spans="1:17" ht="48" x14ac:dyDescent="0.2">
      <c r="A3332">
        <v>537</v>
      </c>
      <c r="B3332" s="3" t="s">
        <v>538</v>
      </c>
      <c r="C3332" s="3" t="s">
        <v>4647</v>
      </c>
      <c r="D3332" s="6">
        <v>2000</v>
      </c>
      <c r="E3332" s="8">
        <v>2410</v>
      </c>
      <c r="F3332" t="s">
        <v>8218</v>
      </c>
      <c r="G3332" t="s">
        <v>8223</v>
      </c>
      <c r="H3332" t="s">
        <v>8245</v>
      </c>
      <c r="I3332">
        <v>1446665191</v>
      </c>
      <c r="J3332">
        <v>1444069591</v>
      </c>
      <c r="K3332" t="b">
        <v>0</v>
      </c>
      <c r="L3332">
        <v>59</v>
      </c>
      <c r="M3332" t="b">
        <v>1</v>
      </c>
      <c r="N3332" t="s">
        <v>8269</v>
      </c>
      <c r="O3332" s="10" t="s">
        <v>8333</v>
      </c>
      <c r="P3332" t="s">
        <v>8334</v>
      </c>
      <c r="Q3332" s="12">
        <f t="shared" si="57"/>
        <v>42282.768414351856</v>
      </c>
    </row>
    <row r="3333" spans="1:17" ht="48" x14ac:dyDescent="0.2">
      <c r="A3333">
        <v>3292</v>
      </c>
      <c r="B3333" s="3" t="s">
        <v>3292</v>
      </c>
      <c r="C3333" s="3" t="s">
        <v>7402</v>
      </c>
      <c r="D3333" s="6">
        <v>101</v>
      </c>
      <c r="E3333" s="8">
        <v>289</v>
      </c>
      <c r="F3333" t="s">
        <v>8218</v>
      </c>
      <c r="G3333" t="s">
        <v>8224</v>
      </c>
      <c r="H3333" t="s">
        <v>8246</v>
      </c>
      <c r="I3333">
        <v>1449257348</v>
      </c>
      <c r="J3333">
        <v>1444069748</v>
      </c>
      <c r="K3333" t="b">
        <v>0</v>
      </c>
      <c r="L3333">
        <v>15</v>
      </c>
      <c r="M3333" t="b">
        <v>1</v>
      </c>
      <c r="N3333" t="s">
        <v>8269</v>
      </c>
      <c r="O3333" s="10" t="s">
        <v>8333</v>
      </c>
      <c r="P3333" t="s">
        <v>8334</v>
      </c>
      <c r="Q3333" s="12">
        <f t="shared" si="57"/>
        <v>42282.770231481481</v>
      </c>
    </row>
    <row r="3334" spans="1:17" ht="48" x14ac:dyDescent="0.2">
      <c r="A3334">
        <v>4074</v>
      </c>
      <c r="B3334" s="3" t="s">
        <v>4070</v>
      </c>
      <c r="C3334" s="3" t="s">
        <v>8177</v>
      </c>
      <c r="D3334" s="6">
        <v>2750</v>
      </c>
      <c r="E3334" s="8">
        <v>735</v>
      </c>
      <c r="F3334" t="s">
        <v>8220</v>
      </c>
      <c r="G3334" t="s">
        <v>8224</v>
      </c>
      <c r="H3334" t="s">
        <v>8246</v>
      </c>
      <c r="I3334">
        <v>1446732975</v>
      </c>
      <c r="J3334">
        <v>1444137375</v>
      </c>
      <c r="K3334" t="b">
        <v>0</v>
      </c>
      <c r="L3334">
        <v>21</v>
      </c>
      <c r="M3334" t="b">
        <v>0</v>
      </c>
      <c r="N3334" t="s">
        <v>8269</v>
      </c>
      <c r="O3334" s="10" t="s">
        <v>8333</v>
      </c>
      <c r="P3334" t="s">
        <v>8334</v>
      </c>
      <c r="Q3334" s="12">
        <f t="shared" si="57"/>
        <v>42283.552951388891</v>
      </c>
    </row>
    <row r="3335" spans="1:17" ht="48" x14ac:dyDescent="0.2">
      <c r="A3335">
        <v>3603</v>
      </c>
      <c r="B3335" s="3" t="s">
        <v>3602</v>
      </c>
      <c r="C3335" s="3" t="s">
        <v>7713</v>
      </c>
      <c r="D3335" s="6">
        <v>1500</v>
      </c>
      <c r="E3335" s="8">
        <v>2560</v>
      </c>
      <c r="F3335" t="s">
        <v>8218</v>
      </c>
      <c r="G3335" t="s">
        <v>8223</v>
      </c>
      <c r="H3335" t="s">
        <v>8245</v>
      </c>
      <c r="I3335">
        <v>1446759880</v>
      </c>
      <c r="J3335">
        <v>1444164280</v>
      </c>
      <c r="K3335" t="b">
        <v>0</v>
      </c>
      <c r="L3335">
        <v>57</v>
      </c>
      <c r="M3335" t="b">
        <v>1</v>
      </c>
      <c r="N3335" t="s">
        <v>8269</v>
      </c>
      <c r="O3335" s="10" t="s">
        <v>8333</v>
      </c>
      <c r="P3335" t="s">
        <v>8334</v>
      </c>
      <c r="Q3335" s="12">
        <f t="shared" si="57"/>
        <v>42283.864351851851</v>
      </c>
    </row>
    <row r="3336" spans="1:17" ht="48" x14ac:dyDescent="0.2">
      <c r="A3336">
        <v>3272</v>
      </c>
      <c r="B3336" s="3" t="s">
        <v>3272</v>
      </c>
      <c r="C3336" s="3" t="s">
        <v>7382</v>
      </c>
      <c r="D3336" s="6">
        <v>10000</v>
      </c>
      <c r="E3336" s="8">
        <v>15443</v>
      </c>
      <c r="F3336" t="s">
        <v>8218</v>
      </c>
      <c r="G3336" t="s">
        <v>8223</v>
      </c>
      <c r="H3336" t="s">
        <v>8245</v>
      </c>
      <c r="I3336">
        <v>1446814809</v>
      </c>
      <c r="J3336">
        <v>1444219209</v>
      </c>
      <c r="K3336" t="b">
        <v>1</v>
      </c>
      <c r="L3336">
        <v>145</v>
      </c>
      <c r="M3336" t="b">
        <v>1</v>
      </c>
      <c r="N3336" t="s">
        <v>8269</v>
      </c>
      <c r="O3336" s="10" t="s">
        <v>8333</v>
      </c>
      <c r="P3336" t="s">
        <v>8334</v>
      </c>
      <c r="Q3336" s="12">
        <f t="shared" si="57"/>
        <v>42284.500104166669</v>
      </c>
    </row>
    <row r="3337" spans="1:17" ht="32" x14ac:dyDescent="0.2">
      <c r="A3337">
        <v>3263</v>
      </c>
      <c r="B3337" s="3" t="s">
        <v>3263</v>
      </c>
      <c r="C3337" s="3" t="s">
        <v>7373</v>
      </c>
      <c r="D3337" s="6">
        <v>2500</v>
      </c>
      <c r="E3337" s="8">
        <v>2804.16</v>
      </c>
      <c r="F3337" t="s">
        <v>8218</v>
      </c>
      <c r="G3337" t="s">
        <v>8223</v>
      </c>
      <c r="H3337" t="s">
        <v>8245</v>
      </c>
      <c r="I3337">
        <v>1446238800</v>
      </c>
      <c r="J3337">
        <v>1444220588</v>
      </c>
      <c r="K3337" t="b">
        <v>1</v>
      </c>
      <c r="L3337">
        <v>68</v>
      </c>
      <c r="M3337" t="b">
        <v>1</v>
      </c>
      <c r="N3337" t="s">
        <v>8269</v>
      </c>
      <c r="O3337" s="10" t="s">
        <v>8333</v>
      </c>
      <c r="P3337" t="s">
        <v>8334</v>
      </c>
      <c r="Q3337" s="12">
        <f t="shared" si="57"/>
        <v>42284.516064814816</v>
      </c>
    </row>
    <row r="3338" spans="1:17" ht="48" x14ac:dyDescent="0.2">
      <c r="A3338">
        <v>3817</v>
      </c>
      <c r="B3338" s="3" t="s">
        <v>3814</v>
      </c>
      <c r="C3338" s="3" t="s">
        <v>7927</v>
      </c>
      <c r="D3338" s="6">
        <v>2000</v>
      </c>
      <c r="E3338" s="8">
        <v>2145</v>
      </c>
      <c r="F3338" t="s">
        <v>8218</v>
      </c>
      <c r="G3338" t="s">
        <v>8223</v>
      </c>
      <c r="H3338" t="s">
        <v>8245</v>
      </c>
      <c r="I3338">
        <v>1445659140</v>
      </c>
      <c r="J3338">
        <v>1444236216</v>
      </c>
      <c r="K3338" t="b">
        <v>0</v>
      </c>
      <c r="L3338">
        <v>20</v>
      </c>
      <c r="M3338" t="b">
        <v>1</v>
      </c>
      <c r="N3338" t="s">
        <v>8269</v>
      </c>
      <c r="O3338" s="10" t="s">
        <v>8333</v>
      </c>
      <c r="P3338" t="s">
        <v>8334</v>
      </c>
      <c r="Q3338" s="12">
        <f t="shared" si="57"/>
        <v>42284.69694444444</v>
      </c>
    </row>
    <row r="3339" spans="1:17" ht="48" x14ac:dyDescent="0.2">
      <c r="A3339">
        <v>3643</v>
      </c>
      <c r="B3339" s="3" t="s">
        <v>3641</v>
      </c>
      <c r="C3339" s="3" t="s">
        <v>7753</v>
      </c>
      <c r="D3339" s="6">
        <v>25000</v>
      </c>
      <c r="E3339" s="8">
        <v>0</v>
      </c>
      <c r="F3339" t="s">
        <v>8220</v>
      </c>
      <c r="G3339" t="s">
        <v>8223</v>
      </c>
      <c r="H3339" t="s">
        <v>8245</v>
      </c>
      <c r="I3339">
        <v>1447734439</v>
      </c>
      <c r="J3339">
        <v>1444274839</v>
      </c>
      <c r="K3339" t="b">
        <v>0</v>
      </c>
      <c r="L3339">
        <v>0</v>
      </c>
      <c r="M3339" t="b">
        <v>0</v>
      </c>
      <c r="N3339" t="s">
        <v>8303</v>
      </c>
      <c r="O3339" s="10" t="s">
        <v>8333</v>
      </c>
      <c r="P3339" t="s">
        <v>8375</v>
      </c>
      <c r="Q3339" s="12">
        <f t="shared" si="57"/>
        <v>42285.143969907411</v>
      </c>
    </row>
    <row r="3340" spans="1:17" ht="48" x14ac:dyDescent="0.2">
      <c r="A3340">
        <v>3989</v>
      </c>
      <c r="B3340" s="3" t="s">
        <v>3985</v>
      </c>
      <c r="C3340" s="3" t="s">
        <v>8095</v>
      </c>
      <c r="D3340" s="6">
        <v>3000</v>
      </c>
      <c r="E3340" s="8">
        <v>0</v>
      </c>
      <c r="F3340" t="s">
        <v>8220</v>
      </c>
      <c r="G3340" t="s">
        <v>8223</v>
      </c>
      <c r="H3340" t="s">
        <v>8245</v>
      </c>
      <c r="I3340">
        <v>1447009181</v>
      </c>
      <c r="J3340">
        <v>1444413581</v>
      </c>
      <c r="K3340" t="b">
        <v>0</v>
      </c>
      <c r="L3340">
        <v>0</v>
      </c>
      <c r="M3340" t="b">
        <v>0</v>
      </c>
      <c r="N3340" t="s">
        <v>8269</v>
      </c>
      <c r="O3340" s="10" t="s">
        <v>8333</v>
      </c>
      <c r="P3340" t="s">
        <v>8334</v>
      </c>
      <c r="Q3340" s="12">
        <f t="shared" si="57"/>
        <v>42286.749780092592</v>
      </c>
    </row>
    <row r="3341" spans="1:17" ht="48" x14ac:dyDescent="0.2">
      <c r="A3341">
        <v>3533</v>
      </c>
      <c r="B3341" s="3" t="s">
        <v>3532</v>
      </c>
      <c r="C3341" s="3" t="s">
        <v>7643</v>
      </c>
      <c r="D3341" s="6">
        <v>500</v>
      </c>
      <c r="E3341" s="8">
        <v>631</v>
      </c>
      <c r="F3341" t="s">
        <v>8218</v>
      </c>
      <c r="G3341" t="s">
        <v>8223</v>
      </c>
      <c r="H3341" t="s">
        <v>8245</v>
      </c>
      <c r="I3341">
        <v>1447269367</v>
      </c>
      <c r="J3341">
        <v>1444673767</v>
      </c>
      <c r="K3341" t="b">
        <v>0</v>
      </c>
      <c r="L3341">
        <v>8</v>
      </c>
      <c r="M3341" t="b">
        <v>1</v>
      </c>
      <c r="N3341" t="s">
        <v>8269</v>
      </c>
      <c r="O3341" s="10" t="s">
        <v>8333</v>
      </c>
      <c r="P3341" t="s">
        <v>8334</v>
      </c>
      <c r="Q3341" s="12">
        <f t="shared" si="57"/>
        <v>42289.761192129634</v>
      </c>
    </row>
    <row r="3342" spans="1:17" ht="48" x14ac:dyDescent="0.2">
      <c r="A3342">
        <v>3992</v>
      </c>
      <c r="B3342" s="3" t="s">
        <v>3988</v>
      </c>
      <c r="C3342" s="3" t="s">
        <v>8098</v>
      </c>
      <c r="D3342" s="6">
        <v>10000</v>
      </c>
      <c r="E3342" s="8">
        <v>541</v>
      </c>
      <c r="F3342" t="s">
        <v>8220</v>
      </c>
      <c r="G3342" t="s">
        <v>8223</v>
      </c>
      <c r="H3342" t="s">
        <v>8245</v>
      </c>
      <c r="I3342">
        <v>1449876859</v>
      </c>
      <c r="J3342">
        <v>1444689259</v>
      </c>
      <c r="K3342" t="b">
        <v>0</v>
      </c>
      <c r="L3342">
        <v>9</v>
      </c>
      <c r="M3342" t="b">
        <v>0</v>
      </c>
      <c r="N3342" t="s">
        <v>8269</v>
      </c>
      <c r="O3342" s="10" t="s">
        <v>8333</v>
      </c>
      <c r="P3342" t="s">
        <v>8334</v>
      </c>
      <c r="Q3342" s="12">
        <f t="shared" si="57"/>
        <v>42289.94049768518</v>
      </c>
    </row>
    <row r="3343" spans="1:17" ht="48" x14ac:dyDescent="0.2">
      <c r="A3343">
        <v>3402</v>
      </c>
      <c r="B3343" s="3" t="s">
        <v>3401</v>
      </c>
      <c r="C3343" s="3" t="s">
        <v>7512</v>
      </c>
      <c r="D3343" s="6">
        <v>15000</v>
      </c>
      <c r="E3343" s="8">
        <v>16465</v>
      </c>
      <c r="F3343" t="s">
        <v>8218</v>
      </c>
      <c r="G3343" t="s">
        <v>8223</v>
      </c>
      <c r="H3343" t="s">
        <v>8245</v>
      </c>
      <c r="I3343">
        <v>1447295460</v>
      </c>
      <c r="J3343">
        <v>1444747843</v>
      </c>
      <c r="K3343" t="b">
        <v>0</v>
      </c>
      <c r="L3343">
        <v>165</v>
      </c>
      <c r="M3343" t="b">
        <v>1</v>
      </c>
      <c r="N3343" t="s">
        <v>8269</v>
      </c>
      <c r="O3343" s="10" t="s">
        <v>8333</v>
      </c>
      <c r="P3343" t="s">
        <v>8334</v>
      </c>
      <c r="Q3343" s="12">
        <f t="shared" si="57"/>
        <v>42290.61855324074</v>
      </c>
    </row>
    <row r="3344" spans="1:17" ht="48" x14ac:dyDescent="0.2">
      <c r="A3344">
        <v>2841</v>
      </c>
      <c r="B3344" s="3" t="s">
        <v>2841</v>
      </c>
      <c r="C3344" s="3" t="s">
        <v>6951</v>
      </c>
      <c r="D3344" s="6">
        <v>1000</v>
      </c>
      <c r="E3344" s="8">
        <v>10</v>
      </c>
      <c r="F3344" t="s">
        <v>8220</v>
      </c>
      <c r="G3344" t="s">
        <v>8224</v>
      </c>
      <c r="H3344" t="s">
        <v>8246</v>
      </c>
      <c r="I3344">
        <v>1450032297</v>
      </c>
      <c r="J3344">
        <v>1444844697</v>
      </c>
      <c r="K3344" t="b">
        <v>0</v>
      </c>
      <c r="L3344">
        <v>1</v>
      </c>
      <c r="M3344" t="b">
        <v>0</v>
      </c>
      <c r="N3344" t="s">
        <v>8269</v>
      </c>
      <c r="O3344" s="10" t="s">
        <v>8333</v>
      </c>
      <c r="P3344" t="s">
        <v>8334</v>
      </c>
      <c r="Q3344" s="12">
        <f t="shared" si="57"/>
        <v>42291.739548611105</v>
      </c>
    </row>
    <row r="3345" spans="1:17" ht="48" x14ac:dyDescent="0.2">
      <c r="A3345">
        <v>3628</v>
      </c>
      <c r="B3345" s="3" t="s">
        <v>3626</v>
      </c>
      <c r="C3345" s="3" t="s">
        <v>7738</v>
      </c>
      <c r="D3345" s="6">
        <v>100000</v>
      </c>
      <c r="E3345" s="8">
        <v>0</v>
      </c>
      <c r="F3345" t="s">
        <v>8220</v>
      </c>
      <c r="G3345" t="s">
        <v>8223</v>
      </c>
      <c r="H3345" t="s">
        <v>8245</v>
      </c>
      <c r="I3345">
        <v>1450040396</v>
      </c>
      <c r="J3345">
        <v>1444852796</v>
      </c>
      <c r="K3345" t="b">
        <v>0</v>
      </c>
      <c r="L3345">
        <v>0</v>
      </c>
      <c r="M3345" t="b">
        <v>0</v>
      </c>
      <c r="N3345" t="s">
        <v>8303</v>
      </c>
      <c r="O3345" s="10" t="s">
        <v>8333</v>
      </c>
      <c r="P3345" t="s">
        <v>8375</v>
      </c>
      <c r="Q3345" s="12">
        <f t="shared" si="57"/>
        <v>42291.833287037036</v>
      </c>
    </row>
    <row r="3346" spans="1:17" ht="48" x14ac:dyDescent="0.2">
      <c r="A3346">
        <v>3384</v>
      </c>
      <c r="B3346" s="3" t="s">
        <v>3383</v>
      </c>
      <c r="C3346" s="3" t="s">
        <v>7494</v>
      </c>
      <c r="D3346" s="6">
        <v>6000</v>
      </c>
      <c r="E3346" s="8">
        <v>6000.66</v>
      </c>
      <c r="F3346" t="s">
        <v>8218</v>
      </c>
      <c r="G3346" t="s">
        <v>8223</v>
      </c>
      <c r="H3346" t="s">
        <v>8245</v>
      </c>
      <c r="I3346">
        <v>1448074800</v>
      </c>
      <c r="J3346">
        <v>1444874768</v>
      </c>
      <c r="K3346" t="b">
        <v>0</v>
      </c>
      <c r="L3346">
        <v>64</v>
      </c>
      <c r="M3346" t="b">
        <v>1</v>
      </c>
      <c r="N3346" t="s">
        <v>8269</v>
      </c>
      <c r="O3346" s="10" t="s">
        <v>8333</v>
      </c>
      <c r="P3346" t="s">
        <v>8334</v>
      </c>
      <c r="Q3346" s="12">
        <f t="shared" si="57"/>
        <v>42292.087592592594</v>
      </c>
    </row>
    <row r="3347" spans="1:17" ht="48" x14ac:dyDescent="0.2">
      <c r="A3347">
        <v>1293</v>
      </c>
      <c r="B3347" s="3" t="s">
        <v>1294</v>
      </c>
      <c r="C3347" s="3" t="s">
        <v>5403</v>
      </c>
      <c r="D3347" s="6">
        <v>15000</v>
      </c>
      <c r="E3347" s="8">
        <v>15335</v>
      </c>
      <c r="F3347" t="s">
        <v>8218</v>
      </c>
      <c r="G3347" t="s">
        <v>8223</v>
      </c>
      <c r="H3347" t="s">
        <v>8245</v>
      </c>
      <c r="I3347">
        <v>1447523371</v>
      </c>
      <c r="J3347">
        <v>1444927771</v>
      </c>
      <c r="K3347" t="b">
        <v>0</v>
      </c>
      <c r="L3347">
        <v>120</v>
      </c>
      <c r="M3347" t="b">
        <v>1</v>
      </c>
      <c r="N3347" t="s">
        <v>8269</v>
      </c>
      <c r="O3347" s="10" t="s">
        <v>8333</v>
      </c>
      <c r="P3347" t="s">
        <v>8334</v>
      </c>
      <c r="Q3347" s="12">
        <f t="shared" si="57"/>
        <v>42292.701053240744</v>
      </c>
    </row>
    <row r="3348" spans="1:17" ht="48" x14ac:dyDescent="0.2">
      <c r="A3348">
        <v>4032</v>
      </c>
      <c r="B3348" s="3" t="s">
        <v>4028</v>
      </c>
      <c r="C3348" s="3" t="s">
        <v>8137</v>
      </c>
      <c r="D3348" s="6">
        <v>6048</v>
      </c>
      <c r="E3348" s="8">
        <v>413</v>
      </c>
      <c r="F3348" t="s">
        <v>8220</v>
      </c>
      <c r="G3348" t="s">
        <v>8223</v>
      </c>
      <c r="H3348" t="s">
        <v>8245</v>
      </c>
      <c r="I3348">
        <v>1450211116</v>
      </c>
      <c r="J3348">
        <v>1445023516</v>
      </c>
      <c r="K3348" t="b">
        <v>0</v>
      </c>
      <c r="L3348">
        <v>7</v>
      </c>
      <c r="M3348" t="b">
        <v>0</v>
      </c>
      <c r="N3348" t="s">
        <v>8269</v>
      </c>
      <c r="O3348" s="10" t="s">
        <v>8333</v>
      </c>
      <c r="P3348" t="s">
        <v>8334</v>
      </c>
      <c r="Q3348" s="12">
        <f t="shared" si="57"/>
        <v>42293.809212962966</v>
      </c>
    </row>
    <row r="3349" spans="1:17" ht="48" x14ac:dyDescent="0.2">
      <c r="A3349">
        <v>3202</v>
      </c>
      <c r="B3349" s="3" t="s">
        <v>3202</v>
      </c>
      <c r="C3349" s="3" t="s">
        <v>7312</v>
      </c>
      <c r="D3349" s="6">
        <v>5000</v>
      </c>
      <c r="E3349" s="8">
        <v>2726</v>
      </c>
      <c r="F3349" t="s">
        <v>8220</v>
      </c>
      <c r="G3349" t="s">
        <v>8223</v>
      </c>
      <c r="H3349" t="s">
        <v>8245</v>
      </c>
      <c r="I3349">
        <v>1450072740</v>
      </c>
      <c r="J3349">
        <v>1445027346</v>
      </c>
      <c r="K3349" t="b">
        <v>0</v>
      </c>
      <c r="L3349">
        <v>25</v>
      </c>
      <c r="M3349" t="b">
        <v>0</v>
      </c>
      <c r="N3349" t="s">
        <v>8303</v>
      </c>
      <c r="O3349" s="10" t="s">
        <v>8333</v>
      </c>
      <c r="P3349" t="s">
        <v>8375</v>
      </c>
      <c r="Q3349" s="12">
        <f t="shared" si="57"/>
        <v>42293.853541666671</v>
      </c>
    </row>
    <row r="3350" spans="1:17" ht="48" x14ac:dyDescent="0.2">
      <c r="A3350">
        <v>3082</v>
      </c>
      <c r="B3350" s="3" t="s">
        <v>3082</v>
      </c>
      <c r="C3350" s="3" t="s">
        <v>7192</v>
      </c>
      <c r="D3350" s="6">
        <v>9000</v>
      </c>
      <c r="E3350" s="8">
        <v>0</v>
      </c>
      <c r="F3350" t="s">
        <v>8220</v>
      </c>
      <c r="G3350" t="s">
        <v>8223</v>
      </c>
      <c r="H3350" t="s">
        <v>8245</v>
      </c>
      <c r="I3350">
        <v>1447628946</v>
      </c>
      <c r="J3350">
        <v>1445033346</v>
      </c>
      <c r="K3350" t="b">
        <v>0</v>
      </c>
      <c r="L3350">
        <v>0</v>
      </c>
      <c r="M3350" t="b">
        <v>0</v>
      </c>
      <c r="N3350" t="s">
        <v>8301</v>
      </c>
      <c r="O3350" s="10" t="s">
        <v>8333</v>
      </c>
      <c r="P3350" t="s">
        <v>8373</v>
      </c>
      <c r="Q3350" s="12">
        <f t="shared" si="57"/>
        <v>42293.922986111109</v>
      </c>
    </row>
    <row r="3351" spans="1:17" ht="48" x14ac:dyDescent="0.2">
      <c r="A3351">
        <v>3441</v>
      </c>
      <c r="B3351" s="3" t="s">
        <v>3440</v>
      </c>
      <c r="C3351" s="3" t="s">
        <v>7551</v>
      </c>
      <c r="D3351" s="6">
        <v>2500</v>
      </c>
      <c r="E3351" s="8">
        <v>2565</v>
      </c>
      <c r="F3351" t="s">
        <v>8218</v>
      </c>
      <c r="G3351" t="s">
        <v>8223</v>
      </c>
      <c r="H3351" t="s">
        <v>8245</v>
      </c>
      <c r="I3351">
        <v>1447445820</v>
      </c>
      <c r="J3351">
        <v>1445077121</v>
      </c>
      <c r="K3351" t="b">
        <v>0</v>
      </c>
      <c r="L3351">
        <v>43</v>
      </c>
      <c r="M3351" t="b">
        <v>1</v>
      </c>
      <c r="N3351" t="s">
        <v>8269</v>
      </c>
      <c r="O3351" s="10" t="s">
        <v>8333</v>
      </c>
      <c r="P3351" t="s">
        <v>8334</v>
      </c>
      <c r="Q3351" s="12">
        <f t="shared" si="57"/>
        <v>42294.429641203707</v>
      </c>
    </row>
    <row r="3352" spans="1:17" ht="48" x14ac:dyDescent="0.2">
      <c r="A3352">
        <v>3665</v>
      </c>
      <c r="B3352" s="3" t="s">
        <v>3662</v>
      </c>
      <c r="C3352" s="3" t="s">
        <v>7775</v>
      </c>
      <c r="D3352" s="6">
        <v>620</v>
      </c>
      <c r="E3352" s="8">
        <v>714</v>
      </c>
      <c r="F3352" t="s">
        <v>8218</v>
      </c>
      <c r="G3352" t="s">
        <v>8229</v>
      </c>
      <c r="H3352" t="s">
        <v>8248</v>
      </c>
      <c r="I3352">
        <v>1446062040</v>
      </c>
      <c r="J3352">
        <v>1445109822</v>
      </c>
      <c r="K3352" t="b">
        <v>0</v>
      </c>
      <c r="L3352">
        <v>14</v>
      </c>
      <c r="M3352" t="b">
        <v>1</v>
      </c>
      <c r="N3352" t="s">
        <v>8269</v>
      </c>
      <c r="O3352" s="10" t="s">
        <v>8333</v>
      </c>
      <c r="P3352" t="s">
        <v>8334</v>
      </c>
      <c r="Q3352" s="12">
        <f t="shared" si="57"/>
        <v>42294.808124999996</v>
      </c>
    </row>
    <row r="3353" spans="1:17" ht="48" x14ac:dyDescent="0.2">
      <c r="A3353">
        <v>3864</v>
      </c>
      <c r="B3353" s="3" t="s">
        <v>3861</v>
      </c>
      <c r="C3353" s="3" t="s">
        <v>7973</v>
      </c>
      <c r="D3353" s="6">
        <v>5000</v>
      </c>
      <c r="E3353" s="8">
        <v>60</v>
      </c>
      <c r="F3353" t="s">
        <v>8220</v>
      </c>
      <c r="G3353" t="s">
        <v>8223</v>
      </c>
      <c r="H3353" t="s">
        <v>8245</v>
      </c>
      <c r="I3353">
        <v>1447799054</v>
      </c>
      <c r="J3353">
        <v>1445203454</v>
      </c>
      <c r="K3353" t="b">
        <v>0</v>
      </c>
      <c r="L3353">
        <v>3</v>
      </c>
      <c r="M3353" t="b">
        <v>0</v>
      </c>
      <c r="N3353" t="s">
        <v>8269</v>
      </c>
      <c r="O3353" s="10" t="s">
        <v>8333</v>
      </c>
      <c r="P3353" t="s">
        <v>8334</v>
      </c>
      <c r="Q3353" s="12">
        <f t="shared" si="57"/>
        <v>42295.891828703709</v>
      </c>
    </row>
    <row r="3354" spans="1:17" ht="48" x14ac:dyDescent="0.2">
      <c r="A3354">
        <v>3963</v>
      </c>
      <c r="B3354" s="3" t="s">
        <v>3960</v>
      </c>
      <c r="C3354" s="3" t="s">
        <v>8070</v>
      </c>
      <c r="D3354" s="6">
        <v>10000</v>
      </c>
      <c r="E3354" s="8">
        <v>0</v>
      </c>
      <c r="F3354" t="s">
        <v>8220</v>
      </c>
      <c r="G3354" t="s">
        <v>8228</v>
      </c>
      <c r="H3354" t="s">
        <v>8250</v>
      </c>
      <c r="I3354">
        <v>1447821717</v>
      </c>
      <c r="J3354">
        <v>1445226117</v>
      </c>
      <c r="K3354" t="b">
        <v>0</v>
      </c>
      <c r="L3354">
        <v>0</v>
      </c>
      <c r="M3354" t="b">
        <v>0</v>
      </c>
      <c r="N3354" t="s">
        <v>8269</v>
      </c>
      <c r="O3354" s="10" t="s">
        <v>8333</v>
      </c>
      <c r="P3354" t="s">
        <v>8334</v>
      </c>
      <c r="Q3354" s="12">
        <f t="shared" si="57"/>
        <v>42296.154131944444</v>
      </c>
    </row>
    <row r="3355" spans="1:17" ht="32" x14ac:dyDescent="0.2">
      <c r="A3355">
        <v>3737</v>
      </c>
      <c r="B3355" s="3" t="s">
        <v>3734</v>
      </c>
      <c r="C3355" s="3" t="s">
        <v>7847</v>
      </c>
      <c r="D3355" s="6">
        <v>700</v>
      </c>
      <c r="E3355" s="8">
        <v>150</v>
      </c>
      <c r="F3355" t="s">
        <v>8220</v>
      </c>
      <c r="G3355" t="s">
        <v>8223</v>
      </c>
      <c r="H3355" t="s">
        <v>8245</v>
      </c>
      <c r="I3355">
        <v>1447311540</v>
      </c>
      <c r="J3355">
        <v>1445358903</v>
      </c>
      <c r="K3355" t="b">
        <v>0</v>
      </c>
      <c r="L3355">
        <v>4</v>
      </c>
      <c r="M3355" t="b">
        <v>0</v>
      </c>
      <c r="N3355" t="s">
        <v>8269</v>
      </c>
      <c r="O3355" s="10" t="s">
        <v>8333</v>
      </c>
      <c r="P3355" t="s">
        <v>8334</v>
      </c>
      <c r="Q3355" s="12">
        <f t="shared" si="57"/>
        <v>42297.691006944442</v>
      </c>
    </row>
    <row r="3356" spans="1:17" ht="48" x14ac:dyDescent="0.2">
      <c r="A3356">
        <v>3504</v>
      </c>
      <c r="B3356" s="3" t="s">
        <v>3503</v>
      </c>
      <c r="C3356" s="3" t="s">
        <v>7614</v>
      </c>
      <c r="D3356" s="6">
        <v>1000</v>
      </c>
      <c r="E3356" s="8">
        <v>1000</v>
      </c>
      <c r="F3356" t="s">
        <v>8218</v>
      </c>
      <c r="G3356" t="s">
        <v>8223</v>
      </c>
      <c r="H3356" t="s">
        <v>8245</v>
      </c>
      <c r="I3356">
        <v>1447959491</v>
      </c>
      <c r="J3356">
        <v>1445363891</v>
      </c>
      <c r="K3356" t="b">
        <v>0</v>
      </c>
      <c r="L3356">
        <v>8</v>
      </c>
      <c r="M3356" t="b">
        <v>1</v>
      </c>
      <c r="N3356" t="s">
        <v>8269</v>
      </c>
      <c r="O3356" s="10" t="s">
        <v>8333</v>
      </c>
      <c r="P3356" t="s">
        <v>8334</v>
      </c>
      <c r="Q3356" s="12">
        <f t="shared" si="57"/>
        <v>42297.748738425929</v>
      </c>
    </row>
    <row r="3357" spans="1:17" ht="64" x14ac:dyDescent="0.2">
      <c r="A3357">
        <v>3642</v>
      </c>
      <c r="B3357" s="3" t="s">
        <v>3640</v>
      </c>
      <c r="C3357" s="3" t="s">
        <v>7752</v>
      </c>
      <c r="D3357" s="6">
        <v>700</v>
      </c>
      <c r="E3357" s="8">
        <v>15</v>
      </c>
      <c r="F3357" t="s">
        <v>8220</v>
      </c>
      <c r="G3357" t="s">
        <v>8235</v>
      </c>
      <c r="H3357" t="s">
        <v>8248</v>
      </c>
      <c r="I3357">
        <v>1448902800</v>
      </c>
      <c r="J3357">
        <v>1445369727</v>
      </c>
      <c r="K3357" t="b">
        <v>0</v>
      </c>
      <c r="L3357">
        <v>2</v>
      </c>
      <c r="M3357" t="b">
        <v>0</v>
      </c>
      <c r="N3357" t="s">
        <v>8303</v>
      </c>
      <c r="O3357" s="10" t="s">
        <v>8333</v>
      </c>
      <c r="P3357" t="s">
        <v>8375</v>
      </c>
      <c r="Q3357" s="12">
        <f t="shared" si="57"/>
        <v>42297.816284722227</v>
      </c>
    </row>
    <row r="3358" spans="1:17" ht="48" x14ac:dyDescent="0.2">
      <c r="A3358">
        <v>2949</v>
      </c>
      <c r="B3358" s="3" t="s">
        <v>2949</v>
      </c>
      <c r="C3358" s="3" t="s">
        <v>7059</v>
      </c>
      <c r="D3358" s="6">
        <v>1000</v>
      </c>
      <c r="E3358" s="8">
        <v>25</v>
      </c>
      <c r="F3358" t="s">
        <v>8220</v>
      </c>
      <c r="G3358" t="s">
        <v>8223</v>
      </c>
      <c r="H3358" t="s">
        <v>8245</v>
      </c>
      <c r="I3358">
        <v>1447965917</v>
      </c>
      <c r="J3358">
        <v>1445370317</v>
      </c>
      <c r="K3358" t="b">
        <v>0</v>
      </c>
      <c r="L3358">
        <v>2</v>
      </c>
      <c r="M3358" t="b">
        <v>0</v>
      </c>
      <c r="N3358" t="s">
        <v>8301</v>
      </c>
      <c r="O3358" s="10" t="s">
        <v>8333</v>
      </c>
      <c r="P3358" t="s">
        <v>8373</v>
      </c>
      <c r="Q3358" s="12">
        <f t="shared" si="57"/>
        <v>42297.823113425926</v>
      </c>
    </row>
    <row r="3359" spans="1:17" ht="32" x14ac:dyDescent="0.2">
      <c r="A3359">
        <v>3064</v>
      </c>
      <c r="B3359" s="3" t="s">
        <v>3064</v>
      </c>
      <c r="C3359" s="3" t="s">
        <v>7174</v>
      </c>
      <c r="D3359" s="6">
        <v>75000</v>
      </c>
      <c r="E3359" s="8">
        <v>8471</v>
      </c>
      <c r="F3359" t="s">
        <v>8220</v>
      </c>
      <c r="G3359" t="s">
        <v>8223</v>
      </c>
      <c r="H3359" t="s">
        <v>8245</v>
      </c>
      <c r="I3359">
        <v>1448175540</v>
      </c>
      <c r="J3359">
        <v>1445483246</v>
      </c>
      <c r="K3359" t="b">
        <v>0</v>
      </c>
      <c r="L3359">
        <v>72</v>
      </c>
      <c r="M3359" t="b">
        <v>0</v>
      </c>
      <c r="N3359" t="s">
        <v>8301</v>
      </c>
      <c r="O3359" s="10" t="s">
        <v>8333</v>
      </c>
      <c r="P3359" t="s">
        <v>8373</v>
      </c>
      <c r="Q3359" s="12">
        <f t="shared" ref="Q3359:Q3422" si="58">(((J3359/60)/60)/24)+DATE(1970,1,1)</f>
        <v>42299.130162037036</v>
      </c>
    </row>
    <row r="3360" spans="1:17" ht="48" x14ac:dyDescent="0.2">
      <c r="A3360">
        <v>3350</v>
      </c>
      <c r="B3360" s="3" t="s">
        <v>3349</v>
      </c>
      <c r="C3360" s="3" t="s">
        <v>7460</v>
      </c>
      <c r="D3360" s="6">
        <v>3500</v>
      </c>
      <c r="E3360" s="8">
        <v>3655</v>
      </c>
      <c r="F3360" t="s">
        <v>8218</v>
      </c>
      <c r="G3360" t="s">
        <v>8242</v>
      </c>
      <c r="H3360" t="s">
        <v>8248</v>
      </c>
      <c r="I3360">
        <v>1448838000</v>
      </c>
      <c r="J3360">
        <v>1445791811</v>
      </c>
      <c r="K3360" t="b">
        <v>0</v>
      </c>
      <c r="L3360">
        <v>51</v>
      </c>
      <c r="M3360" t="b">
        <v>1</v>
      </c>
      <c r="N3360" t="s">
        <v>8269</v>
      </c>
      <c r="O3360" s="10" t="s">
        <v>8333</v>
      </c>
      <c r="P3360" t="s">
        <v>8334</v>
      </c>
      <c r="Q3360" s="12">
        <f t="shared" si="58"/>
        <v>42302.701516203699</v>
      </c>
    </row>
    <row r="3361" spans="1:17" ht="48" x14ac:dyDescent="0.2">
      <c r="A3361">
        <v>3260</v>
      </c>
      <c r="B3361" s="3" t="s">
        <v>3260</v>
      </c>
      <c r="C3361" s="3" t="s">
        <v>7370</v>
      </c>
      <c r="D3361" s="6">
        <v>5000</v>
      </c>
      <c r="E3361" s="8">
        <v>5462</v>
      </c>
      <c r="F3361" t="s">
        <v>8218</v>
      </c>
      <c r="G3361" t="s">
        <v>8223</v>
      </c>
      <c r="H3361" t="s">
        <v>8245</v>
      </c>
      <c r="I3361">
        <v>1448903318</v>
      </c>
      <c r="J3361">
        <v>1445875718</v>
      </c>
      <c r="K3361" t="b">
        <v>1</v>
      </c>
      <c r="L3361">
        <v>73</v>
      </c>
      <c r="M3361" t="b">
        <v>1</v>
      </c>
      <c r="N3361" t="s">
        <v>8269</v>
      </c>
      <c r="O3361" s="10" t="s">
        <v>8333</v>
      </c>
      <c r="P3361" t="s">
        <v>8334</v>
      </c>
      <c r="Q3361" s="12">
        <f t="shared" si="58"/>
        <v>42303.672662037032</v>
      </c>
    </row>
    <row r="3362" spans="1:17" ht="48" x14ac:dyDescent="0.2">
      <c r="A3362">
        <v>4086</v>
      </c>
      <c r="B3362" s="3" t="s">
        <v>4082</v>
      </c>
      <c r="C3362" s="3" t="s">
        <v>8189</v>
      </c>
      <c r="D3362" s="6">
        <v>1000</v>
      </c>
      <c r="E3362" s="8">
        <v>47</v>
      </c>
      <c r="F3362" t="s">
        <v>8220</v>
      </c>
      <c r="G3362" t="s">
        <v>8223</v>
      </c>
      <c r="H3362" t="s">
        <v>8245</v>
      </c>
      <c r="I3362">
        <v>1448078400</v>
      </c>
      <c r="J3362">
        <v>1445985299</v>
      </c>
      <c r="K3362" t="b">
        <v>0</v>
      </c>
      <c r="L3362">
        <v>5</v>
      </c>
      <c r="M3362" t="b">
        <v>0</v>
      </c>
      <c r="N3362" t="s">
        <v>8269</v>
      </c>
      <c r="O3362" s="10" t="s">
        <v>8333</v>
      </c>
      <c r="P3362" t="s">
        <v>8334</v>
      </c>
      <c r="Q3362" s="12">
        <f t="shared" si="58"/>
        <v>42304.940960648149</v>
      </c>
    </row>
    <row r="3363" spans="1:17" ht="32" x14ac:dyDescent="0.2">
      <c r="A3363">
        <v>4039</v>
      </c>
      <c r="B3363" s="3" t="s">
        <v>4035</v>
      </c>
      <c r="C3363" s="3" t="s">
        <v>8143</v>
      </c>
      <c r="D3363" s="6">
        <v>500</v>
      </c>
      <c r="E3363" s="8">
        <v>300</v>
      </c>
      <c r="F3363" t="s">
        <v>8220</v>
      </c>
      <c r="G3363" t="s">
        <v>8223</v>
      </c>
      <c r="H3363" t="s">
        <v>8245</v>
      </c>
      <c r="I3363">
        <v>1448949540</v>
      </c>
      <c r="J3363">
        <v>1446048367</v>
      </c>
      <c r="K3363" t="b">
        <v>0</v>
      </c>
      <c r="L3363">
        <v>5</v>
      </c>
      <c r="M3363" t="b">
        <v>0</v>
      </c>
      <c r="N3363" t="s">
        <v>8269</v>
      </c>
      <c r="O3363" s="10" t="s">
        <v>8333</v>
      </c>
      <c r="P3363" t="s">
        <v>8334</v>
      </c>
      <c r="Q3363" s="12">
        <f t="shared" si="58"/>
        <v>42305.670914351853</v>
      </c>
    </row>
    <row r="3364" spans="1:17" ht="48" x14ac:dyDescent="0.2">
      <c r="A3364">
        <v>3955</v>
      </c>
      <c r="B3364" s="3" t="s">
        <v>3952</v>
      </c>
      <c r="C3364" s="3" t="s">
        <v>8062</v>
      </c>
      <c r="D3364" s="6">
        <v>1750</v>
      </c>
      <c r="E3364" s="8">
        <v>425</v>
      </c>
      <c r="F3364" t="s">
        <v>8220</v>
      </c>
      <c r="G3364" t="s">
        <v>8223</v>
      </c>
      <c r="H3364" t="s">
        <v>8245</v>
      </c>
      <c r="I3364">
        <v>1448745741</v>
      </c>
      <c r="J3364">
        <v>1446150141</v>
      </c>
      <c r="K3364" t="b">
        <v>0</v>
      </c>
      <c r="L3364">
        <v>8</v>
      </c>
      <c r="M3364" t="b">
        <v>0</v>
      </c>
      <c r="N3364" t="s">
        <v>8269</v>
      </c>
      <c r="O3364" s="10" t="s">
        <v>8333</v>
      </c>
      <c r="P3364" t="s">
        <v>8334</v>
      </c>
      <c r="Q3364" s="12">
        <f t="shared" si="58"/>
        <v>42306.848854166667</v>
      </c>
    </row>
    <row r="3365" spans="1:17" ht="48" x14ac:dyDescent="0.2">
      <c r="A3365">
        <v>4082</v>
      </c>
      <c r="B3365" s="3" t="s">
        <v>4078</v>
      </c>
      <c r="C3365" s="3" t="s">
        <v>8185</v>
      </c>
      <c r="D3365" s="6">
        <v>150</v>
      </c>
      <c r="E3365" s="8">
        <v>3</v>
      </c>
      <c r="F3365" t="s">
        <v>8220</v>
      </c>
      <c r="G3365" t="s">
        <v>8223</v>
      </c>
      <c r="H3365" t="s">
        <v>8245</v>
      </c>
      <c r="I3365">
        <v>1447542000</v>
      </c>
      <c r="J3365">
        <v>1446179553</v>
      </c>
      <c r="K3365" t="b">
        <v>0</v>
      </c>
      <c r="L3365">
        <v>2</v>
      </c>
      <c r="M3365" t="b">
        <v>0</v>
      </c>
      <c r="N3365" t="s">
        <v>8269</v>
      </c>
      <c r="O3365" s="10" t="s">
        <v>8333</v>
      </c>
      <c r="P3365" t="s">
        <v>8334</v>
      </c>
      <c r="Q3365" s="12">
        <f t="shared" si="58"/>
        <v>42307.189270833333</v>
      </c>
    </row>
    <row r="3366" spans="1:17" ht="48" x14ac:dyDescent="0.2">
      <c r="A3366">
        <v>4109</v>
      </c>
      <c r="B3366" s="3" t="s">
        <v>4105</v>
      </c>
      <c r="C3366" s="3" t="s">
        <v>8212</v>
      </c>
      <c r="D3366" s="6">
        <v>500</v>
      </c>
      <c r="E3366" s="8">
        <v>0</v>
      </c>
      <c r="F3366" t="s">
        <v>8220</v>
      </c>
      <c r="G3366" t="s">
        <v>8224</v>
      </c>
      <c r="H3366" t="s">
        <v>8246</v>
      </c>
      <c r="I3366">
        <v>1448805404</v>
      </c>
      <c r="J3366">
        <v>1446209804</v>
      </c>
      <c r="K3366" t="b">
        <v>0</v>
      </c>
      <c r="L3366">
        <v>0</v>
      </c>
      <c r="M3366" t="b">
        <v>0</v>
      </c>
      <c r="N3366" t="s">
        <v>8269</v>
      </c>
      <c r="O3366" s="10" t="s">
        <v>8333</v>
      </c>
      <c r="P3366" t="s">
        <v>8334</v>
      </c>
      <c r="Q3366" s="12">
        <f t="shared" si="58"/>
        <v>42307.539398148147</v>
      </c>
    </row>
    <row r="3367" spans="1:17" ht="64" x14ac:dyDescent="0.2">
      <c r="A3367">
        <v>2837</v>
      </c>
      <c r="B3367" s="3" t="s">
        <v>2837</v>
      </c>
      <c r="C3367" s="3" t="s">
        <v>6947</v>
      </c>
      <c r="D3367" s="6">
        <v>850</v>
      </c>
      <c r="E3367" s="8">
        <v>850</v>
      </c>
      <c r="F3367" t="s">
        <v>8218</v>
      </c>
      <c r="G3367" t="s">
        <v>8228</v>
      </c>
      <c r="H3367" t="s">
        <v>8250</v>
      </c>
      <c r="I3367">
        <v>1449701284</v>
      </c>
      <c r="J3367">
        <v>1446241684</v>
      </c>
      <c r="K3367" t="b">
        <v>0</v>
      </c>
      <c r="L3367">
        <v>21</v>
      </c>
      <c r="M3367" t="b">
        <v>1</v>
      </c>
      <c r="N3367" t="s">
        <v>8269</v>
      </c>
      <c r="O3367" s="10" t="s">
        <v>8333</v>
      </c>
      <c r="P3367" t="s">
        <v>8334</v>
      </c>
      <c r="Q3367" s="12">
        <f t="shared" si="58"/>
        <v>42307.908379629633</v>
      </c>
    </row>
    <row r="3368" spans="1:17" ht="48" x14ac:dyDescent="0.2">
      <c r="A3368">
        <v>3913</v>
      </c>
      <c r="B3368" s="3" t="s">
        <v>3910</v>
      </c>
      <c r="C3368" s="3" t="s">
        <v>8021</v>
      </c>
      <c r="D3368" s="6">
        <v>10000</v>
      </c>
      <c r="E3368" s="8">
        <v>1000</v>
      </c>
      <c r="F3368" t="s">
        <v>8220</v>
      </c>
      <c r="G3368" t="s">
        <v>8223</v>
      </c>
      <c r="H3368" t="s">
        <v>8245</v>
      </c>
      <c r="I3368">
        <v>1448863449</v>
      </c>
      <c r="J3368">
        <v>1446267849</v>
      </c>
      <c r="K3368" t="b">
        <v>0</v>
      </c>
      <c r="L3368">
        <v>7</v>
      </c>
      <c r="M3368" t="b">
        <v>0</v>
      </c>
      <c r="N3368" t="s">
        <v>8269</v>
      </c>
      <c r="O3368" s="10" t="s">
        <v>8333</v>
      </c>
      <c r="P3368" t="s">
        <v>8334</v>
      </c>
      <c r="Q3368" s="12">
        <f t="shared" si="58"/>
        <v>42308.211215277777</v>
      </c>
    </row>
    <row r="3369" spans="1:17" ht="48" x14ac:dyDescent="0.2">
      <c r="A3369">
        <v>3693</v>
      </c>
      <c r="B3369" s="3" t="s">
        <v>3690</v>
      </c>
      <c r="C3369" s="3" t="s">
        <v>7803</v>
      </c>
      <c r="D3369" s="6">
        <v>333</v>
      </c>
      <c r="E3369" s="8">
        <v>430</v>
      </c>
      <c r="F3369" t="s">
        <v>8218</v>
      </c>
      <c r="G3369" t="s">
        <v>8224</v>
      </c>
      <c r="H3369" t="s">
        <v>8246</v>
      </c>
      <c r="I3369">
        <v>1448922600</v>
      </c>
      <c r="J3369">
        <v>1446352529</v>
      </c>
      <c r="K3369" t="b">
        <v>0</v>
      </c>
      <c r="L3369">
        <v>14</v>
      </c>
      <c r="M3369" t="b">
        <v>1</v>
      </c>
      <c r="N3369" t="s">
        <v>8269</v>
      </c>
      <c r="O3369" s="10" t="s">
        <v>8333</v>
      </c>
      <c r="P3369" t="s">
        <v>8334</v>
      </c>
      <c r="Q3369" s="12">
        <f t="shared" si="58"/>
        <v>42309.191307870366</v>
      </c>
    </row>
    <row r="3370" spans="1:17" ht="48" x14ac:dyDescent="0.2">
      <c r="A3370">
        <v>3296</v>
      </c>
      <c r="B3370" s="3" t="s">
        <v>3296</v>
      </c>
      <c r="C3370" s="3" t="s">
        <v>7406</v>
      </c>
      <c r="D3370" s="6">
        <v>1500</v>
      </c>
      <c r="E3370" s="8">
        <v>2161</v>
      </c>
      <c r="F3370" t="s">
        <v>8218</v>
      </c>
      <c r="G3370" t="s">
        <v>8224</v>
      </c>
      <c r="H3370" t="s">
        <v>8246</v>
      </c>
      <c r="I3370">
        <v>1448229600</v>
      </c>
      <c r="J3370">
        <v>1446401372</v>
      </c>
      <c r="K3370" t="b">
        <v>0</v>
      </c>
      <c r="L3370">
        <v>47</v>
      </c>
      <c r="M3370" t="b">
        <v>1</v>
      </c>
      <c r="N3370" t="s">
        <v>8269</v>
      </c>
      <c r="O3370" s="10" t="s">
        <v>8333</v>
      </c>
      <c r="P3370" t="s">
        <v>8334</v>
      </c>
      <c r="Q3370" s="12">
        <f t="shared" si="58"/>
        <v>42309.756620370375</v>
      </c>
    </row>
    <row r="3371" spans="1:17" ht="48" x14ac:dyDescent="0.2">
      <c r="A3371">
        <v>4057</v>
      </c>
      <c r="B3371" s="3" t="s">
        <v>4053</v>
      </c>
      <c r="C3371" s="3" t="s">
        <v>8161</v>
      </c>
      <c r="D3371" s="6">
        <v>3500</v>
      </c>
      <c r="E3371" s="8">
        <v>775</v>
      </c>
      <c r="F3371" t="s">
        <v>8220</v>
      </c>
      <c r="G3371" t="s">
        <v>8224</v>
      </c>
      <c r="H3371" t="s">
        <v>8246</v>
      </c>
      <c r="I3371">
        <v>1448492400</v>
      </c>
      <c r="J3371">
        <v>1446506080</v>
      </c>
      <c r="K3371" t="b">
        <v>0</v>
      </c>
      <c r="L3371">
        <v>6</v>
      </c>
      <c r="M3371" t="b">
        <v>0</v>
      </c>
      <c r="N3371" t="s">
        <v>8269</v>
      </c>
      <c r="O3371" s="10" t="s">
        <v>8333</v>
      </c>
      <c r="P3371" t="s">
        <v>8334</v>
      </c>
      <c r="Q3371" s="12">
        <f t="shared" si="58"/>
        <v>42310.968518518523</v>
      </c>
    </row>
    <row r="3372" spans="1:17" ht="48" x14ac:dyDescent="0.2">
      <c r="A3372">
        <v>3962</v>
      </c>
      <c r="B3372" s="3" t="s">
        <v>3959</v>
      </c>
      <c r="C3372" s="3" t="s">
        <v>8069</v>
      </c>
      <c r="D3372" s="6">
        <v>1400</v>
      </c>
      <c r="E3372" s="8">
        <v>45</v>
      </c>
      <c r="F3372" t="s">
        <v>8220</v>
      </c>
      <c r="G3372" t="s">
        <v>8224</v>
      </c>
      <c r="H3372" t="s">
        <v>8246</v>
      </c>
      <c r="I3372">
        <v>1448722494</v>
      </c>
      <c r="J3372">
        <v>1446562494</v>
      </c>
      <c r="K3372" t="b">
        <v>0</v>
      </c>
      <c r="L3372">
        <v>3</v>
      </c>
      <c r="M3372" t="b">
        <v>0</v>
      </c>
      <c r="N3372" t="s">
        <v>8269</v>
      </c>
      <c r="O3372" s="10" t="s">
        <v>8333</v>
      </c>
      <c r="P3372" t="s">
        <v>8334</v>
      </c>
      <c r="Q3372" s="12">
        <f t="shared" si="58"/>
        <v>42311.621458333335</v>
      </c>
    </row>
    <row r="3373" spans="1:17" ht="48" x14ac:dyDescent="0.2">
      <c r="A3373">
        <v>3265</v>
      </c>
      <c r="B3373" s="3" t="s">
        <v>3265</v>
      </c>
      <c r="C3373" s="3" t="s">
        <v>7375</v>
      </c>
      <c r="D3373" s="6">
        <v>2700</v>
      </c>
      <c r="E3373" s="8">
        <v>4428</v>
      </c>
      <c r="F3373" t="s">
        <v>8218</v>
      </c>
      <c r="G3373" t="s">
        <v>8240</v>
      </c>
      <c r="H3373" t="s">
        <v>8248</v>
      </c>
      <c r="I3373">
        <v>1449162000</v>
      </c>
      <c r="J3373">
        <v>1446570315</v>
      </c>
      <c r="K3373" t="b">
        <v>1</v>
      </c>
      <c r="L3373">
        <v>63</v>
      </c>
      <c r="M3373" t="b">
        <v>1</v>
      </c>
      <c r="N3373" t="s">
        <v>8269</v>
      </c>
      <c r="O3373" s="10" t="s">
        <v>8333</v>
      </c>
      <c r="P3373" t="s">
        <v>8334</v>
      </c>
      <c r="Q3373" s="12">
        <f t="shared" si="58"/>
        <v>42311.711979166663</v>
      </c>
    </row>
    <row r="3374" spans="1:17" ht="32" x14ac:dyDescent="0.2">
      <c r="A3374">
        <v>3287</v>
      </c>
      <c r="B3374" s="3" t="s">
        <v>3287</v>
      </c>
      <c r="C3374" s="3" t="s">
        <v>7397</v>
      </c>
      <c r="D3374" s="6">
        <v>2500</v>
      </c>
      <c r="E3374" s="8">
        <v>2500</v>
      </c>
      <c r="F3374" t="s">
        <v>8218</v>
      </c>
      <c r="G3374" t="s">
        <v>8228</v>
      </c>
      <c r="H3374" t="s">
        <v>8250</v>
      </c>
      <c r="I3374">
        <v>1448733628</v>
      </c>
      <c r="J3374">
        <v>1446573628</v>
      </c>
      <c r="K3374" t="b">
        <v>0</v>
      </c>
      <c r="L3374">
        <v>34</v>
      </c>
      <c r="M3374" t="b">
        <v>1</v>
      </c>
      <c r="N3374" t="s">
        <v>8269</v>
      </c>
      <c r="O3374" s="10" t="s">
        <v>8333</v>
      </c>
      <c r="P3374" t="s">
        <v>8334</v>
      </c>
      <c r="Q3374" s="12">
        <f t="shared" si="58"/>
        <v>42311.750324074077</v>
      </c>
    </row>
    <row r="3375" spans="1:17" ht="32" hidden="1" x14ac:dyDescent="0.2">
      <c r="A3375">
        <v>855</v>
      </c>
      <c r="B3375" s="3" t="s">
        <v>856</v>
      </c>
      <c r="C3375" s="3" t="s">
        <v>4965</v>
      </c>
      <c r="D3375" s="6">
        <v>1450</v>
      </c>
      <c r="E3375" s="8">
        <v>1500</v>
      </c>
      <c r="F3375" t="s">
        <v>8218</v>
      </c>
      <c r="G3375" t="s">
        <v>8223</v>
      </c>
      <c r="H3375" t="s">
        <v>8245</v>
      </c>
      <c r="I3375">
        <v>1469329217</v>
      </c>
      <c r="J3375">
        <v>1466737217</v>
      </c>
      <c r="K3375" t="b">
        <v>0</v>
      </c>
      <c r="L3375">
        <v>47</v>
      </c>
      <c r="M3375" t="b">
        <v>1</v>
      </c>
      <c r="N3375" t="s">
        <v>8275</v>
      </c>
      <c r="O3375" s="10" t="s">
        <v>8341</v>
      </c>
      <c r="P3375" t="s">
        <v>8343</v>
      </c>
      <c r="Q3375" s="12">
        <f t="shared" si="58"/>
        <v>42545.125196759262</v>
      </c>
    </row>
    <row r="3376" spans="1:17" ht="64" hidden="1" x14ac:dyDescent="0.2">
      <c r="A3376">
        <v>415</v>
      </c>
      <c r="B3376" s="3" t="s">
        <v>416</v>
      </c>
      <c r="C3376" s="3" t="s">
        <v>4525</v>
      </c>
      <c r="D3376" s="6">
        <v>1400</v>
      </c>
      <c r="E3376" s="8">
        <v>1430.06</v>
      </c>
      <c r="F3376" t="s">
        <v>8218</v>
      </c>
      <c r="G3376" t="s">
        <v>8228</v>
      </c>
      <c r="H3376" t="s">
        <v>8250</v>
      </c>
      <c r="I3376">
        <v>1413547200</v>
      </c>
      <c r="J3376">
        <v>1411417602</v>
      </c>
      <c r="K3376" t="b">
        <v>0</v>
      </c>
      <c r="L3376">
        <v>21</v>
      </c>
      <c r="M3376" t="b">
        <v>1</v>
      </c>
      <c r="N3376" t="s">
        <v>8267</v>
      </c>
      <c r="O3376" s="10" t="s">
        <v>8326</v>
      </c>
      <c r="P3376" t="s">
        <v>8331</v>
      </c>
      <c r="Q3376" s="12">
        <f t="shared" si="58"/>
        <v>41904.851875</v>
      </c>
    </row>
    <row r="3377" spans="1:17" ht="48" hidden="1" x14ac:dyDescent="0.2">
      <c r="A3377">
        <v>742</v>
      </c>
      <c r="B3377" s="3" t="s">
        <v>743</v>
      </c>
      <c r="C3377" s="3" t="s">
        <v>4852</v>
      </c>
      <c r="D3377" s="6">
        <v>1400</v>
      </c>
      <c r="E3377" s="8">
        <v>1550</v>
      </c>
      <c r="F3377" t="s">
        <v>8218</v>
      </c>
      <c r="G3377" t="s">
        <v>8223</v>
      </c>
      <c r="H3377" t="s">
        <v>8245</v>
      </c>
      <c r="I3377">
        <v>1395435712</v>
      </c>
      <c r="J3377">
        <v>1392847312</v>
      </c>
      <c r="K3377" t="b">
        <v>0</v>
      </c>
      <c r="L3377">
        <v>23</v>
      </c>
      <c r="M3377" t="b">
        <v>1</v>
      </c>
      <c r="N3377" t="s">
        <v>8272</v>
      </c>
      <c r="O3377" s="10" t="s">
        <v>8338</v>
      </c>
      <c r="P3377" t="s">
        <v>8339</v>
      </c>
      <c r="Q3377" s="12">
        <f t="shared" si="58"/>
        <v>41689.917962962965</v>
      </c>
    </row>
    <row r="3378" spans="1:17" ht="48" x14ac:dyDescent="0.2">
      <c r="A3378">
        <v>2825</v>
      </c>
      <c r="B3378" s="3" t="s">
        <v>2825</v>
      </c>
      <c r="C3378" s="3" t="s">
        <v>6935</v>
      </c>
      <c r="D3378" s="6">
        <v>3000</v>
      </c>
      <c r="E3378" s="8">
        <v>3100</v>
      </c>
      <c r="F3378" t="s">
        <v>8218</v>
      </c>
      <c r="G3378" t="s">
        <v>8224</v>
      </c>
      <c r="H3378" t="s">
        <v>8246</v>
      </c>
      <c r="I3378">
        <v>1449255686</v>
      </c>
      <c r="J3378">
        <v>1446663686</v>
      </c>
      <c r="K3378" t="b">
        <v>0</v>
      </c>
      <c r="L3378">
        <v>51</v>
      </c>
      <c r="M3378" t="b">
        <v>1</v>
      </c>
      <c r="N3378" t="s">
        <v>8269</v>
      </c>
      <c r="O3378" s="10" t="s">
        <v>8333</v>
      </c>
      <c r="P3378" t="s">
        <v>8334</v>
      </c>
      <c r="Q3378" s="12">
        <f t="shared" si="58"/>
        <v>42312.792662037042</v>
      </c>
    </row>
    <row r="3379" spans="1:17" ht="48" hidden="1" x14ac:dyDescent="0.2">
      <c r="A3379">
        <v>2043</v>
      </c>
      <c r="B3379" s="3" t="s">
        <v>2044</v>
      </c>
      <c r="C3379" s="3" t="s">
        <v>6153</v>
      </c>
      <c r="D3379" s="6">
        <v>1385</v>
      </c>
      <c r="E3379" s="8">
        <v>7011</v>
      </c>
      <c r="F3379" t="s">
        <v>8218</v>
      </c>
      <c r="G3379" t="s">
        <v>8223</v>
      </c>
      <c r="H3379" t="s">
        <v>8245</v>
      </c>
      <c r="I3379">
        <v>1481432340</v>
      </c>
      <c r="J3379">
        <v>1476764077</v>
      </c>
      <c r="K3379" t="b">
        <v>0</v>
      </c>
      <c r="L3379">
        <v>193</v>
      </c>
      <c r="M3379" t="b">
        <v>1</v>
      </c>
      <c r="N3379" t="s">
        <v>8293</v>
      </c>
      <c r="O3379" s="10" t="s">
        <v>8335</v>
      </c>
      <c r="P3379" t="s">
        <v>8365</v>
      </c>
      <c r="Q3379" s="12">
        <f t="shared" si="58"/>
        <v>42661.176817129628</v>
      </c>
    </row>
    <row r="3380" spans="1:17" ht="32" x14ac:dyDescent="0.2">
      <c r="A3380">
        <v>3371</v>
      </c>
      <c r="B3380" s="3" t="s">
        <v>3370</v>
      </c>
      <c r="C3380" s="3" t="s">
        <v>7481</v>
      </c>
      <c r="D3380" s="6">
        <v>200</v>
      </c>
      <c r="E3380" s="8">
        <v>277</v>
      </c>
      <c r="F3380" t="s">
        <v>8218</v>
      </c>
      <c r="G3380" t="s">
        <v>8223</v>
      </c>
      <c r="H3380" t="s">
        <v>8245</v>
      </c>
      <c r="I3380">
        <v>1449089965</v>
      </c>
      <c r="J3380">
        <v>1446670765</v>
      </c>
      <c r="K3380" t="b">
        <v>0</v>
      </c>
      <c r="L3380">
        <v>9</v>
      </c>
      <c r="M3380" t="b">
        <v>1</v>
      </c>
      <c r="N3380" t="s">
        <v>8269</v>
      </c>
      <c r="O3380" s="10" t="s">
        <v>8333</v>
      </c>
      <c r="P3380" t="s">
        <v>8334</v>
      </c>
      <c r="Q3380" s="12">
        <f t="shared" si="58"/>
        <v>42312.874594907407</v>
      </c>
    </row>
    <row r="3381" spans="1:17" ht="48" hidden="1" x14ac:dyDescent="0.2">
      <c r="A3381">
        <v>1033</v>
      </c>
      <c r="B3381" s="3" t="s">
        <v>1034</v>
      </c>
      <c r="C3381" s="3" t="s">
        <v>5143</v>
      </c>
      <c r="D3381" s="6">
        <v>1328</v>
      </c>
      <c r="E3381" s="8">
        <v>1366</v>
      </c>
      <c r="F3381" t="s">
        <v>8218</v>
      </c>
      <c r="G3381" t="s">
        <v>8224</v>
      </c>
      <c r="H3381" t="s">
        <v>8246</v>
      </c>
      <c r="I3381">
        <v>1481564080</v>
      </c>
      <c r="J3381">
        <v>1479144880</v>
      </c>
      <c r="K3381" t="b">
        <v>0</v>
      </c>
      <c r="L3381">
        <v>27</v>
      </c>
      <c r="M3381" t="b">
        <v>1</v>
      </c>
      <c r="N3381" t="s">
        <v>8278</v>
      </c>
      <c r="O3381" s="10" t="s">
        <v>8341</v>
      </c>
      <c r="P3381" t="s">
        <v>8346</v>
      </c>
      <c r="Q3381" s="12">
        <f t="shared" si="58"/>
        <v>42688.732407407413</v>
      </c>
    </row>
    <row r="3382" spans="1:17" ht="48" hidden="1" x14ac:dyDescent="0.2">
      <c r="A3382">
        <v>79</v>
      </c>
      <c r="B3382" s="3" t="s">
        <v>81</v>
      </c>
      <c r="C3382" s="3" t="s">
        <v>4190</v>
      </c>
      <c r="D3382" s="6">
        <v>1300</v>
      </c>
      <c r="E3382" s="8">
        <v>1651</v>
      </c>
      <c r="F3382" t="s">
        <v>8218</v>
      </c>
      <c r="G3382" t="s">
        <v>8224</v>
      </c>
      <c r="H3382" t="s">
        <v>8246</v>
      </c>
      <c r="I3382">
        <v>1398451093</v>
      </c>
      <c r="J3382">
        <v>1395859093</v>
      </c>
      <c r="K3382" t="b">
        <v>0</v>
      </c>
      <c r="L3382">
        <v>41</v>
      </c>
      <c r="M3382" t="b">
        <v>1</v>
      </c>
      <c r="N3382" t="s">
        <v>8264</v>
      </c>
      <c r="O3382" s="10" t="s">
        <v>8326</v>
      </c>
      <c r="P3382" t="s">
        <v>8328</v>
      </c>
      <c r="Q3382" s="12">
        <f t="shared" si="58"/>
        <v>41724.776539351849</v>
      </c>
    </row>
    <row r="3383" spans="1:17" ht="32" hidden="1" x14ac:dyDescent="0.2">
      <c r="A3383">
        <v>103</v>
      </c>
      <c r="B3383" s="3" t="s">
        <v>105</v>
      </c>
      <c r="C3383" s="3" t="s">
        <v>4214</v>
      </c>
      <c r="D3383" s="6">
        <v>1300</v>
      </c>
      <c r="E3383" s="8">
        <v>1367</v>
      </c>
      <c r="F3383" t="s">
        <v>8218</v>
      </c>
      <c r="G3383" t="s">
        <v>8224</v>
      </c>
      <c r="H3383" t="s">
        <v>8246</v>
      </c>
      <c r="I3383">
        <v>1394220030</v>
      </c>
      <c r="J3383">
        <v>1392232830</v>
      </c>
      <c r="K3383" t="b">
        <v>0</v>
      </c>
      <c r="L3383">
        <v>49</v>
      </c>
      <c r="M3383" t="b">
        <v>1</v>
      </c>
      <c r="N3383" t="s">
        <v>8264</v>
      </c>
      <c r="O3383" s="10" t="s">
        <v>8326</v>
      </c>
      <c r="P3383" t="s">
        <v>8328</v>
      </c>
      <c r="Q3383" s="12">
        <f t="shared" si="58"/>
        <v>41682.805902777778</v>
      </c>
    </row>
    <row r="3384" spans="1:17" ht="48" hidden="1" x14ac:dyDescent="0.2">
      <c r="A3384">
        <v>110</v>
      </c>
      <c r="B3384" s="3" t="s">
        <v>112</v>
      </c>
      <c r="C3384" s="3" t="s">
        <v>4221</v>
      </c>
      <c r="D3384" s="6">
        <v>1300</v>
      </c>
      <c r="E3384" s="8">
        <v>1700</v>
      </c>
      <c r="F3384" t="s">
        <v>8218</v>
      </c>
      <c r="G3384" t="s">
        <v>8223</v>
      </c>
      <c r="H3384" t="s">
        <v>8245</v>
      </c>
      <c r="I3384">
        <v>1384408740</v>
      </c>
      <c r="J3384">
        <v>1381445253</v>
      </c>
      <c r="K3384" t="b">
        <v>0</v>
      </c>
      <c r="L3384">
        <v>26</v>
      </c>
      <c r="M3384" t="b">
        <v>1</v>
      </c>
      <c r="N3384" t="s">
        <v>8264</v>
      </c>
      <c r="O3384" s="10" t="s">
        <v>8326</v>
      </c>
      <c r="P3384" t="s">
        <v>8328</v>
      </c>
      <c r="Q3384" s="12">
        <f t="shared" si="58"/>
        <v>41557.949687500004</v>
      </c>
    </row>
    <row r="3385" spans="1:17" ht="48" hidden="1" x14ac:dyDescent="0.2">
      <c r="A3385">
        <v>828</v>
      </c>
      <c r="B3385" s="3" t="s">
        <v>829</v>
      </c>
      <c r="C3385" s="3" t="s">
        <v>4938</v>
      </c>
      <c r="D3385" s="6">
        <v>1300</v>
      </c>
      <c r="E3385" s="8">
        <v>1391</v>
      </c>
      <c r="F3385" t="s">
        <v>8218</v>
      </c>
      <c r="G3385" t="s">
        <v>8223</v>
      </c>
      <c r="H3385" t="s">
        <v>8245</v>
      </c>
      <c r="I3385">
        <v>1340641440</v>
      </c>
      <c r="J3385">
        <v>1339549982</v>
      </c>
      <c r="K3385" t="b">
        <v>0</v>
      </c>
      <c r="L3385">
        <v>38</v>
      </c>
      <c r="M3385" t="b">
        <v>1</v>
      </c>
      <c r="N3385" t="s">
        <v>8274</v>
      </c>
      <c r="O3385" s="10" t="s">
        <v>8341</v>
      </c>
      <c r="P3385" t="s">
        <v>8342</v>
      </c>
      <c r="Q3385" s="12">
        <f t="shared" si="58"/>
        <v>41073.050717592596</v>
      </c>
    </row>
    <row r="3386" spans="1:17" ht="48" hidden="1" x14ac:dyDescent="0.2">
      <c r="A3386">
        <v>1377</v>
      </c>
      <c r="B3386" s="3" t="s">
        <v>1378</v>
      </c>
      <c r="C3386" s="3" t="s">
        <v>5487</v>
      </c>
      <c r="D3386" s="6">
        <v>1300</v>
      </c>
      <c r="E3386" s="8">
        <v>1510</v>
      </c>
      <c r="F3386" t="s">
        <v>8218</v>
      </c>
      <c r="G3386" t="s">
        <v>8223</v>
      </c>
      <c r="H3386" t="s">
        <v>8245</v>
      </c>
      <c r="I3386">
        <v>1486095060</v>
      </c>
      <c r="J3386">
        <v>1484198170</v>
      </c>
      <c r="K3386" t="b">
        <v>0</v>
      </c>
      <c r="L3386">
        <v>31</v>
      </c>
      <c r="M3386" t="b">
        <v>1</v>
      </c>
      <c r="N3386" t="s">
        <v>8274</v>
      </c>
      <c r="O3386" s="10" t="s">
        <v>8341</v>
      </c>
      <c r="P3386" t="s">
        <v>8342</v>
      </c>
      <c r="Q3386" s="12">
        <f t="shared" si="58"/>
        <v>42747.219560185185</v>
      </c>
    </row>
    <row r="3387" spans="1:17" ht="48" x14ac:dyDescent="0.2">
      <c r="A3387">
        <v>2835</v>
      </c>
      <c r="B3387" s="3" t="s">
        <v>2835</v>
      </c>
      <c r="C3387" s="3" t="s">
        <v>6945</v>
      </c>
      <c r="D3387" s="6">
        <v>1000</v>
      </c>
      <c r="E3387" s="8">
        <v>1870.99</v>
      </c>
      <c r="F3387" t="s">
        <v>8218</v>
      </c>
      <c r="G3387" t="s">
        <v>8224</v>
      </c>
      <c r="H3387" t="s">
        <v>8246</v>
      </c>
      <c r="I3387">
        <v>1449273600</v>
      </c>
      <c r="J3387">
        <v>1446742417</v>
      </c>
      <c r="K3387" t="b">
        <v>0</v>
      </c>
      <c r="L3387">
        <v>93</v>
      </c>
      <c r="M3387" t="b">
        <v>1</v>
      </c>
      <c r="N3387" t="s">
        <v>8269</v>
      </c>
      <c r="O3387" s="10" t="s">
        <v>8333</v>
      </c>
      <c r="P3387" t="s">
        <v>8334</v>
      </c>
      <c r="Q3387" s="12">
        <f t="shared" si="58"/>
        <v>42313.703900462962</v>
      </c>
    </row>
    <row r="3388" spans="1:17" ht="48" x14ac:dyDescent="0.2">
      <c r="A3388">
        <v>3901</v>
      </c>
      <c r="B3388" s="3" t="s">
        <v>3898</v>
      </c>
      <c r="C3388" s="3" t="s">
        <v>8009</v>
      </c>
      <c r="D3388" s="6">
        <v>3000</v>
      </c>
      <c r="E3388" s="8">
        <v>25</v>
      </c>
      <c r="F3388" t="s">
        <v>8220</v>
      </c>
      <c r="G3388" t="s">
        <v>8223</v>
      </c>
      <c r="H3388" t="s">
        <v>8245</v>
      </c>
      <c r="I3388">
        <v>1450554599</v>
      </c>
      <c r="J3388">
        <v>1447098599</v>
      </c>
      <c r="K3388" t="b">
        <v>0</v>
      </c>
      <c r="L3388">
        <v>1</v>
      </c>
      <c r="M3388" t="b">
        <v>0</v>
      </c>
      <c r="N3388" t="s">
        <v>8269</v>
      </c>
      <c r="O3388" s="10" t="s">
        <v>8333</v>
      </c>
      <c r="P3388" t="s">
        <v>8334</v>
      </c>
      <c r="Q3388" s="12">
        <f t="shared" si="58"/>
        <v>42317.826377314821</v>
      </c>
    </row>
    <row r="3389" spans="1:17" ht="48" x14ac:dyDescent="0.2">
      <c r="A3389">
        <v>3615</v>
      </c>
      <c r="B3389" s="3" t="s">
        <v>3613</v>
      </c>
      <c r="C3389" s="3" t="s">
        <v>7725</v>
      </c>
      <c r="D3389" s="6">
        <v>2500</v>
      </c>
      <c r="E3389" s="8">
        <v>2670</v>
      </c>
      <c r="F3389" t="s">
        <v>8218</v>
      </c>
      <c r="G3389" t="s">
        <v>8224</v>
      </c>
      <c r="H3389" t="s">
        <v>8246</v>
      </c>
      <c r="I3389">
        <v>1449756896</v>
      </c>
      <c r="J3389">
        <v>1447164896</v>
      </c>
      <c r="K3389" t="b">
        <v>0</v>
      </c>
      <c r="L3389">
        <v>72</v>
      </c>
      <c r="M3389" t="b">
        <v>1</v>
      </c>
      <c r="N3389" t="s">
        <v>8269</v>
      </c>
      <c r="O3389" s="10" t="s">
        <v>8333</v>
      </c>
      <c r="P3389" t="s">
        <v>8334</v>
      </c>
      <c r="Q3389" s="12">
        <f t="shared" si="58"/>
        <v>42318.593703703707</v>
      </c>
    </row>
    <row r="3390" spans="1:17" ht="48" x14ac:dyDescent="0.2">
      <c r="A3390">
        <v>520</v>
      </c>
      <c r="B3390" s="3" t="s">
        <v>521</v>
      </c>
      <c r="C3390" s="3" t="s">
        <v>4630</v>
      </c>
      <c r="D3390" s="6">
        <v>5000</v>
      </c>
      <c r="E3390" s="8">
        <v>5105</v>
      </c>
      <c r="F3390" t="s">
        <v>8218</v>
      </c>
      <c r="G3390" t="s">
        <v>8224</v>
      </c>
      <c r="H3390" t="s">
        <v>8246</v>
      </c>
      <c r="I3390">
        <v>1449766261</v>
      </c>
      <c r="J3390">
        <v>1447174261</v>
      </c>
      <c r="K3390" t="b">
        <v>0</v>
      </c>
      <c r="L3390">
        <v>34</v>
      </c>
      <c r="M3390" t="b">
        <v>1</v>
      </c>
      <c r="N3390" t="s">
        <v>8269</v>
      </c>
      <c r="O3390" s="10" t="s">
        <v>8333</v>
      </c>
      <c r="P3390" t="s">
        <v>8334</v>
      </c>
      <c r="Q3390" s="12">
        <f t="shared" si="58"/>
        <v>42318.702094907407</v>
      </c>
    </row>
    <row r="3391" spans="1:17" ht="48" x14ac:dyDescent="0.2">
      <c r="A3391">
        <v>3365</v>
      </c>
      <c r="B3391" s="3" t="s">
        <v>3364</v>
      </c>
      <c r="C3391" s="3" t="s">
        <v>7475</v>
      </c>
      <c r="D3391" s="6">
        <v>2500</v>
      </c>
      <c r="E3391" s="8">
        <v>2600</v>
      </c>
      <c r="F3391" t="s">
        <v>8218</v>
      </c>
      <c r="G3391" t="s">
        <v>8223</v>
      </c>
      <c r="H3391" t="s">
        <v>8245</v>
      </c>
      <c r="I3391">
        <v>1449973592</v>
      </c>
      <c r="J3391">
        <v>1447381592</v>
      </c>
      <c r="K3391" t="b">
        <v>0</v>
      </c>
      <c r="L3391">
        <v>3</v>
      </c>
      <c r="M3391" t="b">
        <v>1</v>
      </c>
      <c r="N3391" t="s">
        <v>8269</v>
      </c>
      <c r="O3391" s="10" t="s">
        <v>8333</v>
      </c>
      <c r="P3391" t="s">
        <v>8334</v>
      </c>
      <c r="Q3391" s="12">
        <f t="shared" si="58"/>
        <v>42321.101759259262</v>
      </c>
    </row>
    <row r="3392" spans="1:17" ht="48" x14ac:dyDescent="0.2">
      <c r="A3392">
        <v>4029</v>
      </c>
      <c r="B3392" s="3" t="s">
        <v>4025</v>
      </c>
      <c r="C3392" s="3" t="s">
        <v>8134</v>
      </c>
      <c r="D3392" s="6">
        <v>20000</v>
      </c>
      <c r="E3392" s="8">
        <v>0</v>
      </c>
      <c r="F3392" t="s">
        <v>8220</v>
      </c>
      <c r="G3392" t="s">
        <v>8223</v>
      </c>
      <c r="H3392" t="s">
        <v>8245</v>
      </c>
      <c r="I3392">
        <v>1450053370</v>
      </c>
      <c r="J3392">
        <v>1447461370</v>
      </c>
      <c r="K3392" t="b">
        <v>0</v>
      </c>
      <c r="L3392">
        <v>0</v>
      </c>
      <c r="M3392" t="b">
        <v>0</v>
      </c>
      <c r="N3392" t="s">
        <v>8269</v>
      </c>
      <c r="O3392" s="10" t="s">
        <v>8333</v>
      </c>
      <c r="P3392" t="s">
        <v>8334</v>
      </c>
      <c r="Q3392" s="12">
        <f t="shared" si="58"/>
        <v>42322.025115740747</v>
      </c>
    </row>
    <row r="3393" spans="1:17" ht="48" hidden="1" x14ac:dyDescent="0.2">
      <c r="A3393">
        <v>1851</v>
      </c>
      <c r="B3393" s="3" t="s">
        <v>1852</v>
      </c>
      <c r="C3393" s="3" t="s">
        <v>5961</v>
      </c>
      <c r="D3393" s="6">
        <v>1300</v>
      </c>
      <c r="E3393" s="8">
        <v>1301</v>
      </c>
      <c r="F3393" t="s">
        <v>8218</v>
      </c>
      <c r="G3393" t="s">
        <v>8223</v>
      </c>
      <c r="H3393" t="s">
        <v>8245</v>
      </c>
      <c r="I3393">
        <v>1406509200</v>
      </c>
      <c r="J3393">
        <v>1404769538</v>
      </c>
      <c r="K3393" t="b">
        <v>0</v>
      </c>
      <c r="L3393">
        <v>26</v>
      </c>
      <c r="M3393" t="b">
        <v>1</v>
      </c>
      <c r="N3393" t="s">
        <v>8274</v>
      </c>
      <c r="O3393" s="10" t="s">
        <v>8341</v>
      </c>
      <c r="P3393" t="s">
        <v>8342</v>
      </c>
      <c r="Q3393" s="12">
        <f t="shared" si="58"/>
        <v>41827.906689814816</v>
      </c>
    </row>
    <row r="3394" spans="1:17" ht="48" x14ac:dyDescent="0.2">
      <c r="A3394">
        <v>2713</v>
      </c>
      <c r="B3394" s="3" t="s">
        <v>2713</v>
      </c>
      <c r="C3394" s="3" t="s">
        <v>6823</v>
      </c>
      <c r="D3394" s="6">
        <v>150000</v>
      </c>
      <c r="E3394" s="8">
        <v>153362</v>
      </c>
      <c r="F3394" t="s">
        <v>8218</v>
      </c>
      <c r="G3394" t="s">
        <v>8223</v>
      </c>
      <c r="H3394" t="s">
        <v>8245</v>
      </c>
      <c r="I3394">
        <v>1450971684</v>
      </c>
      <c r="J3394">
        <v>1447515684</v>
      </c>
      <c r="K3394" t="b">
        <v>1</v>
      </c>
      <c r="L3394">
        <v>1420</v>
      </c>
      <c r="M3394" t="b">
        <v>1</v>
      </c>
      <c r="N3394" t="s">
        <v>8301</v>
      </c>
      <c r="O3394" s="10" t="s">
        <v>8333</v>
      </c>
      <c r="P3394" t="s">
        <v>8373</v>
      </c>
      <c r="Q3394" s="12">
        <f t="shared" si="58"/>
        <v>42322.653749999998</v>
      </c>
    </row>
    <row r="3395" spans="1:17" ht="48" hidden="1" x14ac:dyDescent="0.2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 s="10" t="s">
        <v>8326</v>
      </c>
      <c r="P3395" t="s">
        <v>8327</v>
      </c>
      <c r="Q3395" s="12">
        <f t="shared" si="58"/>
        <v>41828.515555555554</v>
      </c>
    </row>
    <row r="3396" spans="1:17" ht="32" hidden="1" x14ac:dyDescent="0.2">
      <c r="A3396">
        <v>2558</v>
      </c>
      <c r="B3396" s="3" t="s">
        <v>2558</v>
      </c>
      <c r="C3396" s="3" t="s">
        <v>6668</v>
      </c>
      <c r="D3396" s="6">
        <v>1250</v>
      </c>
      <c r="E3396" s="8">
        <v>1361</v>
      </c>
      <c r="F3396" t="s">
        <v>8218</v>
      </c>
      <c r="G3396" t="s">
        <v>8225</v>
      </c>
      <c r="H3396" t="s">
        <v>8247</v>
      </c>
      <c r="I3396">
        <v>1430488740</v>
      </c>
      <c r="J3396">
        <v>1427747906</v>
      </c>
      <c r="K3396" t="b">
        <v>0</v>
      </c>
      <c r="L3396">
        <v>18</v>
      </c>
      <c r="M3396" t="b">
        <v>1</v>
      </c>
      <c r="N3396" t="s">
        <v>8298</v>
      </c>
      <c r="O3396" s="10" t="s">
        <v>8341</v>
      </c>
      <c r="P3396" t="s">
        <v>8370</v>
      </c>
      <c r="Q3396" s="12">
        <f t="shared" si="58"/>
        <v>42093.860023148154</v>
      </c>
    </row>
    <row r="3397" spans="1:17" ht="48" x14ac:dyDescent="0.2">
      <c r="A3397">
        <v>3422</v>
      </c>
      <c r="B3397" s="3" t="s">
        <v>3421</v>
      </c>
      <c r="C3397" s="3" t="s">
        <v>7532</v>
      </c>
      <c r="D3397" s="6">
        <v>3000</v>
      </c>
      <c r="E3397" s="8">
        <v>3273</v>
      </c>
      <c r="F3397" t="s">
        <v>8218</v>
      </c>
      <c r="G3397" t="s">
        <v>8224</v>
      </c>
      <c r="H3397" t="s">
        <v>8246</v>
      </c>
      <c r="I3397">
        <v>1450051200</v>
      </c>
      <c r="J3397">
        <v>1447594176</v>
      </c>
      <c r="K3397" t="b">
        <v>0</v>
      </c>
      <c r="L3397">
        <v>46</v>
      </c>
      <c r="M3397" t="b">
        <v>1</v>
      </c>
      <c r="N3397" t="s">
        <v>8269</v>
      </c>
      <c r="O3397" s="10" t="s">
        <v>8333</v>
      </c>
      <c r="P3397" t="s">
        <v>8334</v>
      </c>
      <c r="Q3397" s="12">
        <f t="shared" si="58"/>
        <v>42323.562222222223</v>
      </c>
    </row>
    <row r="3398" spans="1:17" ht="16" x14ac:dyDescent="0.2">
      <c r="A3398">
        <v>3228</v>
      </c>
      <c r="B3398" s="3" t="s">
        <v>3228</v>
      </c>
      <c r="C3398" s="3" t="s">
        <v>7338</v>
      </c>
      <c r="D3398" s="6">
        <v>7000</v>
      </c>
      <c r="E3398" s="8">
        <v>7164</v>
      </c>
      <c r="F3398" t="s">
        <v>8218</v>
      </c>
      <c r="G3398" t="s">
        <v>8223</v>
      </c>
      <c r="H3398" t="s">
        <v>8245</v>
      </c>
      <c r="I3398">
        <v>1450328340</v>
      </c>
      <c r="J3398">
        <v>1447606884</v>
      </c>
      <c r="K3398" t="b">
        <v>1</v>
      </c>
      <c r="L3398">
        <v>37</v>
      </c>
      <c r="M3398" t="b">
        <v>1</v>
      </c>
      <c r="N3398" t="s">
        <v>8269</v>
      </c>
      <c r="O3398" s="10" t="s">
        <v>8333</v>
      </c>
      <c r="P3398" t="s">
        <v>8334</v>
      </c>
      <c r="Q3398" s="12">
        <f t="shared" si="58"/>
        <v>42323.70930555556</v>
      </c>
    </row>
    <row r="3399" spans="1:17" ht="48" x14ac:dyDescent="0.2">
      <c r="A3399">
        <v>3741</v>
      </c>
      <c r="B3399" s="3" t="s">
        <v>3738</v>
      </c>
      <c r="C3399" s="3" t="s">
        <v>7851</v>
      </c>
      <c r="D3399" s="6">
        <v>20000</v>
      </c>
      <c r="E3399" s="8">
        <v>0</v>
      </c>
      <c r="F3399" t="s">
        <v>8220</v>
      </c>
      <c r="G3399" t="s">
        <v>8223</v>
      </c>
      <c r="H3399" t="s">
        <v>8245</v>
      </c>
      <c r="I3399">
        <v>1450389950</v>
      </c>
      <c r="J3399">
        <v>1447797950</v>
      </c>
      <c r="K3399" t="b">
        <v>0</v>
      </c>
      <c r="L3399">
        <v>0</v>
      </c>
      <c r="M3399" t="b">
        <v>0</v>
      </c>
      <c r="N3399" t="s">
        <v>8269</v>
      </c>
      <c r="O3399" s="10" t="s">
        <v>8333</v>
      </c>
      <c r="P3399" t="s">
        <v>8334</v>
      </c>
      <c r="Q3399" s="12">
        <f t="shared" si="58"/>
        <v>42325.920717592591</v>
      </c>
    </row>
    <row r="3400" spans="1:17" ht="48" x14ac:dyDescent="0.2">
      <c r="A3400">
        <v>3536</v>
      </c>
      <c r="B3400" s="3" t="s">
        <v>3535</v>
      </c>
      <c r="C3400" s="3" t="s">
        <v>7646</v>
      </c>
      <c r="D3400" s="6">
        <v>150</v>
      </c>
      <c r="E3400" s="8">
        <v>230</v>
      </c>
      <c r="F3400" t="s">
        <v>8218</v>
      </c>
      <c r="G3400" t="s">
        <v>8224</v>
      </c>
      <c r="H3400" t="s">
        <v>8246</v>
      </c>
      <c r="I3400">
        <v>1450612740</v>
      </c>
      <c r="J3400">
        <v>1448040425</v>
      </c>
      <c r="K3400" t="b">
        <v>0</v>
      </c>
      <c r="L3400">
        <v>17</v>
      </c>
      <c r="M3400" t="b">
        <v>1</v>
      </c>
      <c r="N3400" t="s">
        <v>8269</v>
      </c>
      <c r="O3400" s="10" t="s">
        <v>8333</v>
      </c>
      <c r="P3400" t="s">
        <v>8334</v>
      </c>
      <c r="Q3400" s="12">
        <f t="shared" si="58"/>
        <v>42328.727141203708</v>
      </c>
    </row>
    <row r="3401" spans="1:17" ht="48" hidden="1" x14ac:dyDescent="0.2">
      <c r="A3401">
        <v>64</v>
      </c>
      <c r="B3401" s="3" t="s">
        <v>66</v>
      </c>
      <c r="C3401" s="3" t="s">
        <v>4175</v>
      </c>
      <c r="D3401" s="6">
        <v>1200</v>
      </c>
      <c r="E3401" s="8">
        <v>2080</v>
      </c>
      <c r="F3401" t="s">
        <v>8218</v>
      </c>
      <c r="G3401" t="s">
        <v>8223</v>
      </c>
      <c r="H3401" t="s">
        <v>8245</v>
      </c>
      <c r="I3401">
        <v>1373243181</v>
      </c>
      <c r="J3401">
        <v>1370651181</v>
      </c>
      <c r="K3401" t="b">
        <v>0</v>
      </c>
      <c r="L3401">
        <v>24</v>
      </c>
      <c r="M3401" t="b">
        <v>1</v>
      </c>
      <c r="N3401" t="s">
        <v>8264</v>
      </c>
      <c r="O3401" s="10" t="s">
        <v>8326</v>
      </c>
      <c r="P3401" t="s">
        <v>8328</v>
      </c>
      <c r="Q3401" s="12">
        <f t="shared" si="58"/>
        <v>41433.01829861111</v>
      </c>
    </row>
    <row r="3402" spans="1:17" ht="48" hidden="1" x14ac:dyDescent="0.2">
      <c r="A3402">
        <v>85</v>
      </c>
      <c r="B3402" s="3" t="s">
        <v>87</v>
      </c>
      <c r="C3402" s="3" t="s">
        <v>4196</v>
      </c>
      <c r="D3402" s="6">
        <v>1200</v>
      </c>
      <c r="E3402" s="8">
        <v>1506</v>
      </c>
      <c r="F3402" t="s">
        <v>8218</v>
      </c>
      <c r="G3402" t="s">
        <v>8223</v>
      </c>
      <c r="H3402" t="s">
        <v>8245</v>
      </c>
      <c r="I3402">
        <v>1316746837</v>
      </c>
      <c r="J3402">
        <v>1314154837</v>
      </c>
      <c r="K3402" t="b">
        <v>0</v>
      </c>
      <c r="L3402">
        <v>21</v>
      </c>
      <c r="M3402" t="b">
        <v>1</v>
      </c>
      <c r="N3402" t="s">
        <v>8264</v>
      </c>
      <c r="O3402" s="10" t="s">
        <v>8326</v>
      </c>
      <c r="P3402" t="s">
        <v>8328</v>
      </c>
      <c r="Q3402" s="12">
        <f t="shared" si="58"/>
        <v>40779.125428240739</v>
      </c>
    </row>
    <row r="3403" spans="1:17" ht="48" hidden="1" x14ac:dyDescent="0.2">
      <c r="A3403">
        <v>787</v>
      </c>
      <c r="B3403" s="3" t="s">
        <v>788</v>
      </c>
      <c r="C3403" s="3" t="s">
        <v>4897</v>
      </c>
      <c r="D3403" s="6">
        <v>1200</v>
      </c>
      <c r="E3403" s="8">
        <v>1370</v>
      </c>
      <c r="F3403" t="s">
        <v>8218</v>
      </c>
      <c r="G3403" t="s">
        <v>8223</v>
      </c>
      <c r="H3403" t="s">
        <v>8245</v>
      </c>
      <c r="I3403">
        <v>1383318226</v>
      </c>
      <c r="J3403">
        <v>1380726226</v>
      </c>
      <c r="K3403" t="b">
        <v>0</v>
      </c>
      <c r="L3403">
        <v>17</v>
      </c>
      <c r="M3403" t="b">
        <v>1</v>
      </c>
      <c r="N3403" t="s">
        <v>8274</v>
      </c>
      <c r="O3403" s="10" t="s">
        <v>8341</v>
      </c>
      <c r="P3403" t="s">
        <v>8342</v>
      </c>
      <c r="Q3403" s="12">
        <f t="shared" si="58"/>
        <v>41549.627615740741</v>
      </c>
    </row>
    <row r="3404" spans="1:17" ht="32" hidden="1" x14ac:dyDescent="0.2">
      <c r="A3404">
        <v>857</v>
      </c>
      <c r="B3404" s="3" t="s">
        <v>858</v>
      </c>
      <c r="C3404" s="3" t="s">
        <v>4967</v>
      </c>
      <c r="D3404" s="6">
        <v>1200</v>
      </c>
      <c r="E3404" s="8">
        <v>1200</v>
      </c>
      <c r="F3404" t="s">
        <v>8218</v>
      </c>
      <c r="G3404" t="s">
        <v>8226</v>
      </c>
      <c r="H3404" t="s">
        <v>8248</v>
      </c>
      <c r="I3404">
        <v>1448463431</v>
      </c>
      <c r="J3404">
        <v>1444831031</v>
      </c>
      <c r="K3404" t="b">
        <v>0</v>
      </c>
      <c r="L3404">
        <v>24</v>
      </c>
      <c r="M3404" t="b">
        <v>1</v>
      </c>
      <c r="N3404" t="s">
        <v>8275</v>
      </c>
      <c r="O3404" s="10" t="s">
        <v>8341</v>
      </c>
      <c r="P3404" t="s">
        <v>8343</v>
      </c>
      <c r="Q3404" s="12">
        <f t="shared" si="58"/>
        <v>42291.581377314811</v>
      </c>
    </row>
    <row r="3405" spans="1:17" ht="48" hidden="1" x14ac:dyDescent="0.2">
      <c r="A3405">
        <v>858</v>
      </c>
      <c r="B3405" s="3" t="s">
        <v>859</v>
      </c>
      <c r="C3405" s="3" t="s">
        <v>4968</v>
      </c>
      <c r="D3405" s="6">
        <v>1200</v>
      </c>
      <c r="E3405" s="8">
        <v>1728.07</v>
      </c>
      <c r="F3405" t="s">
        <v>8218</v>
      </c>
      <c r="G3405" t="s">
        <v>8224</v>
      </c>
      <c r="H3405" t="s">
        <v>8246</v>
      </c>
      <c r="I3405">
        <v>1429138740</v>
      </c>
      <c r="J3405">
        <v>1426528418</v>
      </c>
      <c r="K3405" t="b">
        <v>0</v>
      </c>
      <c r="L3405">
        <v>76</v>
      </c>
      <c r="M3405" t="b">
        <v>1</v>
      </c>
      <c r="N3405" t="s">
        <v>8275</v>
      </c>
      <c r="O3405" s="10" t="s">
        <v>8341</v>
      </c>
      <c r="P3405" t="s">
        <v>8343</v>
      </c>
      <c r="Q3405" s="12">
        <f t="shared" si="58"/>
        <v>42079.745578703703</v>
      </c>
    </row>
    <row r="3406" spans="1:17" ht="48" hidden="1" x14ac:dyDescent="0.2">
      <c r="A3406">
        <v>1354</v>
      </c>
      <c r="B3406" s="3" t="s">
        <v>1355</v>
      </c>
      <c r="C3406" s="3" t="s">
        <v>5464</v>
      </c>
      <c r="D3406" s="6">
        <v>1200</v>
      </c>
      <c r="E3406" s="8">
        <v>1563</v>
      </c>
      <c r="F3406" t="s">
        <v>8218</v>
      </c>
      <c r="G3406" t="s">
        <v>8224</v>
      </c>
      <c r="H3406" t="s">
        <v>8246</v>
      </c>
      <c r="I3406">
        <v>1465672979</v>
      </c>
      <c r="J3406">
        <v>1463080979</v>
      </c>
      <c r="K3406" t="b">
        <v>0</v>
      </c>
      <c r="L3406">
        <v>64</v>
      </c>
      <c r="M3406" t="b">
        <v>1</v>
      </c>
      <c r="N3406" t="s">
        <v>8272</v>
      </c>
      <c r="O3406" s="10" t="s">
        <v>8338</v>
      </c>
      <c r="P3406" t="s">
        <v>8339</v>
      </c>
      <c r="Q3406" s="12">
        <f t="shared" si="58"/>
        <v>42502.807627314818</v>
      </c>
    </row>
    <row r="3407" spans="1:17" ht="48" hidden="1" x14ac:dyDescent="0.2">
      <c r="A3407">
        <v>1507</v>
      </c>
      <c r="B3407" s="3" t="s">
        <v>1508</v>
      </c>
      <c r="C3407" s="3" t="s">
        <v>5617</v>
      </c>
      <c r="D3407" s="6">
        <v>1200</v>
      </c>
      <c r="E3407" s="8">
        <v>2580</v>
      </c>
      <c r="F3407" t="s">
        <v>8218</v>
      </c>
      <c r="G3407" t="s">
        <v>8223</v>
      </c>
      <c r="H3407" t="s">
        <v>8245</v>
      </c>
      <c r="I3407">
        <v>1273911000</v>
      </c>
      <c r="J3407">
        <v>1268822909</v>
      </c>
      <c r="K3407" t="b">
        <v>1</v>
      </c>
      <c r="L3407">
        <v>33</v>
      </c>
      <c r="M3407" t="b">
        <v>1</v>
      </c>
      <c r="N3407" t="s">
        <v>8283</v>
      </c>
      <c r="O3407" s="10" t="s">
        <v>8354</v>
      </c>
      <c r="P3407" t="s">
        <v>8355</v>
      </c>
      <c r="Q3407" s="12">
        <f t="shared" si="58"/>
        <v>40254.450335648151</v>
      </c>
    </row>
    <row r="3408" spans="1:17" ht="32" hidden="1" x14ac:dyDescent="0.2">
      <c r="A3408">
        <v>1608</v>
      </c>
      <c r="B3408" s="3" t="s">
        <v>1609</v>
      </c>
      <c r="C3408" s="3" t="s">
        <v>5718</v>
      </c>
      <c r="D3408" s="6">
        <v>1200</v>
      </c>
      <c r="E3408" s="8">
        <v>1215</v>
      </c>
      <c r="F3408" t="s">
        <v>8218</v>
      </c>
      <c r="G3408" t="s">
        <v>8223</v>
      </c>
      <c r="H3408" t="s">
        <v>8245</v>
      </c>
      <c r="I3408">
        <v>1388553960</v>
      </c>
      <c r="J3408">
        <v>1385754986</v>
      </c>
      <c r="K3408" t="b">
        <v>0</v>
      </c>
      <c r="L3408">
        <v>23</v>
      </c>
      <c r="M3408" t="b">
        <v>1</v>
      </c>
      <c r="N3408" t="s">
        <v>8274</v>
      </c>
      <c r="O3408" s="10" t="s">
        <v>8341</v>
      </c>
      <c r="P3408" t="s">
        <v>8342</v>
      </c>
      <c r="Q3408" s="12">
        <f t="shared" si="58"/>
        <v>41607.83085648148</v>
      </c>
    </row>
    <row r="3409" spans="1:17" ht="48" hidden="1" x14ac:dyDescent="0.2">
      <c r="A3409">
        <v>1642</v>
      </c>
      <c r="B3409" s="3" t="s">
        <v>1643</v>
      </c>
      <c r="C3409" s="3" t="s">
        <v>5752</v>
      </c>
      <c r="D3409" s="6">
        <v>1200</v>
      </c>
      <c r="E3409" s="8">
        <v>1200</v>
      </c>
      <c r="F3409" t="s">
        <v>8218</v>
      </c>
      <c r="G3409" t="s">
        <v>8223</v>
      </c>
      <c r="H3409" t="s">
        <v>8245</v>
      </c>
      <c r="I3409">
        <v>1308011727</v>
      </c>
      <c r="J3409">
        <v>1306283727</v>
      </c>
      <c r="K3409" t="b">
        <v>0</v>
      </c>
      <c r="L3409">
        <v>28</v>
      </c>
      <c r="M3409" t="b">
        <v>1</v>
      </c>
      <c r="N3409" t="s">
        <v>8290</v>
      </c>
      <c r="O3409" s="10" t="s">
        <v>8341</v>
      </c>
      <c r="P3409" t="s">
        <v>8362</v>
      </c>
      <c r="Q3409" s="12">
        <f t="shared" si="58"/>
        <v>40688.024618055555</v>
      </c>
    </row>
    <row r="3410" spans="1:17" ht="32" hidden="1" x14ac:dyDescent="0.2">
      <c r="A3410">
        <v>1741</v>
      </c>
      <c r="B3410" s="3" t="s">
        <v>1742</v>
      </c>
      <c r="C3410" s="3" t="s">
        <v>5851</v>
      </c>
      <c r="D3410" s="6">
        <v>1200</v>
      </c>
      <c r="E3410" s="8">
        <v>1330</v>
      </c>
      <c r="F3410" t="s">
        <v>8218</v>
      </c>
      <c r="G3410" t="s">
        <v>8224</v>
      </c>
      <c r="H3410" t="s">
        <v>8246</v>
      </c>
      <c r="I3410">
        <v>1433948671</v>
      </c>
      <c r="J3410">
        <v>1430060671</v>
      </c>
      <c r="K3410" t="b">
        <v>0</v>
      </c>
      <c r="L3410">
        <v>52</v>
      </c>
      <c r="M3410" t="b">
        <v>1</v>
      </c>
      <c r="N3410" t="s">
        <v>8283</v>
      </c>
      <c r="O3410" s="10" t="s">
        <v>8354</v>
      </c>
      <c r="P3410" t="s">
        <v>8355</v>
      </c>
      <c r="Q3410" s="12">
        <f t="shared" si="58"/>
        <v>42120.628136574072</v>
      </c>
    </row>
    <row r="3411" spans="1:17" ht="32" hidden="1" x14ac:dyDescent="0.2">
      <c r="A3411">
        <v>1752</v>
      </c>
      <c r="B3411" s="3" t="s">
        <v>1753</v>
      </c>
      <c r="C3411" s="3" t="s">
        <v>5862</v>
      </c>
      <c r="D3411" s="6">
        <v>1200</v>
      </c>
      <c r="E3411" s="8">
        <v>3122</v>
      </c>
      <c r="F3411" t="s">
        <v>8218</v>
      </c>
      <c r="G3411" t="s">
        <v>8224</v>
      </c>
      <c r="H3411" t="s">
        <v>8246</v>
      </c>
      <c r="I3411">
        <v>1476425082</v>
      </c>
      <c r="J3411">
        <v>1473833082</v>
      </c>
      <c r="K3411" t="b">
        <v>0</v>
      </c>
      <c r="L3411">
        <v>90</v>
      </c>
      <c r="M3411" t="b">
        <v>1</v>
      </c>
      <c r="N3411" t="s">
        <v>8283</v>
      </c>
      <c r="O3411" s="10" t="s">
        <v>8354</v>
      </c>
      <c r="P3411" t="s">
        <v>8355</v>
      </c>
      <c r="Q3411" s="12">
        <f t="shared" si="58"/>
        <v>42627.253263888888</v>
      </c>
    </row>
    <row r="3412" spans="1:17" ht="48" hidden="1" x14ac:dyDescent="0.2">
      <c r="A3412">
        <v>1886</v>
      </c>
      <c r="B3412" s="3" t="s">
        <v>1887</v>
      </c>
      <c r="C3412" s="3" t="s">
        <v>5996</v>
      </c>
      <c r="D3412" s="6">
        <v>1200</v>
      </c>
      <c r="E3412" s="8">
        <v>1225</v>
      </c>
      <c r="F3412" t="s">
        <v>8218</v>
      </c>
      <c r="G3412" t="s">
        <v>8223</v>
      </c>
      <c r="H3412" t="s">
        <v>8245</v>
      </c>
      <c r="I3412">
        <v>1415832338</v>
      </c>
      <c r="J3412">
        <v>1413236738</v>
      </c>
      <c r="K3412" t="b">
        <v>0</v>
      </c>
      <c r="L3412">
        <v>29</v>
      </c>
      <c r="M3412" t="b">
        <v>1</v>
      </c>
      <c r="N3412" t="s">
        <v>8277</v>
      </c>
      <c r="O3412" s="10" t="s">
        <v>8341</v>
      </c>
      <c r="P3412" t="s">
        <v>8345</v>
      </c>
      <c r="Q3412" s="12">
        <f t="shared" si="58"/>
        <v>41925.906689814816</v>
      </c>
    </row>
    <row r="3413" spans="1:17" ht="48" hidden="1" x14ac:dyDescent="0.2">
      <c r="A3413">
        <v>2117</v>
      </c>
      <c r="B3413" s="3" t="s">
        <v>2118</v>
      </c>
      <c r="C3413" s="3" t="s">
        <v>6227</v>
      </c>
      <c r="D3413" s="6">
        <v>1200</v>
      </c>
      <c r="E3413" s="8">
        <v>1773</v>
      </c>
      <c r="F3413" t="s">
        <v>8218</v>
      </c>
      <c r="G3413" t="s">
        <v>8223</v>
      </c>
      <c r="H3413" t="s">
        <v>8245</v>
      </c>
      <c r="I3413">
        <v>1445921940</v>
      </c>
      <c r="J3413">
        <v>1444699549</v>
      </c>
      <c r="K3413" t="b">
        <v>0</v>
      </c>
      <c r="L3413">
        <v>35</v>
      </c>
      <c r="M3413" t="b">
        <v>1</v>
      </c>
      <c r="N3413" t="s">
        <v>8277</v>
      </c>
      <c r="O3413" s="10" t="s">
        <v>8341</v>
      </c>
      <c r="P3413" t="s">
        <v>8345</v>
      </c>
      <c r="Q3413" s="12">
        <f t="shared" si="58"/>
        <v>42290.059594907405</v>
      </c>
    </row>
    <row r="3414" spans="1:17" ht="48" hidden="1" x14ac:dyDescent="0.2">
      <c r="A3414">
        <v>2189</v>
      </c>
      <c r="B3414" s="3" t="s">
        <v>2190</v>
      </c>
      <c r="C3414" s="3" t="s">
        <v>6299</v>
      </c>
      <c r="D3414" s="6">
        <v>1200</v>
      </c>
      <c r="E3414" s="8">
        <v>6039</v>
      </c>
      <c r="F3414" t="s">
        <v>8218</v>
      </c>
      <c r="G3414" t="s">
        <v>8224</v>
      </c>
      <c r="H3414" t="s">
        <v>8246</v>
      </c>
      <c r="I3414">
        <v>1461276000</v>
      </c>
      <c r="J3414">
        <v>1460055300</v>
      </c>
      <c r="K3414" t="b">
        <v>0</v>
      </c>
      <c r="L3414">
        <v>88</v>
      </c>
      <c r="M3414" t="b">
        <v>1</v>
      </c>
      <c r="N3414" t="s">
        <v>8295</v>
      </c>
      <c r="O3414" s="10" t="s">
        <v>8349</v>
      </c>
      <c r="P3414" t="s">
        <v>8367</v>
      </c>
      <c r="Q3414" s="12">
        <f t="shared" si="58"/>
        <v>42467.788194444445</v>
      </c>
    </row>
    <row r="3415" spans="1:17" ht="48" hidden="1" x14ac:dyDescent="0.2">
      <c r="A3415">
        <v>2295</v>
      </c>
      <c r="B3415" s="3" t="s">
        <v>2296</v>
      </c>
      <c r="C3415" s="3" t="s">
        <v>6405</v>
      </c>
      <c r="D3415" s="6">
        <v>1200</v>
      </c>
      <c r="E3415" s="8">
        <v>1503</v>
      </c>
      <c r="F3415" t="s">
        <v>8218</v>
      </c>
      <c r="G3415" t="s">
        <v>8223</v>
      </c>
      <c r="H3415" t="s">
        <v>8245</v>
      </c>
      <c r="I3415">
        <v>1359240856</v>
      </c>
      <c r="J3415">
        <v>1356648856</v>
      </c>
      <c r="K3415" t="b">
        <v>0</v>
      </c>
      <c r="L3415">
        <v>34</v>
      </c>
      <c r="M3415" t="b">
        <v>1</v>
      </c>
      <c r="N3415" t="s">
        <v>8274</v>
      </c>
      <c r="O3415" s="10" t="s">
        <v>8341</v>
      </c>
      <c r="P3415" t="s">
        <v>8342</v>
      </c>
      <c r="Q3415" s="12">
        <f t="shared" si="58"/>
        <v>41270.954351851848</v>
      </c>
    </row>
    <row r="3416" spans="1:17" ht="48" hidden="1" x14ac:dyDescent="0.2">
      <c r="A3416">
        <v>2314</v>
      </c>
      <c r="B3416" s="3" t="s">
        <v>2315</v>
      </c>
      <c r="C3416" s="3" t="s">
        <v>6424</v>
      </c>
      <c r="D3416" s="6">
        <v>1200</v>
      </c>
      <c r="E3416" s="8">
        <v>1883.64</v>
      </c>
      <c r="F3416" t="s">
        <v>8218</v>
      </c>
      <c r="G3416" t="s">
        <v>8223</v>
      </c>
      <c r="H3416" t="s">
        <v>8245</v>
      </c>
      <c r="I3416">
        <v>1339074857</v>
      </c>
      <c r="J3416">
        <v>1336482857</v>
      </c>
      <c r="K3416" t="b">
        <v>1</v>
      </c>
      <c r="L3416">
        <v>50</v>
      </c>
      <c r="M3416" t="b">
        <v>1</v>
      </c>
      <c r="N3416" t="s">
        <v>8277</v>
      </c>
      <c r="O3416" s="10" t="s">
        <v>8341</v>
      </c>
      <c r="P3416" t="s">
        <v>8345</v>
      </c>
      <c r="Q3416" s="12">
        <f t="shared" si="58"/>
        <v>41037.551585648151</v>
      </c>
    </row>
    <row r="3417" spans="1:17" ht="48" hidden="1" x14ac:dyDescent="0.2">
      <c r="A3417">
        <v>2469</v>
      </c>
      <c r="B3417" s="3" t="s">
        <v>2470</v>
      </c>
      <c r="C3417" s="3" t="s">
        <v>6579</v>
      </c>
      <c r="D3417" s="6">
        <v>1200</v>
      </c>
      <c r="E3417" s="8">
        <v>1364</v>
      </c>
      <c r="F3417" t="s">
        <v>8218</v>
      </c>
      <c r="G3417" t="s">
        <v>8223</v>
      </c>
      <c r="H3417" t="s">
        <v>8245</v>
      </c>
      <c r="I3417">
        <v>1297160329</v>
      </c>
      <c r="J3417">
        <v>1295000329</v>
      </c>
      <c r="K3417" t="b">
        <v>0</v>
      </c>
      <c r="L3417">
        <v>47</v>
      </c>
      <c r="M3417" t="b">
        <v>1</v>
      </c>
      <c r="N3417" t="s">
        <v>8277</v>
      </c>
      <c r="O3417" s="10" t="s">
        <v>8341</v>
      </c>
      <c r="P3417" t="s">
        <v>8345</v>
      </c>
      <c r="Q3417" s="12">
        <f t="shared" si="58"/>
        <v>40557.429733796293</v>
      </c>
    </row>
    <row r="3418" spans="1:17" ht="48" x14ac:dyDescent="0.2">
      <c r="A3418">
        <v>3822</v>
      </c>
      <c r="B3418" s="3" t="s">
        <v>3819</v>
      </c>
      <c r="C3418" s="3" t="s">
        <v>7931</v>
      </c>
      <c r="D3418" s="6">
        <v>5000</v>
      </c>
      <c r="E3418" s="8">
        <v>5501</v>
      </c>
      <c r="F3418" t="s">
        <v>8218</v>
      </c>
      <c r="G3418" t="s">
        <v>8235</v>
      </c>
      <c r="H3418" t="s">
        <v>8248</v>
      </c>
      <c r="I3418">
        <v>1453244340</v>
      </c>
      <c r="J3418">
        <v>1448136417</v>
      </c>
      <c r="K3418" t="b">
        <v>0</v>
      </c>
      <c r="L3418">
        <v>76</v>
      </c>
      <c r="M3418" t="b">
        <v>1</v>
      </c>
      <c r="N3418" t="s">
        <v>8269</v>
      </c>
      <c r="O3418" s="10" t="s">
        <v>8333</v>
      </c>
      <c r="P3418" t="s">
        <v>8334</v>
      </c>
      <c r="Q3418" s="12">
        <f t="shared" si="58"/>
        <v>42329.838159722218</v>
      </c>
    </row>
    <row r="3419" spans="1:17" ht="80" x14ac:dyDescent="0.2">
      <c r="A3419">
        <v>3788</v>
      </c>
      <c r="B3419" s="3" t="s">
        <v>3785</v>
      </c>
      <c r="C3419" s="3" t="s">
        <v>7898</v>
      </c>
      <c r="D3419" s="6">
        <v>75000</v>
      </c>
      <c r="E3419" s="8">
        <v>500</v>
      </c>
      <c r="F3419" t="s">
        <v>8220</v>
      </c>
      <c r="G3419" t="s">
        <v>8223</v>
      </c>
      <c r="H3419" t="s">
        <v>8245</v>
      </c>
      <c r="I3419">
        <v>1450887480</v>
      </c>
      <c r="J3419">
        <v>1448469719</v>
      </c>
      <c r="K3419" t="b">
        <v>0</v>
      </c>
      <c r="L3419">
        <v>1</v>
      </c>
      <c r="M3419" t="b">
        <v>0</v>
      </c>
      <c r="N3419" t="s">
        <v>8303</v>
      </c>
      <c r="O3419" s="10" t="s">
        <v>8333</v>
      </c>
      <c r="P3419" t="s">
        <v>8375</v>
      </c>
      <c r="Q3419" s="12">
        <f t="shared" si="58"/>
        <v>42333.695821759262</v>
      </c>
    </row>
    <row r="3420" spans="1:17" ht="48" x14ac:dyDescent="0.2">
      <c r="A3420">
        <v>3011</v>
      </c>
      <c r="B3420" s="3" t="s">
        <v>3011</v>
      </c>
      <c r="C3420" s="3" t="s">
        <v>7121</v>
      </c>
      <c r="D3420" s="6">
        <v>300</v>
      </c>
      <c r="E3420" s="8">
        <v>371</v>
      </c>
      <c r="F3420" t="s">
        <v>8218</v>
      </c>
      <c r="G3420" t="s">
        <v>8226</v>
      </c>
      <c r="H3420" t="s">
        <v>8248</v>
      </c>
      <c r="I3420">
        <v>1450911540</v>
      </c>
      <c r="J3420">
        <v>1448536516</v>
      </c>
      <c r="K3420" t="b">
        <v>0</v>
      </c>
      <c r="L3420">
        <v>25</v>
      </c>
      <c r="M3420" t="b">
        <v>1</v>
      </c>
      <c r="N3420" t="s">
        <v>8301</v>
      </c>
      <c r="O3420" s="10" t="s">
        <v>8333</v>
      </c>
      <c r="P3420" t="s">
        <v>8373</v>
      </c>
      <c r="Q3420" s="12">
        <f t="shared" si="58"/>
        <v>42334.468935185185</v>
      </c>
    </row>
    <row r="3421" spans="1:17" ht="48" x14ac:dyDescent="0.2">
      <c r="A3421">
        <v>2942</v>
      </c>
      <c r="B3421" s="3" t="s">
        <v>2942</v>
      </c>
      <c r="C3421" s="3" t="s">
        <v>7052</v>
      </c>
      <c r="D3421" s="6">
        <v>200000</v>
      </c>
      <c r="E3421" s="8">
        <v>40850</v>
      </c>
      <c r="F3421" t="s">
        <v>8220</v>
      </c>
      <c r="G3421" t="s">
        <v>8228</v>
      </c>
      <c r="H3421" t="s">
        <v>8250</v>
      </c>
      <c r="I3421">
        <v>1450297080</v>
      </c>
      <c r="J3421">
        <v>1448565459</v>
      </c>
      <c r="K3421" t="b">
        <v>0</v>
      </c>
      <c r="L3421">
        <v>202</v>
      </c>
      <c r="M3421" t="b">
        <v>0</v>
      </c>
      <c r="N3421" t="s">
        <v>8301</v>
      </c>
      <c r="O3421" s="10" t="s">
        <v>8333</v>
      </c>
      <c r="P3421" t="s">
        <v>8373</v>
      </c>
      <c r="Q3421" s="12">
        <f t="shared" si="58"/>
        <v>42334.803923611107</v>
      </c>
    </row>
    <row r="3422" spans="1:17" ht="16" x14ac:dyDescent="0.2">
      <c r="A3422">
        <v>2989</v>
      </c>
      <c r="B3422" s="3" t="s">
        <v>2989</v>
      </c>
      <c r="C3422" s="3" t="s">
        <v>7099</v>
      </c>
      <c r="D3422" s="6">
        <v>20000</v>
      </c>
      <c r="E3422" s="8">
        <v>35307</v>
      </c>
      <c r="F3422" t="s">
        <v>8218</v>
      </c>
      <c r="G3422" t="s">
        <v>8223</v>
      </c>
      <c r="H3422" t="s">
        <v>8245</v>
      </c>
      <c r="I3422">
        <v>1450673940</v>
      </c>
      <c r="J3422">
        <v>1448756962</v>
      </c>
      <c r="K3422" t="b">
        <v>0</v>
      </c>
      <c r="L3422">
        <v>364</v>
      </c>
      <c r="M3422" t="b">
        <v>1</v>
      </c>
      <c r="N3422" t="s">
        <v>8301</v>
      </c>
      <c r="O3422" s="10" t="s">
        <v>8333</v>
      </c>
      <c r="P3422" t="s">
        <v>8373</v>
      </c>
      <c r="Q3422" s="12">
        <f t="shared" si="58"/>
        <v>42337.02039351852</v>
      </c>
    </row>
    <row r="3423" spans="1:17" ht="48" x14ac:dyDescent="0.2">
      <c r="A3423">
        <v>3214</v>
      </c>
      <c r="B3423" s="3" t="s">
        <v>3214</v>
      </c>
      <c r="C3423" s="3" t="s">
        <v>7324</v>
      </c>
      <c r="D3423" s="6">
        <v>12000</v>
      </c>
      <c r="E3423" s="8">
        <v>12256</v>
      </c>
      <c r="F3423" t="s">
        <v>8218</v>
      </c>
      <c r="G3423" t="s">
        <v>8224</v>
      </c>
      <c r="H3423" t="s">
        <v>8246</v>
      </c>
      <c r="I3423">
        <v>1452038100</v>
      </c>
      <c r="J3423">
        <v>1448823673</v>
      </c>
      <c r="K3423" t="b">
        <v>1</v>
      </c>
      <c r="L3423">
        <v>115</v>
      </c>
      <c r="M3423" t="b">
        <v>1</v>
      </c>
      <c r="N3423" t="s">
        <v>8269</v>
      </c>
      <c r="O3423" s="10" t="s">
        <v>8333</v>
      </c>
      <c r="P3423" t="s">
        <v>8334</v>
      </c>
      <c r="Q3423" s="12">
        <f t="shared" ref="Q3423:Q3486" si="59">(((J3423/60)/60)/24)+DATE(1970,1,1)</f>
        <v>42337.792511574073</v>
      </c>
    </row>
    <row r="3424" spans="1:17" ht="32" x14ac:dyDescent="0.2">
      <c r="A3424">
        <v>3607</v>
      </c>
      <c r="B3424" s="3" t="s">
        <v>3606</v>
      </c>
      <c r="C3424" s="3" t="s">
        <v>7717</v>
      </c>
      <c r="D3424" s="6">
        <v>550</v>
      </c>
      <c r="E3424" s="8">
        <v>580</v>
      </c>
      <c r="F3424" t="s">
        <v>8218</v>
      </c>
      <c r="G3424" t="s">
        <v>8224</v>
      </c>
      <c r="H3424" t="s">
        <v>8246</v>
      </c>
      <c r="I3424">
        <v>1450137600</v>
      </c>
      <c r="J3424">
        <v>1448924882</v>
      </c>
      <c r="K3424" t="b">
        <v>0</v>
      </c>
      <c r="L3424">
        <v>20</v>
      </c>
      <c r="M3424" t="b">
        <v>1</v>
      </c>
      <c r="N3424" t="s">
        <v>8269</v>
      </c>
      <c r="O3424" s="10" t="s">
        <v>8333</v>
      </c>
      <c r="P3424" t="s">
        <v>8334</v>
      </c>
      <c r="Q3424" s="12">
        <f t="shared" si="59"/>
        <v>42338.963912037041</v>
      </c>
    </row>
    <row r="3425" spans="1:17" ht="48" x14ac:dyDescent="0.2">
      <c r="A3425">
        <v>3821</v>
      </c>
      <c r="B3425" s="3" t="s">
        <v>3818</v>
      </c>
      <c r="C3425" s="3" t="s">
        <v>7930</v>
      </c>
      <c r="D3425" s="6">
        <v>3500</v>
      </c>
      <c r="E3425" s="8">
        <v>3659</v>
      </c>
      <c r="F3425" t="s">
        <v>8218</v>
      </c>
      <c r="G3425" t="s">
        <v>8223</v>
      </c>
      <c r="H3425" t="s">
        <v>8245</v>
      </c>
      <c r="I3425">
        <v>1451881207</v>
      </c>
      <c r="J3425">
        <v>1449116407</v>
      </c>
      <c r="K3425" t="b">
        <v>0</v>
      </c>
      <c r="L3425">
        <v>46</v>
      </c>
      <c r="M3425" t="b">
        <v>1</v>
      </c>
      <c r="N3425" t="s">
        <v>8269</v>
      </c>
      <c r="O3425" s="10" t="s">
        <v>8333</v>
      </c>
      <c r="P3425" t="s">
        <v>8334</v>
      </c>
      <c r="Q3425" s="12">
        <f t="shared" si="59"/>
        <v>42341.180636574078</v>
      </c>
    </row>
    <row r="3426" spans="1:17" ht="48" x14ac:dyDescent="0.2">
      <c r="A3426">
        <v>2990</v>
      </c>
      <c r="B3426" s="3" t="s">
        <v>2990</v>
      </c>
      <c r="C3426" s="3" t="s">
        <v>7100</v>
      </c>
      <c r="D3426" s="6">
        <v>10000</v>
      </c>
      <c r="E3426" s="8">
        <v>10000</v>
      </c>
      <c r="F3426" t="s">
        <v>8218</v>
      </c>
      <c r="G3426" t="s">
        <v>8223</v>
      </c>
      <c r="H3426" t="s">
        <v>8245</v>
      </c>
      <c r="I3426">
        <v>1452174420</v>
      </c>
      <c r="J3426">
        <v>1449150420</v>
      </c>
      <c r="K3426" t="b">
        <v>0</v>
      </c>
      <c r="L3426">
        <v>27</v>
      </c>
      <c r="M3426" t="b">
        <v>1</v>
      </c>
      <c r="N3426" t="s">
        <v>8301</v>
      </c>
      <c r="O3426" s="10" t="s">
        <v>8333</v>
      </c>
      <c r="P3426" t="s">
        <v>8373</v>
      </c>
      <c r="Q3426" s="12">
        <f t="shared" si="59"/>
        <v>42341.57430555555</v>
      </c>
    </row>
    <row r="3427" spans="1:17" ht="48" x14ac:dyDescent="0.2">
      <c r="A3427">
        <v>2973</v>
      </c>
      <c r="B3427" s="3" t="s">
        <v>2973</v>
      </c>
      <c r="C3427" s="3" t="s">
        <v>7083</v>
      </c>
      <c r="D3427" s="6">
        <v>5000</v>
      </c>
      <c r="E3427" s="8">
        <v>8740</v>
      </c>
      <c r="F3427" t="s">
        <v>8218</v>
      </c>
      <c r="G3427" t="s">
        <v>8223</v>
      </c>
      <c r="H3427" t="s">
        <v>8245</v>
      </c>
      <c r="I3427">
        <v>1451620800</v>
      </c>
      <c r="J3427">
        <v>1449171508</v>
      </c>
      <c r="K3427" t="b">
        <v>0</v>
      </c>
      <c r="L3427">
        <v>33</v>
      </c>
      <c r="M3427" t="b">
        <v>1</v>
      </c>
      <c r="N3427" t="s">
        <v>8269</v>
      </c>
      <c r="O3427" s="10" t="s">
        <v>8333</v>
      </c>
      <c r="P3427" t="s">
        <v>8334</v>
      </c>
      <c r="Q3427" s="12">
        <f t="shared" si="59"/>
        <v>42341.818379629629</v>
      </c>
    </row>
    <row r="3428" spans="1:17" ht="48" x14ac:dyDescent="0.2">
      <c r="A3428">
        <v>3960</v>
      </c>
      <c r="B3428" s="3" t="s">
        <v>3957</v>
      </c>
      <c r="C3428" s="3" t="s">
        <v>8067</v>
      </c>
      <c r="D3428" s="6">
        <v>3000</v>
      </c>
      <c r="E3428" s="8">
        <v>45</v>
      </c>
      <c r="F3428" t="s">
        <v>8220</v>
      </c>
      <c r="G3428" t="s">
        <v>8223</v>
      </c>
      <c r="H3428" t="s">
        <v>8245</v>
      </c>
      <c r="I3428">
        <v>1451852256</v>
      </c>
      <c r="J3428">
        <v>1449260256</v>
      </c>
      <c r="K3428" t="b">
        <v>0</v>
      </c>
      <c r="L3428">
        <v>4</v>
      </c>
      <c r="M3428" t="b">
        <v>0</v>
      </c>
      <c r="N3428" t="s">
        <v>8269</v>
      </c>
      <c r="O3428" s="10" t="s">
        <v>8333</v>
      </c>
      <c r="P3428" t="s">
        <v>8334</v>
      </c>
      <c r="Q3428" s="12">
        <f t="shared" si="59"/>
        <v>42342.845555555556</v>
      </c>
    </row>
    <row r="3429" spans="1:17" ht="48" x14ac:dyDescent="0.2">
      <c r="A3429">
        <v>4097</v>
      </c>
      <c r="B3429" s="3" t="s">
        <v>4093</v>
      </c>
      <c r="C3429" s="3" t="s">
        <v>8200</v>
      </c>
      <c r="D3429" s="6">
        <v>10000</v>
      </c>
      <c r="E3429" s="8">
        <v>0</v>
      </c>
      <c r="F3429" t="s">
        <v>8220</v>
      </c>
      <c r="G3429" t="s">
        <v>8224</v>
      </c>
      <c r="H3429" t="s">
        <v>8246</v>
      </c>
      <c r="I3429">
        <v>1454284500</v>
      </c>
      <c r="J3429">
        <v>1449431237</v>
      </c>
      <c r="K3429" t="b">
        <v>0</v>
      </c>
      <c r="L3429">
        <v>0</v>
      </c>
      <c r="M3429" t="b">
        <v>0</v>
      </c>
      <c r="N3429" t="s">
        <v>8269</v>
      </c>
      <c r="O3429" s="10" t="s">
        <v>8333</v>
      </c>
      <c r="P3429" t="s">
        <v>8334</v>
      </c>
      <c r="Q3429" s="12">
        <f t="shared" si="59"/>
        <v>42344.824502314819</v>
      </c>
    </row>
    <row r="3430" spans="1:17" ht="32" hidden="1" x14ac:dyDescent="0.2">
      <c r="A3430">
        <v>846</v>
      </c>
      <c r="B3430" s="3" t="s">
        <v>847</v>
      </c>
      <c r="C3430" s="3" t="s">
        <v>4956</v>
      </c>
      <c r="D3430" s="6">
        <v>1100</v>
      </c>
      <c r="E3430" s="8">
        <v>1342.01</v>
      </c>
      <c r="F3430" t="s">
        <v>8218</v>
      </c>
      <c r="G3430" t="s">
        <v>8224</v>
      </c>
      <c r="H3430" t="s">
        <v>8246</v>
      </c>
      <c r="I3430">
        <v>1394460000</v>
      </c>
      <c r="J3430">
        <v>1393233855</v>
      </c>
      <c r="K3430" t="b">
        <v>0</v>
      </c>
      <c r="L3430">
        <v>47</v>
      </c>
      <c r="M3430" t="b">
        <v>1</v>
      </c>
      <c r="N3430" t="s">
        <v>8275</v>
      </c>
      <c r="O3430" s="10" t="s">
        <v>8341</v>
      </c>
      <c r="P3430" t="s">
        <v>8343</v>
      </c>
      <c r="Q3430" s="12">
        <f t="shared" si="59"/>
        <v>41694.391840277778</v>
      </c>
    </row>
    <row r="3431" spans="1:17" ht="48" hidden="1" x14ac:dyDescent="0.2">
      <c r="A3431">
        <v>1654</v>
      </c>
      <c r="B3431" s="3" t="s">
        <v>1655</v>
      </c>
      <c r="C3431" s="3" t="s">
        <v>5764</v>
      </c>
      <c r="D3431" s="6">
        <v>1100</v>
      </c>
      <c r="E3431" s="8">
        <v>1319</v>
      </c>
      <c r="F3431" t="s">
        <v>8218</v>
      </c>
      <c r="G3431" t="s">
        <v>8223</v>
      </c>
      <c r="H3431" t="s">
        <v>8245</v>
      </c>
      <c r="I3431">
        <v>1334784160</v>
      </c>
      <c r="J3431">
        <v>1332192160</v>
      </c>
      <c r="K3431" t="b">
        <v>0</v>
      </c>
      <c r="L3431">
        <v>34</v>
      </c>
      <c r="M3431" t="b">
        <v>1</v>
      </c>
      <c r="N3431" t="s">
        <v>8290</v>
      </c>
      <c r="O3431" s="10" t="s">
        <v>8341</v>
      </c>
      <c r="P3431" t="s">
        <v>8362</v>
      </c>
      <c r="Q3431" s="12">
        <f t="shared" si="59"/>
        <v>40987.890740740739</v>
      </c>
    </row>
    <row r="3432" spans="1:17" ht="48" hidden="1" x14ac:dyDescent="0.2">
      <c r="A3432">
        <v>2206</v>
      </c>
      <c r="B3432" s="3" t="s">
        <v>2207</v>
      </c>
      <c r="C3432" s="3" t="s">
        <v>6316</v>
      </c>
      <c r="D3432" s="6">
        <v>1100</v>
      </c>
      <c r="E3432" s="8">
        <v>1130</v>
      </c>
      <c r="F3432" t="s">
        <v>8218</v>
      </c>
      <c r="G3432" t="s">
        <v>8223</v>
      </c>
      <c r="H3432" t="s">
        <v>8245</v>
      </c>
      <c r="I3432">
        <v>1334556624</v>
      </c>
      <c r="J3432">
        <v>1333001424</v>
      </c>
      <c r="K3432" t="b">
        <v>0</v>
      </c>
      <c r="L3432">
        <v>34</v>
      </c>
      <c r="M3432" t="b">
        <v>1</v>
      </c>
      <c r="N3432" t="s">
        <v>8278</v>
      </c>
      <c r="O3432" s="10" t="s">
        <v>8341</v>
      </c>
      <c r="P3432" t="s">
        <v>8346</v>
      </c>
      <c r="Q3432" s="12">
        <f t="shared" si="59"/>
        <v>40997.257222222222</v>
      </c>
    </row>
    <row r="3433" spans="1:17" ht="32" hidden="1" x14ac:dyDescent="0.2">
      <c r="A3433">
        <v>2483</v>
      </c>
      <c r="B3433" s="3" t="s">
        <v>2483</v>
      </c>
      <c r="C3433" s="3" t="s">
        <v>6593</v>
      </c>
      <c r="D3433" s="6">
        <v>1100</v>
      </c>
      <c r="E3433" s="8">
        <v>1251</v>
      </c>
      <c r="F3433" t="s">
        <v>8218</v>
      </c>
      <c r="G3433" t="s">
        <v>8223</v>
      </c>
      <c r="H3433" t="s">
        <v>8245</v>
      </c>
      <c r="I3433">
        <v>1335891603</v>
      </c>
      <c r="J3433">
        <v>1330711203</v>
      </c>
      <c r="K3433" t="b">
        <v>0</v>
      </c>
      <c r="L3433">
        <v>19</v>
      </c>
      <c r="M3433" t="b">
        <v>1</v>
      </c>
      <c r="N3433" t="s">
        <v>8277</v>
      </c>
      <c r="O3433" s="10" t="s">
        <v>8341</v>
      </c>
      <c r="P3433" t="s">
        <v>8345</v>
      </c>
      <c r="Q3433" s="12">
        <f t="shared" si="59"/>
        <v>40970.750034722223</v>
      </c>
    </row>
    <row r="3434" spans="1:17" ht="48" hidden="1" x14ac:dyDescent="0.2">
      <c r="A3434">
        <v>2739</v>
      </c>
      <c r="B3434" s="3" t="s">
        <v>2739</v>
      </c>
      <c r="C3434" s="3" t="s">
        <v>6849</v>
      </c>
      <c r="D3434" s="6">
        <v>1100</v>
      </c>
      <c r="E3434" s="8">
        <v>4225</v>
      </c>
      <c r="F3434" t="s">
        <v>8218</v>
      </c>
      <c r="G3434" t="s">
        <v>8224</v>
      </c>
      <c r="H3434" t="s">
        <v>8246</v>
      </c>
      <c r="I3434">
        <v>1399324717</v>
      </c>
      <c r="J3434">
        <v>1395436717</v>
      </c>
      <c r="K3434" t="b">
        <v>0</v>
      </c>
      <c r="L3434">
        <v>191</v>
      </c>
      <c r="M3434" t="b">
        <v>1</v>
      </c>
      <c r="N3434" t="s">
        <v>8293</v>
      </c>
      <c r="O3434" s="10" t="s">
        <v>8335</v>
      </c>
      <c r="P3434" t="s">
        <v>8365</v>
      </c>
      <c r="Q3434" s="12">
        <f t="shared" si="59"/>
        <v>41719.887928240743</v>
      </c>
    </row>
    <row r="3435" spans="1:17" ht="16" x14ac:dyDescent="0.2">
      <c r="A3435">
        <v>3125</v>
      </c>
      <c r="B3435" s="3" t="s">
        <v>3125</v>
      </c>
      <c r="C3435" s="3" t="s">
        <v>7235</v>
      </c>
      <c r="D3435" s="6">
        <v>1500000</v>
      </c>
      <c r="E3435" s="8">
        <v>0</v>
      </c>
      <c r="F3435" t="s">
        <v>8219</v>
      </c>
      <c r="G3435" t="s">
        <v>8223</v>
      </c>
      <c r="H3435" t="s">
        <v>8245</v>
      </c>
      <c r="I3435">
        <v>1452142672</v>
      </c>
      <c r="J3435">
        <v>1449550672</v>
      </c>
      <c r="K3435" t="b">
        <v>0</v>
      </c>
      <c r="L3435">
        <v>0</v>
      </c>
      <c r="M3435" t="b">
        <v>0</v>
      </c>
      <c r="N3435" t="s">
        <v>8301</v>
      </c>
      <c r="O3435" s="10" t="s">
        <v>8333</v>
      </c>
      <c r="P3435" t="s">
        <v>8373</v>
      </c>
      <c r="Q3435" s="12">
        <f t="shared" si="59"/>
        <v>42346.20685185185</v>
      </c>
    </row>
    <row r="3436" spans="1:17" ht="48" x14ac:dyDescent="0.2">
      <c r="A3436">
        <v>4083</v>
      </c>
      <c r="B3436" s="3" t="s">
        <v>4079</v>
      </c>
      <c r="C3436" s="3" t="s">
        <v>8186</v>
      </c>
      <c r="D3436" s="6">
        <v>3500</v>
      </c>
      <c r="E3436" s="8">
        <v>759</v>
      </c>
      <c r="F3436" t="s">
        <v>8220</v>
      </c>
      <c r="G3436" t="s">
        <v>8223</v>
      </c>
      <c r="H3436" t="s">
        <v>8245</v>
      </c>
      <c r="I3436">
        <v>1452795416</v>
      </c>
      <c r="J3436">
        <v>1450203416</v>
      </c>
      <c r="K3436" t="b">
        <v>0</v>
      </c>
      <c r="L3436">
        <v>6</v>
      </c>
      <c r="M3436" t="b">
        <v>0</v>
      </c>
      <c r="N3436" t="s">
        <v>8269</v>
      </c>
      <c r="O3436" s="10" t="s">
        <v>8333</v>
      </c>
      <c r="P3436" t="s">
        <v>8334</v>
      </c>
      <c r="Q3436" s="12">
        <f t="shared" si="59"/>
        <v>42353.761759259258</v>
      </c>
    </row>
    <row r="3437" spans="1:17" ht="48" x14ac:dyDescent="0.2">
      <c r="A3437">
        <v>2912</v>
      </c>
      <c r="B3437" s="3" t="s">
        <v>2912</v>
      </c>
      <c r="C3437" s="3" t="s">
        <v>7022</v>
      </c>
      <c r="D3437" s="6">
        <v>14440</v>
      </c>
      <c r="E3437" s="8">
        <v>2030</v>
      </c>
      <c r="F3437" t="s">
        <v>8220</v>
      </c>
      <c r="G3437" t="s">
        <v>8223</v>
      </c>
      <c r="H3437" t="s">
        <v>8245</v>
      </c>
      <c r="I3437">
        <v>1452827374</v>
      </c>
      <c r="J3437">
        <v>1450235374</v>
      </c>
      <c r="K3437" t="b">
        <v>0</v>
      </c>
      <c r="L3437">
        <v>26</v>
      </c>
      <c r="M3437" t="b">
        <v>0</v>
      </c>
      <c r="N3437" t="s">
        <v>8269</v>
      </c>
      <c r="O3437" s="10" t="s">
        <v>8333</v>
      </c>
      <c r="P3437" t="s">
        <v>8334</v>
      </c>
      <c r="Q3437" s="12">
        <f t="shared" si="59"/>
        <v>42354.131643518514</v>
      </c>
    </row>
    <row r="3438" spans="1:17" ht="48" hidden="1" x14ac:dyDescent="0.2">
      <c r="A3438">
        <v>2632</v>
      </c>
      <c r="B3438" s="3" t="s">
        <v>2632</v>
      </c>
      <c r="C3438" s="3" t="s">
        <v>6742</v>
      </c>
      <c r="D3438" s="6">
        <v>1070</v>
      </c>
      <c r="E3438" s="8">
        <v>1466</v>
      </c>
      <c r="F3438" t="s">
        <v>8218</v>
      </c>
      <c r="G3438" t="s">
        <v>8223</v>
      </c>
      <c r="H3438" t="s">
        <v>8245</v>
      </c>
      <c r="I3438">
        <v>1464485339</v>
      </c>
      <c r="J3438">
        <v>1462325339</v>
      </c>
      <c r="K3438" t="b">
        <v>0</v>
      </c>
      <c r="L3438">
        <v>42</v>
      </c>
      <c r="M3438" t="b">
        <v>1</v>
      </c>
      <c r="N3438" t="s">
        <v>8299</v>
      </c>
      <c r="O3438" s="10" t="s">
        <v>8335</v>
      </c>
      <c r="P3438" t="s">
        <v>8371</v>
      </c>
      <c r="Q3438" s="12">
        <f t="shared" si="59"/>
        <v>42494.061793981484</v>
      </c>
    </row>
    <row r="3439" spans="1:17" ht="48" x14ac:dyDescent="0.2">
      <c r="A3439">
        <v>4113</v>
      </c>
      <c r="B3439" s="3" t="s">
        <v>4109</v>
      </c>
      <c r="C3439" s="3" t="s">
        <v>8215</v>
      </c>
      <c r="D3439" s="6">
        <v>1500</v>
      </c>
      <c r="E3439" s="8">
        <v>3</v>
      </c>
      <c r="F3439" t="s">
        <v>8220</v>
      </c>
      <c r="G3439" t="s">
        <v>8223</v>
      </c>
      <c r="H3439" t="s">
        <v>8245</v>
      </c>
      <c r="I3439">
        <v>1452234840</v>
      </c>
      <c r="J3439">
        <v>1450619123</v>
      </c>
      <c r="K3439" t="b">
        <v>0</v>
      </c>
      <c r="L3439">
        <v>3</v>
      </c>
      <c r="M3439" t="b">
        <v>0</v>
      </c>
      <c r="N3439" t="s">
        <v>8269</v>
      </c>
      <c r="O3439" s="10" t="s">
        <v>8333</v>
      </c>
      <c r="P3439" t="s">
        <v>8334</v>
      </c>
      <c r="Q3439" s="12">
        <f t="shared" si="59"/>
        <v>42358.573182870372</v>
      </c>
    </row>
    <row r="3440" spans="1:17" ht="48" x14ac:dyDescent="0.2">
      <c r="A3440">
        <v>3919</v>
      </c>
      <c r="B3440" s="3" t="s">
        <v>3916</v>
      </c>
      <c r="C3440" s="3" t="s">
        <v>8027</v>
      </c>
      <c r="D3440" s="6">
        <v>5000</v>
      </c>
      <c r="E3440" s="8">
        <v>90</v>
      </c>
      <c r="F3440" t="s">
        <v>8220</v>
      </c>
      <c r="G3440" t="s">
        <v>8224</v>
      </c>
      <c r="H3440" t="s">
        <v>8246</v>
      </c>
      <c r="I3440">
        <v>1453075200</v>
      </c>
      <c r="J3440">
        <v>1450628773</v>
      </c>
      <c r="K3440" t="b">
        <v>0</v>
      </c>
      <c r="L3440">
        <v>3</v>
      </c>
      <c r="M3440" t="b">
        <v>0</v>
      </c>
      <c r="N3440" t="s">
        <v>8269</v>
      </c>
      <c r="O3440" s="10" t="s">
        <v>8333</v>
      </c>
      <c r="P3440" t="s">
        <v>8334</v>
      </c>
      <c r="Q3440" s="12">
        <f t="shared" si="59"/>
        <v>42358.684872685189</v>
      </c>
    </row>
    <row r="3441" spans="1:17" ht="32" hidden="1" x14ac:dyDescent="0.2">
      <c r="A3441">
        <v>35</v>
      </c>
      <c r="B3441" s="3" t="s">
        <v>37</v>
      </c>
      <c r="C3441" s="3" t="s">
        <v>4146</v>
      </c>
      <c r="D3441" s="6">
        <v>1000</v>
      </c>
      <c r="E3441" s="8">
        <v>1665</v>
      </c>
      <c r="F3441" t="s">
        <v>8218</v>
      </c>
      <c r="G3441" t="s">
        <v>8223</v>
      </c>
      <c r="H3441" t="s">
        <v>8245</v>
      </c>
      <c r="I3441">
        <v>1430179200</v>
      </c>
      <c r="J3441">
        <v>1428130814</v>
      </c>
      <c r="K3441" t="b">
        <v>0</v>
      </c>
      <c r="L3441">
        <v>28</v>
      </c>
      <c r="M3441" t="b">
        <v>1</v>
      </c>
      <c r="N3441" t="s">
        <v>8263</v>
      </c>
      <c r="O3441" s="10" t="s">
        <v>8326</v>
      </c>
      <c r="P3441" t="s">
        <v>8327</v>
      </c>
      <c r="Q3441" s="12">
        <f t="shared" si="59"/>
        <v>42098.291828703703</v>
      </c>
    </row>
    <row r="3442" spans="1:17" ht="48" hidden="1" x14ac:dyDescent="0.2">
      <c r="A3442">
        <v>93</v>
      </c>
      <c r="B3442" s="3" t="s">
        <v>95</v>
      </c>
      <c r="C3442" s="3" t="s">
        <v>4204</v>
      </c>
      <c r="D3442" s="6">
        <v>1000</v>
      </c>
      <c r="E3442" s="8">
        <v>1106</v>
      </c>
      <c r="F3442" t="s">
        <v>8218</v>
      </c>
      <c r="G3442" t="s">
        <v>8223</v>
      </c>
      <c r="H3442" t="s">
        <v>8245</v>
      </c>
      <c r="I3442">
        <v>1341349200</v>
      </c>
      <c r="J3442">
        <v>1338928537</v>
      </c>
      <c r="K3442" t="b">
        <v>0</v>
      </c>
      <c r="L3442">
        <v>15</v>
      </c>
      <c r="M3442" t="b">
        <v>1</v>
      </c>
      <c r="N3442" t="s">
        <v>8264</v>
      </c>
      <c r="O3442" s="10" t="s">
        <v>8326</v>
      </c>
      <c r="P3442" t="s">
        <v>8328</v>
      </c>
      <c r="Q3442" s="12">
        <f t="shared" si="59"/>
        <v>41065.858067129629</v>
      </c>
    </row>
    <row r="3443" spans="1:17" ht="48" hidden="1" x14ac:dyDescent="0.2">
      <c r="A3443">
        <v>109</v>
      </c>
      <c r="B3443" s="3" t="s">
        <v>111</v>
      </c>
      <c r="C3443" s="3" t="s">
        <v>4220</v>
      </c>
      <c r="D3443" s="6">
        <v>1000</v>
      </c>
      <c r="E3443" s="8">
        <v>2195</v>
      </c>
      <c r="F3443" t="s">
        <v>8218</v>
      </c>
      <c r="G3443" t="s">
        <v>8223</v>
      </c>
      <c r="H3443" t="s">
        <v>8245</v>
      </c>
      <c r="I3443">
        <v>1298680630</v>
      </c>
      <c r="J3443">
        <v>1296088630</v>
      </c>
      <c r="K3443" t="b">
        <v>0</v>
      </c>
      <c r="L3443">
        <v>47</v>
      </c>
      <c r="M3443" t="b">
        <v>1</v>
      </c>
      <c r="N3443" t="s">
        <v>8264</v>
      </c>
      <c r="O3443" s="10" t="s">
        <v>8326</v>
      </c>
      <c r="P3443" t="s">
        <v>8328</v>
      </c>
      <c r="Q3443" s="12">
        <f t="shared" si="59"/>
        <v>40570.025810185187</v>
      </c>
    </row>
    <row r="3444" spans="1:17" ht="48" x14ac:dyDescent="0.2">
      <c r="A3444">
        <v>2879</v>
      </c>
      <c r="B3444" s="3" t="s">
        <v>2879</v>
      </c>
      <c r="C3444" s="3" t="s">
        <v>6989</v>
      </c>
      <c r="D3444" s="6">
        <v>11200</v>
      </c>
      <c r="E3444" s="8">
        <v>29</v>
      </c>
      <c r="F3444" t="s">
        <v>8220</v>
      </c>
      <c r="G3444" t="s">
        <v>8223</v>
      </c>
      <c r="H3444" t="s">
        <v>8245</v>
      </c>
      <c r="I3444">
        <v>1453310661</v>
      </c>
      <c r="J3444">
        <v>1450718661</v>
      </c>
      <c r="K3444" t="b">
        <v>0</v>
      </c>
      <c r="L3444">
        <v>1</v>
      </c>
      <c r="M3444" t="b">
        <v>0</v>
      </c>
      <c r="N3444" t="s">
        <v>8269</v>
      </c>
      <c r="O3444" s="10" t="s">
        <v>8333</v>
      </c>
      <c r="P3444" t="s">
        <v>8334</v>
      </c>
      <c r="Q3444" s="12">
        <f t="shared" si="59"/>
        <v>42359.725243055553</v>
      </c>
    </row>
    <row r="3445" spans="1:17" ht="48" x14ac:dyDescent="0.2">
      <c r="A3445">
        <v>3098</v>
      </c>
      <c r="B3445" s="3" t="s">
        <v>3098</v>
      </c>
      <c r="C3445" s="3" t="s">
        <v>7208</v>
      </c>
      <c r="D3445" s="6">
        <v>48725</v>
      </c>
      <c r="E3445" s="8">
        <v>1758</v>
      </c>
      <c r="F3445" t="s">
        <v>8220</v>
      </c>
      <c r="G3445" t="s">
        <v>8223</v>
      </c>
      <c r="H3445" t="s">
        <v>8245</v>
      </c>
      <c r="I3445">
        <v>1454890620</v>
      </c>
      <c r="J3445">
        <v>1450724449</v>
      </c>
      <c r="K3445" t="b">
        <v>0</v>
      </c>
      <c r="L3445">
        <v>27</v>
      </c>
      <c r="M3445" t="b">
        <v>0</v>
      </c>
      <c r="N3445" t="s">
        <v>8301</v>
      </c>
      <c r="O3445" s="10" t="s">
        <v>8333</v>
      </c>
      <c r="P3445" t="s">
        <v>8373</v>
      </c>
      <c r="Q3445" s="12">
        <f t="shared" si="59"/>
        <v>42359.792233796295</v>
      </c>
    </row>
    <row r="3446" spans="1:17" ht="32" x14ac:dyDescent="0.2">
      <c r="A3446">
        <v>3041</v>
      </c>
      <c r="B3446" s="3" t="s">
        <v>3041</v>
      </c>
      <c r="C3446" s="3" t="s">
        <v>7151</v>
      </c>
      <c r="D3446" s="6">
        <v>8300</v>
      </c>
      <c r="E3446" s="8">
        <v>9170</v>
      </c>
      <c r="F3446" t="s">
        <v>8218</v>
      </c>
      <c r="G3446" t="s">
        <v>8223</v>
      </c>
      <c r="H3446" t="s">
        <v>8245</v>
      </c>
      <c r="I3446">
        <v>1453323048</v>
      </c>
      <c r="J3446">
        <v>1450731048</v>
      </c>
      <c r="K3446" t="b">
        <v>0</v>
      </c>
      <c r="L3446">
        <v>95</v>
      </c>
      <c r="M3446" t="b">
        <v>1</v>
      </c>
      <c r="N3446" t="s">
        <v>8301</v>
      </c>
      <c r="O3446" s="10" t="s">
        <v>8333</v>
      </c>
      <c r="P3446" t="s">
        <v>8373</v>
      </c>
      <c r="Q3446" s="12">
        <f t="shared" si="59"/>
        <v>42359.868611111116</v>
      </c>
    </row>
    <row r="3447" spans="1:17" ht="48" x14ac:dyDescent="0.2">
      <c r="A3447">
        <v>3008</v>
      </c>
      <c r="B3447" s="3" t="s">
        <v>3008</v>
      </c>
      <c r="C3447" s="3" t="s">
        <v>7118</v>
      </c>
      <c r="D3447" s="6">
        <v>3000</v>
      </c>
      <c r="E3447" s="8">
        <v>3035</v>
      </c>
      <c r="F3447" t="s">
        <v>8218</v>
      </c>
      <c r="G3447" t="s">
        <v>8223</v>
      </c>
      <c r="H3447" t="s">
        <v>8245</v>
      </c>
      <c r="I3447">
        <v>1453352719</v>
      </c>
      <c r="J3447">
        <v>1450760719</v>
      </c>
      <c r="K3447" t="b">
        <v>0</v>
      </c>
      <c r="L3447">
        <v>26</v>
      </c>
      <c r="M3447" t="b">
        <v>1</v>
      </c>
      <c r="N3447" t="s">
        <v>8301</v>
      </c>
      <c r="O3447" s="10" t="s">
        <v>8333</v>
      </c>
      <c r="P3447" t="s">
        <v>8373</v>
      </c>
      <c r="Q3447" s="12">
        <f t="shared" si="59"/>
        <v>42360.212025462963</v>
      </c>
    </row>
    <row r="3448" spans="1:17" ht="48" x14ac:dyDescent="0.2">
      <c r="A3448">
        <v>3716</v>
      </c>
      <c r="B3448" s="3" t="s">
        <v>3713</v>
      </c>
      <c r="C3448" s="3" t="s">
        <v>7826</v>
      </c>
      <c r="D3448" s="6">
        <v>800</v>
      </c>
      <c r="E3448" s="8">
        <v>1246</v>
      </c>
      <c r="F3448" t="s">
        <v>8218</v>
      </c>
      <c r="G3448" t="s">
        <v>8223</v>
      </c>
      <c r="H3448" t="s">
        <v>8245</v>
      </c>
      <c r="I3448">
        <v>1453411109</v>
      </c>
      <c r="J3448">
        <v>1450819109</v>
      </c>
      <c r="K3448" t="b">
        <v>0</v>
      </c>
      <c r="L3448">
        <v>24</v>
      </c>
      <c r="M3448" t="b">
        <v>1</v>
      </c>
      <c r="N3448" t="s">
        <v>8269</v>
      </c>
      <c r="O3448" s="10" t="s">
        <v>8333</v>
      </c>
      <c r="P3448" t="s">
        <v>8334</v>
      </c>
      <c r="Q3448" s="12">
        <f t="shared" si="59"/>
        <v>42360.887835648144</v>
      </c>
    </row>
    <row r="3449" spans="1:17" ht="48" x14ac:dyDescent="0.2">
      <c r="A3449">
        <v>2950</v>
      </c>
      <c r="B3449" s="3" t="s">
        <v>2950</v>
      </c>
      <c r="C3449" s="3" t="s">
        <v>7060</v>
      </c>
      <c r="D3449" s="6">
        <v>5000000</v>
      </c>
      <c r="E3449" s="8">
        <v>0</v>
      </c>
      <c r="F3449" t="s">
        <v>8220</v>
      </c>
      <c r="G3449" t="s">
        <v>8223</v>
      </c>
      <c r="H3449" t="s">
        <v>8245</v>
      </c>
      <c r="I3449">
        <v>1453538752</v>
      </c>
      <c r="J3449">
        <v>1450946752</v>
      </c>
      <c r="K3449" t="b">
        <v>0</v>
      </c>
      <c r="L3449">
        <v>0</v>
      </c>
      <c r="M3449" t="b">
        <v>0</v>
      </c>
      <c r="N3449" t="s">
        <v>8301</v>
      </c>
      <c r="O3449" s="10" t="s">
        <v>8333</v>
      </c>
      <c r="P3449" t="s">
        <v>8373</v>
      </c>
      <c r="Q3449" s="12">
        <f t="shared" si="59"/>
        <v>42362.36518518519</v>
      </c>
    </row>
    <row r="3450" spans="1:17" ht="48" x14ac:dyDescent="0.2">
      <c r="A3450">
        <v>2855</v>
      </c>
      <c r="B3450" s="3" t="s">
        <v>2855</v>
      </c>
      <c r="C3450" s="3" t="s">
        <v>6965</v>
      </c>
      <c r="D3450" s="6">
        <v>600</v>
      </c>
      <c r="E3450" s="8">
        <v>300</v>
      </c>
      <c r="F3450" t="s">
        <v>8220</v>
      </c>
      <c r="G3450" t="s">
        <v>8223</v>
      </c>
      <c r="H3450" t="s">
        <v>8245</v>
      </c>
      <c r="I3450">
        <v>1454110440</v>
      </c>
      <c r="J3450">
        <v>1451607071</v>
      </c>
      <c r="K3450" t="b">
        <v>0</v>
      </c>
      <c r="L3450">
        <v>5</v>
      </c>
      <c r="M3450" t="b">
        <v>0</v>
      </c>
      <c r="N3450" t="s">
        <v>8269</v>
      </c>
      <c r="O3450" s="10" t="s">
        <v>8333</v>
      </c>
      <c r="P3450" t="s">
        <v>8334</v>
      </c>
      <c r="Q3450" s="12">
        <f t="shared" si="59"/>
        <v>42370.007766203707</v>
      </c>
    </row>
    <row r="3451" spans="1:17" ht="48" x14ac:dyDescent="0.2">
      <c r="A3451">
        <v>2883</v>
      </c>
      <c r="B3451" s="3" t="s">
        <v>2883</v>
      </c>
      <c r="C3451" s="3" t="s">
        <v>6993</v>
      </c>
      <c r="D3451" s="6">
        <v>10000</v>
      </c>
      <c r="E3451" s="8">
        <v>1908</v>
      </c>
      <c r="F3451" t="s">
        <v>8220</v>
      </c>
      <c r="G3451" t="s">
        <v>8223</v>
      </c>
      <c r="H3451" t="s">
        <v>8245</v>
      </c>
      <c r="I3451">
        <v>1454734740</v>
      </c>
      <c r="J3451">
        <v>1451684437</v>
      </c>
      <c r="K3451" t="b">
        <v>0</v>
      </c>
      <c r="L3451">
        <v>5</v>
      </c>
      <c r="M3451" t="b">
        <v>0</v>
      </c>
      <c r="N3451" t="s">
        <v>8269</v>
      </c>
      <c r="O3451" s="10" t="s">
        <v>8333</v>
      </c>
      <c r="P3451" t="s">
        <v>8334</v>
      </c>
      <c r="Q3451" s="12">
        <f t="shared" si="59"/>
        <v>42370.90320601852</v>
      </c>
    </row>
    <row r="3452" spans="1:17" ht="48" x14ac:dyDescent="0.2">
      <c r="A3452">
        <v>3876</v>
      </c>
      <c r="B3452" s="3" t="s">
        <v>3873</v>
      </c>
      <c r="C3452" s="3" t="s">
        <v>7985</v>
      </c>
      <c r="D3452" s="6">
        <v>3900</v>
      </c>
      <c r="E3452" s="8">
        <v>2059</v>
      </c>
      <c r="F3452" t="s">
        <v>8219</v>
      </c>
      <c r="G3452" t="s">
        <v>8224</v>
      </c>
      <c r="H3452" t="s">
        <v>8246</v>
      </c>
      <c r="I3452">
        <v>1454425128</v>
      </c>
      <c r="J3452">
        <v>1451833128</v>
      </c>
      <c r="K3452" t="b">
        <v>0</v>
      </c>
      <c r="L3452">
        <v>46</v>
      </c>
      <c r="M3452" t="b">
        <v>0</v>
      </c>
      <c r="N3452" t="s">
        <v>8303</v>
      </c>
      <c r="O3452" s="10" t="s">
        <v>8333</v>
      </c>
      <c r="P3452" t="s">
        <v>8375</v>
      </c>
      <c r="Q3452" s="12">
        <f t="shared" si="59"/>
        <v>42372.624166666668</v>
      </c>
    </row>
    <row r="3453" spans="1:17" ht="48" x14ac:dyDescent="0.2">
      <c r="A3453">
        <v>3485</v>
      </c>
      <c r="B3453" s="3" t="s">
        <v>3484</v>
      </c>
      <c r="C3453" s="3" t="s">
        <v>7595</v>
      </c>
      <c r="D3453" s="6">
        <v>1650</v>
      </c>
      <c r="E3453" s="8">
        <v>1660</v>
      </c>
      <c r="F3453" t="s">
        <v>8218</v>
      </c>
      <c r="G3453" t="s">
        <v>8223</v>
      </c>
      <c r="H3453" t="s">
        <v>8245</v>
      </c>
      <c r="I3453">
        <v>1454431080</v>
      </c>
      <c r="J3453">
        <v>1451839080</v>
      </c>
      <c r="K3453" t="b">
        <v>0</v>
      </c>
      <c r="L3453">
        <v>30</v>
      </c>
      <c r="M3453" t="b">
        <v>1</v>
      </c>
      <c r="N3453" t="s">
        <v>8269</v>
      </c>
      <c r="O3453" s="10" t="s">
        <v>8333</v>
      </c>
      <c r="P3453" t="s">
        <v>8334</v>
      </c>
      <c r="Q3453" s="12">
        <f t="shared" si="59"/>
        <v>42372.693055555559</v>
      </c>
    </row>
    <row r="3454" spans="1:17" ht="48" x14ac:dyDescent="0.2">
      <c r="A3454">
        <v>3038</v>
      </c>
      <c r="B3454" s="3" t="s">
        <v>3038</v>
      </c>
      <c r="C3454" s="3" t="s">
        <v>7148</v>
      </c>
      <c r="D3454" s="6">
        <v>1000</v>
      </c>
      <c r="E3454" s="8">
        <v>1005</v>
      </c>
      <c r="F3454" t="s">
        <v>8218</v>
      </c>
      <c r="G3454" t="s">
        <v>8223</v>
      </c>
      <c r="H3454" t="s">
        <v>8245</v>
      </c>
      <c r="I3454">
        <v>1457071397</v>
      </c>
      <c r="J3454">
        <v>1451887397</v>
      </c>
      <c r="K3454" t="b">
        <v>0</v>
      </c>
      <c r="L3454">
        <v>27</v>
      </c>
      <c r="M3454" t="b">
        <v>1</v>
      </c>
      <c r="N3454" t="s">
        <v>8301</v>
      </c>
      <c r="O3454" s="10" t="s">
        <v>8333</v>
      </c>
      <c r="P3454" t="s">
        <v>8373</v>
      </c>
      <c r="Q3454" s="12">
        <f t="shared" si="59"/>
        <v>42373.252280092594</v>
      </c>
    </row>
    <row r="3455" spans="1:17" ht="48" x14ac:dyDescent="0.2">
      <c r="A3455">
        <v>3882</v>
      </c>
      <c r="B3455" s="3" t="s">
        <v>3879</v>
      </c>
      <c r="C3455" s="3" t="s">
        <v>7991</v>
      </c>
      <c r="D3455" s="6">
        <v>30000</v>
      </c>
      <c r="E3455" s="8">
        <v>0</v>
      </c>
      <c r="F3455" t="s">
        <v>8219</v>
      </c>
      <c r="G3455" t="s">
        <v>8225</v>
      </c>
      <c r="H3455" t="s">
        <v>8247</v>
      </c>
      <c r="I3455">
        <v>1454281380</v>
      </c>
      <c r="J3455">
        <v>1451950570</v>
      </c>
      <c r="K3455" t="b">
        <v>0</v>
      </c>
      <c r="L3455">
        <v>0</v>
      </c>
      <c r="M3455" t="b">
        <v>0</v>
      </c>
      <c r="N3455" t="s">
        <v>8303</v>
      </c>
      <c r="O3455" s="10" t="s">
        <v>8333</v>
      </c>
      <c r="P3455" t="s">
        <v>8375</v>
      </c>
      <c r="Q3455" s="12">
        <f t="shared" si="59"/>
        <v>42373.983449074076</v>
      </c>
    </row>
    <row r="3456" spans="1:17" ht="64" x14ac:dyDescent="0.2">
      <c r="A3456">
        <v>3681</v>
      </c>
      <c r="B3456" s="3" t="s">
        <v>3678</v>
      </c>
      <c r="C3456" s="3" t="s">
        <v>7791</v>
      </c>
      <c r="D3456" s="6">
        <v>1000</v>
      </c>
      <c r="E3456" s="8">
        <v>1119</v>
      </c>
      <c r="F3456" t="s">
        <v>8218</v>
      </c>
      <c r="G3456" t="s">
        <v>8223</v>
      </c>
      <c r="H3456" t="s">
        <v>8245</v>
      </c>
      <c r="I3456">
        <v>1452872290</v>
      </c>
      <c r="J3456">
        <v>1452008290</v>
      </c>
      <c r="K3456" t="b">
        <v>0</v>
      </c>
      <c r="L3456">
        <v>18</v>
      </c>
      <c r="M3456" t="b">
        <v>1</v>
      </c>
      <c r="N3456" t="s">
        <v>8269</v>
      </c>
      <c r="O3456" s="10" t="s">
        <v>8333</v>
      </c>
      <c r="P3456" t="s">
        <v>8334</v>
      </c>
      <c r="Q3456" s="12">
        <f t="shared" si="59"/>
        <v>42374.651504629626</v>
      </c>
    </row>
    <row r="3457" spans="1:17" ht="48" x14ac:dyDescent="0.2">
      <c r="A3457">
        <v>4030</v>
      </c>
      <c r="B3457" s="3" t="s">
        <v>4026</v>
      </c>
      <c r="C3457" s="3" t="s">
        <v>8135</v>
      </c>
      <c r="D3457" s="6">
        <v>2500</v>
      </c>
      <c r="E3457" s="8">
        <v>400</v>
      </c>
      <c r="F3457" t="s">
        <v>8220</v>
      </c>
      <c r="G3457" t="s">
        <v>8223</v>
      </c>
      <c r="H3457" t="s">
        <v>8245</v>
      </c>
      <c r="I3457">
        <v>1454525340</v>
      </c>
      <c r="J3457">
        <v>1452008599</v>
      </c>
      <c r="K3457" t="b">
        <v>0</v>
      </c>
      <c r="L3457">
        <v>6</v>
      </c>
      <c r="M3457" t="b">
        <v>0</v>
      </c>
      <c r="N3457" t="s">
        <v>8269</v>
      </c>
      <c r="O3457" s="10" t="s">
        <v>8333</v>
      </c>
      <c r="P3457" t="s">
        <v>8334</v>
      </c>
      <c r="Q3457" s="12">
        <f t="shared" si="59"/>
        <v>42374.655081018514</v>
      </c>
    </row>
    <row r="3458" spans="1:17" ht="32" x14ac:dyDescent="0.2">
      <c r="A3458">
        <v>3439</v>
      </c>
      <c r="B3458" s="3" t="s">
        <v>3438</v>
      </c>
      <c r="C3458" s="3" t="s">
        <v>7549</v>
      </c>
      <c r="D3458" s="6">
        <v>1200</v>
      </c>
      <c r="E3458" s="8">
        <v>1616.14</v>
      </c>
      <c r="F3458" t="s">
        <v>8218</v>
      </c>
      <c r="G3458" t="s">
        <v>8223</v>
      </c>
      <c r="H3458" t="s">
        <v>8245</v>
      </c>
      <c r="I3458">
        <v>1453179540</v>
      </c>
      <c r="J3458">
        <v>1452030730</v>
      </c>
      <c r="K3458" t="b">
        <v>0</v>
      </c>
      <c r="L3458">
        <v>18</v>
      </c>
      <c r="M3458" t="b">
        <v>1</v>
      </c>
      <c r="N3458" t="s">
        <v>8269</v>
      </c>
      <c r="O3458" s="10" t="s">
        <v>8333</v>
      </c>
      <c r="P3458" t="s">
        <v>8334</v>
      </c>
      <c r="Q3458" s="12">
        <f t="shared" si="59"/>
        <v>42374.911226851851</v>
      </c>
    </row>
    <row r="3459" spans="1:17" ht="48" x14ac:dyDescent="0.2">
      <c r="A3459">
        <v>3832</v>
      </c>
      <c r="B3459" s="3" t="s">
        <v>3829</v>
      </c>
      <c r="C3459" s="3" t="s">
        <v>7941</v>
      </c>
      <c r="D3459" s="6">
        <v>1200</v>
      </c>
      <c r="E3459" s="8">
        <v>1256</v>
      </c>
      <c r="F3459" t="s">
        <v>8218</v>
      </c>
      <c r="G3459" t="s">
        <v>8223</v>
      </c>
      <c r="H3459" t="s">
        <v>8245</v>
      </c>
      <c r="I3459">
        <v>1455936335</v>
      </c>
      <c r="J3459">
        <v>1452048335</v>
      </c>
      <c r="K3459" t="b">
        <v>0</v>
      </c>
      <c r="L3459">
        <v>9</v>
      </c>
      <c r="M3459" t="b">
        <v>1</v>
      </c>
      <c r="N3459" t="s">
        <v>8269</v>
      </c>
      <c r="O3459" s="10" t="s">
        <v>8333</v>
      </c>
      <c r="P3459" t="s">
        <v>8334</v>
      </c>
      <c r="Q3459" s="12">
        <f t="shared" si="59"/>
        <v>42375.114988425921</v>
      </c>
    </row>
    <row r="3460" spans="1:17" ht="32" x14ac:dyDescent="0.2">
      <c r="A3460">
        <v>3397</v>
      </c>
      <c r="B3460" s="3" t="s">
        <v>3396</v>
      </c>
      <c r="C3460" s="3" t="s">
        <v>7507</v>
      </c>
      <c r="D3460" s="6">
        <v>250</v>
      </c>
      <c r="E3460" s="8">
        <v>280</v>
      </c>
      <c r="F3460" t="s">
        <v>8218</v>
      </c>
      <c r="G3460" t="s">
        <v>8224</v>
      </c>
      <c r="H3460" t="s">
        <v>8246</v>
      </c>
      <c r="I3460">
        <v>1455832800</v>
      </c>
      <c r="J3460">
        <v>1452338929</v>
      </c>
      <c r="K3460" t="b">
        <v>0</v>
      </c>
      <c r="L3460">
        <v>24</v>
      </c>
      <c r="M3460" t="b">
        <v>1</v>
      </c>
      <c r="N3460" t="s">
        <v>8269</v>
      </c>
      <c r="O3460" s="10" t="s">
        <v>8333</v>
      </c>
      <c r="P3460" t="s">
        <v>8334</v>
      </c>
      <c r="Q3460" s="12">
        <f t="shared" si="59"/>
        <v>42378.478344907402</v>
      </c>
    </row>
    <row r="3461" spans="1:17" ht="48" x14ac:dyDescent="0.2">
      <c r="A3461">
        <v>3283</v>
      </c>
      <c r="B3461" s="3" t="s">
        <v>3283</v>
      </c>
      <c r="C3461" s="3" t="s">
        <v>7393</v>
      </c>
      <c r="D3461" s="6">
        <v>800</v>
      </c>
      <c r="E3461" s="8">
        <v>838</v>
      </c>
      <c r="F3461" t="s">
        <v>8218</v>
      </c>
      <c r="G3461" t="s">
        <v>8224</v>
      </c>
      <c r="H3461" t="s">
        <v>8246</v>
      </c>
      <c r="I3461">
        <v>1455138000</v>
      </c>
      <c r="J3461">
        <v>1452448298</v>
      </c>
      <c r="K3461" t="b">
        <v>0</v>
      </c>
      <c r="L3461">
        <v>47</v>
      </c>
      <c r="M3461" t="b">
        <v>1</v>
      </c>
      <c r="N3461" t="s">
        <v>8269</v>
      </c>
      <c r="O3461" s="10" t="s">
        <v>8333</v>
      </c>
      <c r="P3461" t="s">
        <v>8334</v>
      </c>
      <c r="Q3461" s="12">
        <f t="shared" si="59"/>
        <v>42379.74418981481</v>
      </c>
    </row>
    <row r="3462" spans="1:17" ht="48" hidden="1" x14ac:dyDescent="0.2">
      <c r="A3462">
        <v>266</v>
      </c>
      <c r="B3462" s="3" t="s">
        <v>267</v>
      </c>
      <c r="C3462" s="3" t="s">
        <v>4376</v>
      </c>
      <c r="D3462" s="6">
        <v>1000</v>
      </c>
      <c r="E3462" s="8">
        <v>1455</v>
      </c>
      <c r="F3462" t="s">
        <v>8218</v>
      </c>
      <c r="G3462" t="s">
        <v>8223</v>
      </c>
      <c r="H3462" t="s">
        <v>8245</v>
      </c>
      <c r="I3462">
        <v>1271994660</v>
      </c>
      <c r="J3462">
        <v>1264565507</v>
      </c>
      <c r="K3462" t="b">
        <v>1</v>
      </c>
      <c r="L3462">
        <v>36</v>
      </c>
      <c r="M3462" t="b">
        <v>1</v>
      </c>
      <c r="N3462" t="s">
        <v>8267</v>
      </c>
      <c r="O3462" s="10" t="s">
        <v>8326</v>
      </c>
      <c r="P3462" t="s">
        <v>8331</v>
      </c>
      <c r="Q3462" s="12">
        <f t="shared" si="59"/>
        <v>40205.174849537041</v>
      </c>
    </row>
    <row r="3463" spans="1:17" ht="48" x14ac:dyDescent="0.2">
      <c r="A3463">
        <v>3432</v>
      </c>
      <c r="B3463" s="3" t="s">
        <v>3431</v>
      </c>
      <c r="C3463" s="3" t="s">
        <v>7542</v>
      </c>
      <c r="D3463" s="6">
        <v>2000</v>
      </c>
      <c r="E3463" s="8">
        <v>2193</v>
      </c>
      <c r="F3463" t="s">
        <v>8218</v>
      </c>
      <c r="G3463" t="s">
        <v>8223</v>
      </c>
      <c r="H3463" t="s">
        <v>8245</v>
      </c>
      <c r="I3463">
        <v>1454709600</v>
      </c>
      <c r="J3463">
        <v>1452520614</v>
      </c>
      <c r="K3463" t="b">
        <v>0</v>
      </c>
      <c r="L3463">
        <v>42</v>
      </c>
      <c r="M3463" t="b">
        <v>1</v>
      </c>
      <c r="N3463" t="s">
        <v>8269</v>
      </c>
      <c r="O3463" s="10" t="s">
        <v>8333</v>
      </c>
      <c r="P3463" t="s">
        <v>8334</v>
      </c>
      <c r="Q3463" s="12">
        <f t="shared" si="59"/>
        <v>42380.581180555557</v>
      </c>
    </row>
    <row r="3464" spans="1:17" ht="48" x14ac:dyDescent="0.2">
      <c r="A3464">
        <v>3284</v>
      </c>
      <c r="B3464" s="3" t="s">
        <v>3284</v>
      </c>
      <c r="C3464" s="3" t="s">
        <v>7394</v>
      </c>
      <c r="D3464" s="6">
        <v>3000</v>
      </c>
      <c r="E3464" s="8">
        <v>3048</v>
      </c>
      <c r="F3464" t="s">
        <v>8218</v>
      </c>
      <c r="G3464" t="s">
        <v>8223</v>
      </c>
      <c r="H3464" t="s">
        <v>8245</v>
      </c>
      <c r="I3464">
        <v>1454047140</v>
      </c>
      <c r="J3464">
        <v>1452546853</v>
      </c>
      <c r="K3464" t="b">
        <v>0</v>
      </c>
      <c r="L3464">
        <v>15</v>
      </c>
      <c r="M3464" t="b">
        <v>1</v>
      </c>
      <c r="N3464" t="s">
        <v>8269</v>
      </c>
      <c r="O3464" s="10" t="s">
        <v>8333</v>
      </c>
      <c r="P3464" t="s">
        <v>8334</v>
      </c>
      <c r="Q3464" s="12">
        <f t="shared" si="59"/>
        <v>42380.884872685187</v>
      </c>
    </row>
    <row r="3465" spans="1:17" ht="32" hidden="1" x14ac:dyDescent="0.2">
      <c r="A3465">
        <v>306</v>
      </c>
      <c r="B3465" s="3" t="s">
        <v>307</v>
      </c>
      <c r="C3465" s="3" t="s">
        <v>4416</v>
      </c>
      <c r="D3465" s="6">
        <v>1000</v>
      </c>
      <c r="E3465" s="8">
        <v>2929</v>
      </c>
      <c r="F3465" t="s">
        <v>8218</v>
      </c>
      <c r="G3465" t="s">
        <v>8223</v>
      </c>
      <c r="H3465" t="s">
        <v>8245</v>
      </c>
      <c r="I3465">
        <v>1363806333</v>
      </c>
      <c r="J3465">
        <v>1362081933</v>
      </c>
      <c r="K3465" t="b">
        <v>1</v>
      </c>
      <c r="L3465">
        <v>80</v>
      </c>
      <c r="M3465" t="b">
        <v>1</v>
      </c>
      <c r="N3465" t="s">
        <v>8267</v>
      </c>
      <c r="O3465" s="10" t="s">
        <v>8326</v>
      </c>
      <c r="P3465" t="s">
        <v>8331</v>
      </c>
      <c r="Q3465" s="12">
        <f t="shared" si="59"/>
        <v>41333.837187500001</v>
      </c>
    </row>
    <row r="3466" spans="1:17" ht="48" x14ac:dyDescent="0.2">
      <c r="A3466">
        <v>3650</v>
      </c>
      <c r="B3466" s="3" t="s">
        <v>3648</v>
      </c>
      <c r="C3466" s="3" t="s">
        <v>7760</v>
      </c>
      <c r="D3466" s="6">
        <v>500</v>
      </c>
      <c r="E3466" s="8">
        <v>500</v>
      </c>
      <c r="F3466" t="s">
        <v>8218</v>
      </c>
      <c r="G3466" t="s">
        <v>8224</v>
      </c>
      <c r="H3466" t="s">
        <v>8246</v>
      </c>
      <c r="I3466">
        <v>1454412584</v>
      </c>
      <c r="J3466">
        <v>1452598184</v>
      </c>
      <c r="K3466" t="b">
        <v>0</v>
      </c>
      <c r="L3466">
        <v>17</v>
      </c>
      <c r="M3466" t="b">
        <v>1</v>
      </c>
      <c r="N3466" t="s">
        <v>8269</v>
      </c>
      <c r="O3466" s="10" t="s">
        <v>8333</v>
      </c>
      <c r="P3466" t="s">
        <v>8334</v>
      </c>
      <c r="Q3466" s="12">
        <f t="shared" si="59"/>
        <v>42381.478981481487</v>
      </c>
    </row>
    <row r="3467" spans="1:17" ht="48" hidden="1" x14ac:dyDescent="0.2">
      <c r="A3467">
        <v>310</v>
      </c>
      <c r="B3467" s="3" t="s">
        <v>311</v>
      </c>
      <c r="C3467" s="3" t="s">
        <v>4420</v>
      </c>
      <c r="D3467" s="6">
        <v>1000</v>
      </c>
      <c r="E3467" s="8">
        <v>1041.29</v>
      </c>
      <c r="F3467" t="s">
        <v>8218</v>
      </c>
      <c r="G3467" t="s">
        <v>8223</v>
      </c>
      <c r="H3467" t="s">
        <v>8245</v>
      </c>
      <c r="I3467">
        <v>1319076000</v>
      </c>
      <c r="J3467">
        <v>1317788623</v>
      </c>
      <c r="K3467" t="b">
        <v>1</v>
      </c>
      <c r="L3467">
        <v>36</v>
      </c>
      <c r="M3467" t="b">
        <v>1</v>
      </c>
      <c r="N3467" t="s">
        <v>8267</v>
      </c>
      <c r="O3467" s="10" t="s">
        <v>8326</v>
      </c>
      <c r="P3467" t="s">
        <v>8331</v>
      </c>
      <c r="Q3467" s="12">
        <f t="shared" si="59"/>
        <v>40821.183136574073</v>
      </c>
    </row>
    <row r="3468" spans="1:17" ht="48" hidden="1" x14ac:dyDescent="0.2">
      <c r="A3468">
        <v>314</v>
      </c>
      <c r="B3468" s="3" t="s">
        <v>315</v>
      </c>
      <c r="C3468" s="3" t="s">
        <v>4424</v>
      </c>
      <c r="D3468" s="6">
        <v>1000</v>
      </c>
      <c r="E3468" s="8">
        <v>3851.5</v>
      </c>
      <c r="F3468" t="s">
        <v>8218</v>
      </c>
      <c r="G3468" t="s">
        <v>8223</v>
      </c>
      <c r="H3468" t="s">
        <v>8245</v>
      </c>
      <c r="I3468">
        <v>1362167988</v>
      </c>
      <c r="J3468">
        <v>1359575988</v>
      </c>
      <c r="K3468" t="b">
        <v>1</v>
      </c>
      <c r="L3468">
        <v>120</v>
      </c>
      <c r="M3468" t="b">
        <v>1</v>
      </c>
      <c r="N3468" t="s">
        <v>8267</v>
      </c>
      <c r="O3468" s="10" t="s">
        <v>8326</v>
      </c>
      <c r="P3468" t="s">
        <v>8331</v>
      </c>
      <c r="Q3468" s="12">
        <f t="shared" si="59"/>
        <v>41304.833194444444</v>
      </c>
    </row>
    <row r="3469" spans="1:17" ht="48" hidden="1" x14ac:dyDescent="0.2">
      <c r="A3469">
        <v>390</v>
      </c>
      <c r="B3469" s="3" t="s">
        <v>391</v>
      </c>
      <c r="C3469" s="3" t="s">
        <v>4500</v>
      </c>
      <c r="D3469" s="6">
        <v>1000</v>
      </c>
      <c r="E3469" s="8">
        <v>1000</v>
      </c>
      <c r="F3469" t="s">
        <v>8218</v>
      </c>
      <c r="G3469" t="s">
        <v>8223</v>
      </c>
      <c r="H3469" t="s">
        <v>8245</v>
      </c>
      <c r="I3469">
        <v>1431046372</v>
      </c>
      <c r="J3469">
        <v>1429318372</v>
      </c>
      <c r="K3469" t="b">
        <v>0</v>
      </c>
      <c r="L3469">
        <v>14</v>
      </c>
      <c r="M3469" t="b">
        <v>1</v>
      </c>
      <c r="N3469" t="s">
        <v>8267</v>
      </c>
      <c r="O3469" s="10" t="s">
        <v>8326</v>
      </c>
      <c r="P3469" t="s">
        <v>8331</v>
      </c>
      <c r="Q3469" s="12">
        <f t="shared" si="59"/>
        <v>42112.036712962959</v>
      </c>
    </row>
    <row r="3470" spans="1:17" ht="48" hidden="1" x14ac:dyDescent="0.2">
      <c r="A3470">
        <v>410</v>
      </c>
      <c r="B3470" s="3" t="s">
        <v>411</v>
      </c>
      <c r="C3470" s="3" t="s">
        <v>4520</v>
      </c>
      <c r="D3470" s="6">
        <v>1000</v>
      </c>
      <c r="E3470" s="8">
        <v>1283</v>
      </c>
      <c r="F3470" t="s">
        <v>8218</v>
      </c>
      <c r="G3470" t="s">
        <v>8228</v>
      </c>
      <c r="H3470" t="s">
        <v>8250</v>
      </c>
      <c r="I3470">
        <v>1434670397</v>
      </c>
      <c r="J3470">
        <v>1429486397</v>
      </c>
      <c r="K3470" t="b">
        <v>0</v>
      </c>
      <c r="L3470">
        <v>7</v>
      </c>
      <c r="M3470" t="b">
        <v>1</v>
      </c>
      <c r="N3470" t="s">
        <v>8267</v>
      </c>
      <c r="O3470" s="10" t="s">
        <v>8326</v>
      </c>
      <c r="P3470" t="s">
        <v>8331</v>
      </c>
      <c r="Q3470" s="12">
        <f t="shared" si="59"/>
        <v>42113.981446759266</v>
      </c>
    </row>
    <row r="3471" spans="1:17" ht="64" x14ac:dyDescent="0.2">
      <c r="A3471">
        <v>3722</v>
      </c>
      <c r="B3471" s="3" t="s">
        <v>3719</v>
      </c>
      <c r="C3471" s="3" t="s">
        <v>7832</v>
      </c>
      <c r="D3471" s="6">
        <v>1500</v>
      </c>
      <c r="E3471" s="8">
        <v>1668</v>
      </c>
      <c r="F3471" t="s">
        <v>8218</v>
      </c>
      <c r="G3471" t="s">
        <v>8228</v>
      </c>
      <c r="H3471" t="s">
        <v>8250</v>
      </c>
      <c r="I3471">
        <v>1455231540</v>
      </c>
      <c r="J3471">
        <v>1452614847</v>
      </c>
      <c r="K3471" t="b">
        <v>0</v>
      </c>
      <c r="L3471">
        <v>35</v>
      </c>
      <c r="M3471" t="b">
        <v>1</v>
      </c>
      <c r="N3471" t="s">
        <v>8269</v>
      </c>
      <c r="O3471" s="10" t="s">
        <v>8333</v>
      </c>
      <c r="P3471" t="s">
        <v>8334</v>
      </c>
      <c r="Q3471" s="12">
        <f t="shared" si="59"/>
        <v>42381.671840277777</v>
      </c>
    </row>
    <row r="3472" spans="1:17" ht="32" hidden="1" x14ac:dyDescent="0.2">
      <c r="A3472">
        <v>416</v>
      </c>
      <c r="B3472" s="3" t="s">
        <v>417</v>
      </c>
      <c r="C3472" s="3" t="s">
        <v>4526</v>
      </c>
      <c r="D3472" s="6">
        <v>1000</v>
      </c>
      <c r="E3472" s="8">
        <v>1202.17</v>
      </c>
      <c r="F3472" t="s">
        <v>8218</v>
      </c>
      <c r="G3472" t="s">
        <v>8223</v>
      </c>
      <c r="H3472" t="s">
        <v>8245</v>
      </c>
      <c r="I3472">
        <v>1391851831</v>
      </c>
      <c r="J3472">
        <v>1389259831</v>
      </c>
      <c r="K3472" t="b">
        <v>0</v>
      </c>
      <c r="L3472">
        <v>25</v>
      </c>
      <c r="M3472" t="b">
        <v>1</v>
      </c>
      <c r="N3472" t="s">
        <v>8267</v>
      </c>
      <c r="O3472" s="10" t="s">
        <v>8326</v>
      </c>
      <c r="P3472" t="s">
        <v>8331</v>
      </c>
      <c r="Q3472" s="12">
        <f t="shared" si="59"/>
        <v>41648.396192129629</v>
      </c>
    </row>
    <row r="3473" spans="1:17" ht="32" hidden="1" x14ac:dyDescent="0.2">
      <c r="A3473">
        <v>780</v>
      </c>
      <c r="B3473" s="3" t="s">
        <v>781</v>
      </c>
      <c r="C3473" s="3" t="s">
        <v>4890</v>
      </c>
      <c r="D3473" s="6">
        <v>1000</v>
      </c>
      <c r="E3473" s="8">
        <v>1040</v>
      </c>
      <c r="F3473" t="s">
        <v>8218</v>
      </c>
      <c r="G3473" t="s">
        <v>8223</v>
      </c>
      <c r="H3473" t="s">
        <v>8245</v>
      </c>
      <c r="I3473">
        <v>1304439025</v>
      </c>
      <c r="J3473">
        <v>1301847025</v>
      </c>
      <c r="K3473" t="b">
        <v>0</v>
      </c>
      <c r="L3473">
        <v>27</v>
      </c>
      <c r="M3473" t="b">
        <v>1</v>
      </c>
      <c r="N3473" t="s">
        <v>8274</v>
      </c>
      <c r="O3473" s="10" t="s">
        <v>8341</v>
      </c>
      <c r="P3473" t="s">
        <v>8342</v>
      </c>
      <c r="Q3473" s="12">
        <f t="shared" si="59"/>
        <v>40636.673900462964</v>
      </c>
    </row>
    <row r="3474" spans="1:17" ht="32" x14ac:dyDescent="0.2">
      <c r="A3474">
        <v>2982</v>
      </c>
      <c r="B3474" s="3" t="s">
        <v>2982</v>
      </c>
      <c r="C3474" s="3" t="s">
        <v>7092</v>
      </c>
      <c r="D3474" s="6">
        <v>5000</v>
      </c>
      <c r="E3474" s="8">
        <v>5103</v>
      </c>
      <c r="F3474" t="s">
        <v>8218</v>
      </c>
      <c r="G3474" t="s">
        <v>8224</v>
      </c>
      <c r="H3474" t="s">
        <v>8246</v>
      </c>
      <c r="I3474">
        <v>1455208143</v>
      </c>
      <c r="J3474">
        <v>1452616143</v>
      </c>
      <c r="K3474" t="b">
        <v>1</v>
      </c>
      <c r="L3474">
        <v>59</v>
      </c>
      <c r="M3474" t="b">
        <v>1</v>
      </c>
      <c r="N3474" t="s">
        <v>8301</v>
      </c>
      <c r="O3474" s="10" t="s">
        <v>8333</v>
      </c>
      <c r="P3474" t="s">
        <v>8373</v>
      </c>
      <c r="Q3474" s="12">
        <f t="shared" si="59"/>
        <v>42381.686840277776</v>
      </c>
    </row>
    <row r="3475" spans="1:17" ht="48" hidden="1" x14ac:dyDescent="0.2">
      <c r="A3475">
        <v>784</v>
      </c>
      <c r="B3475" s="3" t="s">
        <v>785</v>
      </c>
      <c r="C3475" s="3" t="s">
        <v>4894</v>
      </c>
      <c r="D3475" s="6">
        <v>1000</v>
      </c>
      <c r="E3475" s="8">
        <v>1025</v>
      </c>
      <c r="F3475" t="s">
        <v>8218</v>
      </c>
      <c r="G3475" t="s">
        <v>8223</v>
      </c>
      <c r="H3475" t="s">
        <v>8245</v>
      </c>
      <c r="I3475">
        <v>1395023719</v>
      </c>
      <c r="J3475">
        <v>1391571319</v>
      </c>
      <c r="K3475" t="b">
        <v>0</v>
      </c>
      <c r="L3475">
        <v>10</v>
      </c>
      <c r="M3475" t="b">
        <v>1</v>
      </c>
      <c r="N3475" t="s">
        <v>8274</v>
      </c>
      <c r="O3475" s="10" t="s">
        <v>8341</v>
      </c>
      <c r="P3475" t="s">
        <v>8342</v>
      </c>
      <c r="Q3475" s="12">
        <f t="shared" si="59"/>
        <v>41675.149525462963</v>
      </c>
    </row>
    <row r="3476" spans="1:17" ht="48" hidden="1" x14ac:dyDescent="0.2">
      <c r="A3476">
        <v>788</v>
      </c>
      <c r="B3476" s="3" t="s">
        <v>789</v>
      </c>
      <c r="C3476" s="3" t="s">
        <v>4898</v>
      </c>
      <c r="D3476" s="6">
        <v>1000</v>
      </c>
      <c r="E3476" s="8">
        <v>2035.05</v>
      </c>
      <c r="F3476" t="s">
        <v>8218</v>
      </c>
      <c r="G3476" t="s">
        <v>8223</v>
      </c>
      <c r="H3476" t="s">
        <v>8245</v>
      </c>
      <c r="I3476">
        <v>1341633540</v>
      </c>
      <c r="J3476">
        <v>1338336588</v>
      </c>
      <c r="K3476" t="b">
        <v>0</v>
      </c>
      <c r="L3476">
        <v>34</v>
      </c>
      <c r="M3476" t="b">
        <v>1</v>
      </c>
      <c r="N3476" t="s">
        <v>8274</v>
      </c>
      <c r="O3476" s="10" t="s">
        <v>8341</v>
      </c>
      <c r="P3476" t="s">
        <v>8342</v>
      </c>
      <c r="Q3476" s="12">
        <f t="shared" si="59"/>
        <v>41059.006805555553</v>
      </c>
    </row>
    <row r="3477" spans="1:17" ht="32" hidden="1" x14ac:dyDescent="0.2">
      <c r="A3477">
        <v>811</v>
      </c>
      <c r="B3477" s="3" t="s">
        <v>812</v>
      </c>
      <c r="C3477" s="3" t="s">
        <v>4921</v>
      </c>
      <c r="D3477" s="6">
        <v>1000</v>
      </c>
      <c r="E3477" s="8">
        <v>1040</v>
      </c>
      <c r="F3477" t="s">
        <v>8218</v>
      </c>
      <c r="G3477" t="s">
        <v>8223</v>
      </c>
      <c r="H3477" t="s">
        <v>8245</v>
      </c>
      <c r="I3477">
        <v>1373475120</v>
      </c>
      <c r="J3477">
        <v>1371569202</v>
      </c>
      <c r="K3477" t="b">
        <v>0</v>
      </c>
      <c r="L3477">
        <v>12</v>
      </c>
      <c r="M3477" t="b">
        <v>1</v>
      </c>
      <c r="N3477" t="s">
        <v>8274</v>
      </c>
      <c r="O3477" s="10" t="s">
        <v>8341</v>
      </c>
      <c r="P3477" t="s">
        <v>8342</v>
      </c>
      <c r="Q3477" s="12">
        <f t="shared" si="59"/>
        <v>41443.643541666665</v>
      </c>
    </row>
    <row r="3478" spans="1:17" ht="48" hidden="1" x14ac:dyDescent="0.2">
      <c r="A3478">
        <v>814</v>
      </c>
      <c r="B3478" s="3" t="s">
        <v>815</v>
      </c>
      <c r="C3478" s="3" t="s">
        <v>4924</v>
      </c>
      <c r="D3478" s="6">
        <v>1000</v>
      </c>
      <c r="E3478" s="8">
        <v>1273</v>
      </c>
      <c r="F3478" t="s">
        <v>8218</v>
      </c>
      <c r="G3478" t="s">
        <v>8223</v>
      </c>
      <c r="H3478" t="s">
        <v>8245</v>
      </c>
      <c r="I3478">
        <v>1306865040</v>
      </c>
      <c r="J3478">
        <v>1305568201</v>
      </c>
      <c r="K3478" t="b">
        <v>0</v>
      </c>
      <c r="L3478">
        <v>28</v>
      </c>
      <c r="M3478" t="b">
        <v>1</v>
      </c>
      <c r="N3478" t="s">
        <v>8274</v>
      </c>
      <c r="O3478" s="10" t="s">
        <v>8341</v>
      </c>
      <c r="P3478" t="s">
        <v>8342</v>
      </c>
      <c r="Q3478" s="12">
        <f t="shared" si="59"/>
        <v>40679.743067129632</v>
      </c>
    </row>
    <row r="3479" spans="1:17" ht="48" hidden="1" x14ac:dyDescent="0.2">
      <c r="A3479">
        <v>1037</v>
      </c>
      <c r="B3479" s="3" t="s">
        <v>1038</v>
      </c>
      <c r="C3479" s="3" t="s">
        <v>5147</v>
      </c>
      <c r="D3479" s="6">
        <v>1000</v>
      </c>
      <c r="E3479" s="8">
        <v>1021</v>
      </c>
      <c r="F3479" t="s">
        <v>8218</v>
      </c>
      <c r="G3479" t="s">
        <v>8223</v>
      </c>
      <c r="H3479" t="s">
        <v>8245</v>
      </c>
      <c r="I3479">
        <v>1431925200</v>
      </c>
      <c r="J3479">
        <v>1429991062</v>
      </c>
      <c r="K3479" t="b">
        <v>0</v>
      </c>
      <c r="L3479">
        <v>21</v>
      </c>
      <c r="M3479" t="b">
        <v>1</v>
      </c>
      <c r="N3479" t="s">
        <v>8278</v>
      </c>
      <c r="O3479" s="10" t="s">
        <v>8341</v>
      </c>
      <c r="P3479" t="s">
        <v>8346</v>
      </c>
      <c r="Q3479" s="12">
        <f t="shared" si="59"/>
        <v>42119.822476851856</v>
      </c>
    </row>
    <row r="3480" spans="1:17" ht="48" hidden="1" x14ac:dyDescent="0.2">
      <c r="A3480">
        <v>1211</v>
      </c>
      <c r="B3480" s="3" t="s">
        <v>1212</v>
      </c>
      <c r="C3480" s="3" t="s">
        <v>5321</v>
      </c>
      <c r="D3480" s="6">
        <v>1000</v>
      </c>
      <c r="E3480" s="8">
        <v>1011</v>
      </c>
      <c r="F3480" t="s">
        <v>8218</v>
      </c>
      <c r="G3480" t="s">
        <v>8228</v>
      </c>
      <c r="H3480" t="s">
        <v>8250</v>
      </c>
      <c r="I3480">
        <v>1465505261</v>
      </c>
      <c r="J3480">
        <v>1464209261</v>
      </c>
      <c r="K3480" t="b">
        <v>0</v>
      </c>
      <c r="L3480">
        <v>6</v>
      </c>
      <c r="M3480" t="b">
        <v>1</v>
      </c>
      <c r="N3480" t="s">
        <v>8283</v>
      </c>
      <c r="O3480" s="10" t="s">
        <v>8354</v>
      </c>
      <c r="P3480" t="s">
        <v>8355</v>
      </c>
      <c r="Q3480" s="12">
        <f t="shared" si="59"/>
        <v>42515.866446759261</v>
      </c>
    </row>
    <row r="3481" spans="1:17" ht="48" hidden="1" x14ac:dyDescent="0.2">
      <c r="A3481">
        <v>1283</v>
      </c>
      <c r="B3481" s="3" t="s">
        <v>1284</v>
      </c>
      <c r="C3481" s="3" t="s">
        <v>5393</v>
      </c>
      <c r="D3481" s="6">
        <v>1000</v>
      </c>
      <c r="E3481" s="8">
        <v>2110.5</v>
      </c>
      <c r="F3481" t="s">
        <v>8218</v>
      </c>
      <c r="G3481" t="s">
        <v>8223</v>
      </c>
      <c r="H3481" t="s">
        <v>8245</v>
      </c>
      <c r="I3481">
        <v>1362974400</v>
      </c>
      <c r="J3481">
        <v>1360948389</v>
      </c>
      <c r="K3481" t="b">
        <v>1</v>
      </c>
      <c r="L3481">
        <v>22</v>
      </c>
      <c r="M3481" t="b">
        <v>1</v>
      </c>
      <c r="N3481" t="s">
        <v>8274</v>
      </c>
      <c r="O3481" s="10" t="s">
        <v>8341</v>
      </c>
      <c r="P3481" t="s">
        <v>8342</v>
      </c>
      <c r="Q3481" s="12">
        <f t="shared" si="59"/>
        <v>41320.717465277776</v>
      </c>
    </row>
    <row r="3482" spans="1:17" ht="32" hidden="1" x14ac:dyDescent="0.2">
      <c r="A3482">
        <v>1353</v>
      </c>
      <c r="B3482" s="3" t="s">
        <v>1354</v>
      </c>
      <c r="C3482" s="3" t="s">
        <v>5463</v>
      </c>
      <c r="D3482" s="6">
        <v>1000</v>
      </c>
      <c r="E3482" s="8">
        <v>1336</v>
      </c>
      <c r="F3482" t="s">
        <v>8218</v>
      </c>
      <c r="G3482" t="s">
        <v>8223</v>
      </c>
      <c r="H3482" t="s">
        <v>8245</v>
      </c>
      <c r="I3482">
        <v>1362960000</v>
      </c>
      <c r="J3482">
        <v>1359946188</v>
      </c>
      <c r="K3482" t="b">
        <v>0</v>
      </c>
      <c r="L3482">
        <v>42</v>
      </c>
      <c r="M3482" t="b">
        <v>1</v>
      </c>
      <c r="N3482" t="s">
        <v>8272</v>
      </c>
      <c r="O3482" s="10" t="s">
        <v>8338</v>
      </c>
      <c r="P3482" t="s">
        <v>8339</v>
      </c>
      <c r="Q3482" s="12">
        <f t="shared" si="59"/>
        <v>41309.11791666667</v>
      </c>
    </row>
    <row r="3483" spans="1:17" ht="32" hidden="1" x14ac:dyDescent="0.2">
      <c r="A3483">
        <v>1362</v>
      </c>
      <c r="B3483" s="3" t="s">
        <v>1363</v>
      </c>
      <c r="C3483" s="3" t="s">
        <v>5472</v>
      </c>
      <c r="D3483" s="6">
        <v>1000</v>
      </c>
      <c r="E3483" s="8">
        <v>1091</v>
      </c>
      <c r="F3483" t="s">
        <v>8218</v>
      </c>
      <c r="G3483" t="s">
        <v>8223</v>
      </c>
      <c r="H3483" t="s">
        <v>8245</v>
      </c>
      <c r="I3483">
        <v>1378592731</v>
      </c>
      <c r="J3483">
        <v>1373408731</v>
      </c>
      <c r="K3483" t="b">
        <v>0</v>
      </c>
      <c r="L3483">
        <v>25</v>
      </c>
      <c r="M3483" t="b">
        <v>1</v>
      </c>
      <c r="N3483" t="s">
        <v>8272</v>
      </c>
      <c r="O3483" s="10" t="s">
        <v>8338</v>
      </c>
      <c r="P3483" t="s">
        <v>8339</v>
      </c>
      <c r="Q3483" s="12">
        <f t="shared" si="59"/>
        <v>41464.934386574074</v>
      </c>
    </row>
    <row r="3484" spans="1:17" ht="48" hidden="1" x14ac:dyDescent="0.2">
      <c r="A3484">
        <v>1613</v>
      </c>
      <c r="B3484" s="3" t="s">
        <v>1614</v>
      </c>
      <c r="C3484" s="3" t="s">
        <v>5723</v>
      </c>
      <c r="D3484" s="6">
        <v>1000</v>
      </c>
      <c r="E3484" s="8">
        <v>1015</v>
      </c>
      <c r="F3484" t="s">
        <v>8218</v>
      </c>
      <c r="G3484" t="s">
        <v>8223</v>
      </c>
      <c r="H3484" t="s">
        <v>8245</v>
      </c>
      <c r="I3484">
        <v>1342921202</v>
      </c>
      <c r="J3484">
        <v>1340329202</v>
      </c>
      <c r="K3484" t="b">
        <v>0</v>
      </c>
      <c r="L3484">
        <v>26</v>
      </c>
      <c r="M3484" t="b">
        <v>1</v>
      </c>
      <c r="N3484" t="s">
        <v>8274</v>
      </c>
      <c r="O3484" s="10" t="s">
        <v>8341</v>
      </c>
      <c r="P3484" t="s">
        <v>8342</v>
      </c>
      <c r="Q3484" s="12">
        <f t="shared" si="59"/>
        <v>41082.069467592592</v>
      </c>
    </row>
    <row r="3485" spans="1:17" ht="32" hidden="1" x14ac:dyDescent="0.2">
      <c r="A3485">
        <v>1620</v>
      </c>
      <c r="B3485" s="3" t="s">
        <v>1621</v>
      </c>
      <c r="C3485" s="3" t="s">
        <v>5730</v>
      </c>
      <c r="D3485" s="6">
        <v>1000</v>
      </c>
      <c r="E3485" s="8">
        <v>1130</v>
      </c>
      <c r="F3485" t="s">
        <v>8218</v>
      </c>
      <c r="G3485" t="s">
        <v>8223</v>
      </c>
      <c r="H3485" t="s">
        <v>8245</v>
      </c>
      <c r="I3485">
        <v>1361606940</v>
      </c>
      <c r="J3485">
        <v>1361002140</v>
      </c>
      <c r="K3485" t="b">
        <v>0</v>
      </c>
      <c r="L3485">
        <v>17</v>
      </c>
      <c r="M3485" t="b">
        <v>1</v>
      </c>
      <c r="N3485" t="s">
        <v>8274</v>
      </c>
      <c r="O3485" s="10" t="s">
        <v>8341</v>
      </c>
      <c r="P3485" t="s">
        <v>8342</v>
      </c>
      <c r="Q3485" s="12">
        <f t="shared" si="59"/>
        <v>41321.339583333334</v>
      </c>
    </row>
    <row r="3486" spans="1:17" ht="32" hidden="1" x14ac:dyDescent="0.2">
      <c r="A3486">
        <v>1624</v>
      </c>
      <c r="B3486" s="3" t="s">
        <v>1625</v>
      </c>
      <c r="C3486" s="3" t="s">
        <v>5734</v>
      </c>
      <c r="D3486" s="6">
        <v>1000</v>
      </c>
      <c r="E3486" s="8">
        <v>1180</v>
      </c>
      <c r="F3486" t="s">
        <v>8218</v>
      </c>
      <c r="G3486" t="s">
        <v>8223</v>
      </c>
      <c r="H3486" t="s">
        <v>8245</v>
      </c>
      <c r="I3486">
        <v>1357721335</v>
      </c>
      <c r="J3486">
        <v>1354265335</v>
      </c>
      <c r="K3486" t="b">
        <v>0</v>
      </c>
      <c r="L3486">
        <v>25</v>
      </c>
      <c r="M3486" t="b">
        <v>1</v>
      </c>
      <c r="N3486" t="s">
        <v>8274</v>
      </c>
      <c r="O3486" s="10" t="s">
        <v>8341</v>
      </c>
      <c r="P3486" t="s">
        <v>8342</v>
      </c>
      <c r="Q3486" s="12">
        <f t="shared" si="59"/>
        <v>41243.367303240739</v>
      </c>
    </row>
    <row r="3487" spans="1:17" ht="48" x14ac:dyDescent="0.2">
      <c r="A3487">
        <v>3099</v>
      </c>
      <c r="B3487" s="3" t="s">
        <v>3099</v>
      </c>
      <c r="C3487" s="3" t="s">
        <v>7209</v>
      </c>
      <c r="D3487" s="6">
        <v>2000</v>
      </c>
      <c r="E3487" s="8">
        <v>278</v>
      </c>
      <c r="F3487" t="s">
        <v>8220</v>
      </c>
      <c r="G3487" t="s">
        <v>8223</v>
      </c>
      <c r="H3487" t="s">
        <v>8245</v>
      </c>
      <c r="I3487">
        <v>1455251591</v>
      </c>
      <c r="J3487">
        <v>1452659591</v>
      </c>
      <c r="K3487" t="b">
        <v>0</v>
      </c>
      <c r="L3487">
        <v>5</v>
      </c>
      <c r="M3487" t="b">
        <v>0</v>
      </c>
      <c r="N3487" t="s">
        <v>8301</v>
      </c>
      <c r="O3487" s="10" t="s">
        <v>8333</v>
      </c>
      <c r="P3487" t="s">
        <v>8373</v>
      </c>
      <c r="Q3487" s="12">
        <f t="shared" ref="Q3487:Q3550" si="60">(((J3487/60)/60)/24)+DATE(1970,1,1)</f>
        <v>42382.189710648148</v>
      </c>
    </row>
    <row r="3488" spans="1:17" ht="48" x14ac:dyDescent="0.2">
      <c r="A3488">
        <v>3313</v>
      </c>
      <c r="B3488" s="3" t="s">
        <v>3313</v>
      </c>
      <c r="C3488" s="3" t="s">
        <v>7423</v>
      </c>
      <c r="D3488" s="6">
        <v>2000</v>
      </c>
      <c r="E3488" s="8">
        <v>2321</v>
      </c>
      <c r="F3488" t="s">
        <v>8218</v>
      </c>
      <c r="G3488" t="s">
        <v>8223</v>
      </c>
      <c r="H3488" t="s">
        <v>8245</v>
      </c>
      <c r="I3488">
        <v>1453856400</v>
      </c>
      <c r="J3488">
        <v>1452664317</v>
      </c>
      <c r="K3488" t="b">
        <v>0</v>
      </c>
      <c r="L3488">
        <v>29</v>
      </c>
      <c r="M3488" t="b">
        <v>1</v>
      </c>
      <c r="N3488" t="s">
        <v>8269</v>
      </c>
      <c r="O3488" s="10" t="s">
        <v>8333</v>
      </c>
      <c r="P3488" t="s">
        <v>8334</v>
      </c>
      <c r="Q3488" s="12">
        <f t="shared" si="60"/>
        <v>42382.244409722218</v>
      </c>
    </row>
    <row r="3489" spans="1:17" ht="48" x14ac:dyDescent="0.2">
      <c r="A3489">
        <v>3605</v>
      </c>
      <c r="B3489" s="3" t="s">
        <v>3604</v>
      </c>
      <c r="C3489" s="3" t="s">
        <v>7715</v>
      </c>
      <c r="D3489" s="6">
        <v>250</v>
      </c>
      <c r="E3489" s="8">
        <v>460</v>
      </c>
      <c r="F3489" t="s">
        <v>8218</v>
      </c>
      <c r="G3489" t="s">
        <v>8224</v>
      </c>
      <c r="H3489" t="s">
        <v>8246</v>
      </c>
      <c r="I3489">
        <v>1455390126</v>
      </c>
      <c r="J3489">
        <v>1452798126</v>
      </c>
      <c r="K3489" t="b">
        <v>0</v>
      </c>
      <c r="L3489">
        <v>15</v>
      </c>
      <c r="M3489" t="b">
        <v>1</v>
      </c>
      <c r="N3489" t="s">
        <v>8269</v>
      </c>
      <c r="O3489" s="10" t="s">
        <v>8333</v>
      </c>
      <c r="P3489" t="s">
        <v>8334</v>
      </c>
      <c r="Q3489" s="12">
        <f t="shared" si="60"/>
        <v>42383.793124999997</v>
      </c>
    </row>
    <row r="3490" spans="1:17" ht="48" x14ac:dyDescent="0.2">
      <c r="A3490">
        <v>2715</v>
      </c>
      <c r="B3490" s="3" t="s">
        <v>2715</v>
      </c>
      <c r="C3490" s="3" t="s">
        <v>6825</v>
      </c>
      <c r="D3490" s="6">
        <v>12000</v>
      </c>
      <c r="E3490" s="8">
        <v>31754.69</v>
      </c>
      <c r="F3490" t="s">
        <v>8218</v>
      </c>
      <c r="G3490" t="s">
        <v>8223</v>
      </c>
      <c r="H3490" t="s">
        <v>8245</v>
      </c>
      <c r="I3490">
        <v>1456047228</v>
      </c>
      <c r="J3490">
        <v>1453109628</v>
      </c>
      <c r="K3490" t="b">
        <v>1</v>
      </c>
      <c r="L3490">
        <v>551</v>
      </c>
      <c r="M3490" t="b">
        <v>1</v>
      </c>
      <c r="N3490" t="s">
        <v>8301</v>
      </c>
      <c r="O3490" s="10" t="s">
        <v>8333</v>
      </c>
      <c r="P3490" t="s">
        <v>8373</v>
      </c>
      <c r="Q3490" s="12">
        <f t="shared" si="60"/>
        <v>42387.398472222223</v>
      </c>
    </row>
    <row r="3491" spans="1:17" ht="48" x14ac:dyDescent="0.2">
      <c r="A3491">
        <v>3044</v>
      </c>
      <c r="B3491" s="3" t="s">
        <v>3044</v>
      </c>
      <c r="C3491" s="3" t="s">
        <v>7154</v>
      </c>
      <c r="D3491" s="6">
        <v>12000</v>
      </c>
      <c r="E3491" s="8">
        <v>13121</v>
      </c>
      <c r="F3491" t="s">
        <v>8218</v>
      </c>
      <c r="G3491" t="s">
        <v>8223</v>
      </c>
      <c r="H3491" t="s">
        <v>8245</v>
      </c>
      <c r="I3491">
        <v>1454433998</v>
      </c>
      <c r="J3491">
        <v>1453137998</v>
      </c>
      <c r="K3491" t="b">
        <v>0</v>
      </c>
      <c r="L3491">
        <v>156</v>
      </c>
      <c r="M3491" t="b">
        <v>1</v>
      </c>
      <c r="N3491" t="s">
        <v>8301</v>
      </c>
      <c r="O3491" s="10" t="s">
        <v>8333</v>
      </c>
      <c r="P3491" t="s">
        <v>8373</v>
      </c>
      <c r="Q3491" s="12">
        <f t="shared" si="60"/>
        <v>42387.7268287037</v>
      </c>
    </row>
    <row r="3492" spans="1:17" ht="32" hidden="1" x14ac:dyDescent="0.2">
      <c r="A3492">
        <v>1638</v>
      </c>
      <c r="B3492" s="3" t="s">
        <v>1639</v>
      </c>
      <c r="C3492" s="3" t="s">
        <v>5748</v>
      </c>
      <c r="D3492" s="6">
        <v>1000</v>
      </c>
      <c r="E3492" s="8">
        <v>1050</v>
      </c>
      <c r="F3492" t="s">
        <v>8218</v>
      </c>
      <c r="G3492" t="s">
        <v>8223</v>
      </c>
      <c r="H3492" t="s">
        <v>8245</v>
      </c>
      <c r="I3492">
        <v>1362086700</v>
      </c>
      <c r="J3492">
        <v>1358180968</v>
      </c>
      <c r="K3492" t="b">
        <v>0</v>
      </c>
      <c r="L3492">
        <v>27</v>
      </c>
      <c r="M3492" t="b">
        <v>1</v>
      </c>
      <c r="N3492" t="s">
        <v>8274</v>
      </c>
      <c r="O3492" s="10" t="s">
        <v>8341</v>
      </c>
      <c r="P3492" t="s">
        <v>8342</v>
      </c>
      <c r="Q3492" s="12">
        <f t="shared" si="60"/>
        <v>41288.68712962963</v>
      </c>
    </row>
    <row r="3493" spans="1:17" ht="32" hidden="1" x14ac:dyDescent="0.2">
      <c r="A3493">
        <v>1663</v>
      </c>
      <c r="B3493" s="3" t="s">
        <v>1664</v>
      </c>
      <c r="C3493" s="3" t="s">
        <v>5773</v>
      </c>
      <c r="D3493" s="6">
        <v>1000</v>
      </c>
      <c r="E3493" s="8">
        <v>1080</v>
      </c>
      <c r="F3493" t="s">
        <v>8218</v>
      </c>
      <c r="G3493" t="s">
        <v>8223</v>
      </c>
      <c r="H3493" t="s">
        <v>8245</v>
      </c>
      <c r="I3493">
        <v>1422750707</v>
      </c>
      <c r="J3493">
        <v>1420158707</v>
      </c>
      <c r="K3493" t="b">
        <v>0</v>
      </c>
      <c r="L3493">
        <v>32</v>
      </c>
      <c r="M3493" t="b">
        <v>1</v>
      </c>
      <c r="N3493" t="s">
        <v>8290</v>
      </c>
      <c r="O3493" s="10" t="s">
        <v>8341</v>
      </c>
      <c r="P3493" t="s">
        <v>8362</v>
      </c>
      <c r="Q3493" s="12">
        <f t="shared" si="60"/>
        <v>42006.02207175926</v>
      </c>
    </row>
    <row r="3494" spans="1:17" ht="64" hidden="1" x14ac:dyDescent="0.2">
      <c r="A3494">
        <v>1670</v>
      </c>
      <c r="B3494" s="3" t="s">
        <v>1671</v>
      </c>
      <c r="C3494" s="3" t="s">
        <v>5780</v>
      </c>
      <c r="D3494" s="6">
        <v>1000</v>
      </c>
      <c r="E3494" s="8">
        <v>1026</v>
      </c>
      <c r="F3494" t="s">
        <v>8218</v>
      </c>
      <c r="G3494" t="s">
        <v>8223</v>
      </c>
      <c r="H3494" t="s">
        <v>8245</v>
      </c>
      <c r="I3494">
        <v>1278302400</v>
      </c>
      <c r="J3494">
        <v>1273961999</v>
      </c>
      <c r="K3494" t="b">
        <v>0</v>
      </c>
      <c r="L3494">
        <v>23</v>
      </c>
      <c r="M3494" t="b">
        <v>1</v>
      </c>
      <c r="N3494" t="s">
        <v>8290</v>
      </c>
      <c r="O3494" s="10" t="s">
        <v>8341</v>
      </c>
      <c r="P3494" t="s">
        <v>8362</v>
      </c>
      <c r="Q3494" s="12">
        <f t="shared" si="60"/>
        <v>40313.930543981485</v>
      </c>
    </row>
    <row r="3495" spans="1:17" ht="32" hidden="1" x14ac:dyDescent="0.2">
      <c r="A3495">
        <v>1675</v>
      </c>
      <c r="B3495" s="3" t="s">
        <v>1676</v>
      </c>
      <c r="C3495" s="3" t="s">
        <v>5785</v>
      </c>
      <c r="D3495" s="6">
        <v>1000</v>
      </c>
      <c r="E3495" s="8">
        <v>1374.16</v>
      </c>
      <c r="F3495" t="s">
        <v>8218</v>
      </c>
      <c r="G3495" t="s">
        <v>8223</v>
      </c>
      <c r="H3495" t="s">
        <v>8245</v>
      </c>
      <c r="I3495">
        <v>1318802580</v>
      </c>
      <c r="J3495">
        <v>1316194540</v>
      </c>
      <c r="K3495" t="b">
        <v>0</v>
      </c>
      <c r="L3495">
        <v>34</v>
      </c>
      <c r="M3495" t="b">
        <v>1</v>
      </c>
      <c r="N3495" t="s">
        <v>8290</v>
      </c>
      <c r="O3495" s="10" t="s">
        <v>8341</v>
      </c>
      <c r="P3495" t="s">
        <v>8362</v>
      </c>
      <c r="Q3495" s="12">
        <f t="shared" si="60"/>
        <v>40802.733101851853</v>
      </c>
    </row>
    <row r="3496" spans="1:17" ht="32" hidden="1" x14ac:dyDescent="0.2">
      <c r="A3496">
        <v>1680</v>
      </c>
      <c r="B3496" s="3" t="s">
        <v>1681</v>
      </c>
      <c r="C3496" s="3" t="s">
        <v>5790</v>
      </c>
      <c r="D3496" s="6">
        <v>1000</v>
      </c>
      <c r="E3496" s="8">
        <v>1175</v>
      </c>
      <c r="F3496" t="s">
        <v>8218</v>
      </c>
      <c r="G3496" t="s">
        <v>8223</v>
      </c>
      <c r="H3496" t="s">
        <v>8245</v>
      </c>
      <c r="I3496">
        <v>1405188667</v>
      </c>
      <c r="J3496">
        <v>1402596667</v>
      </c>
      <c r="K3496" t="b">
        <v>0</v>
      </c>
      <c r="L3496">
        <v>25</v>
      </c>
      <c r="M3496" t="b">
        <v>1</v>
      </c>
      <c r="N3496" t="s">
        <v>8290</v>
      </c>
      <c r="O3496" s="10" t="s">
        <v>8341</v>
      </c>
      <c r="P3496" t="s">
        <v>8362</v>
      </c>
      <c r="Q3496" s="12">
        <f t="shared" si="60"/>
        <v>41802.757719907408</v>
      </c>
    </row>
    <row r="3497" spans="1:17" ht="48" hidden="1" x14ac:dyDescent="0.2">
      <c r="A3497">
        <v>1758</v>
      </c>
      <c r="B3497" s="3" t="s">
        <v>1759</v>
      </c>
      <c r="C3497" s="3" t="s">
        <v>5868</v>
      </c>
      <c r="D3497" s="6">
        <v>1000</v>
      </c>
      <c r="E3497" s="8">
        <v>1147</v>
      </c>
      <c r="F3497" t="s">
        <v>8218</v>
      </c>
      <c r="G3497" t="s">
        <v>8223</v>
      </c>
      <c r="H3497" t="s">
        <v>8245</v>
      </c>
      <c r="I3497">
        <v>1468536992</v>
      </c>
      <c r="J3497">
        <v>1463352992</v>
      </c>
      <c r="K3497" t="b">
        <v>0</v>
      </c>
      <c r="L3497">
        <v>27</v>
      </c>
      <c r="M3497" t="b">
        <v>1</v>
      </c>
      <c r="N3497" t="s">
        <v>8283</v>
      </c>
      <c r="O3497" s="10" t="s">
        <v>8354</v>
      </c>
      <c r="P3497" t="s">
        <v>8355</v>
      </c>
      <c r="Q3497" s="12">
        <f t="shared" si="60"/>
        <v>42505.955925925926</v>
      </c>
    </row>
    <row r="3498" spans="1:17" ht="48" hidden="1" x14ac:dyDescent="0.2">
      <c r="A3498">
        <v>1831</v>
      </c>
      <c r="B3498" s="3" t="s">
        <v>1832</v>
      </c>
      <c r="C3498" s="3" t="s">
        <v>5941</v>
      </c>
      <c r="D3498" s="6">
        <v>1000</v>
      </c>
      <c r="E3498" s="8">
        <v>1030</v>
      </c>
      <c r="F3498" t="s">
        <v>8218</v>
      </c>
      <c r="G3498" t="s">
        <v>8223</v>
      </c>
      <c r="H3498" t="s">
        <v>8245</v>
      </c>
      <c r="I3498">
        <v>1336866863</v>
      </c>
      <c r="J3498">
        <v>1335570863</v>
      </c>
      <c r="K3498" t="b">
        <v>0</v>
      </c>
      <c r="L3498">
        <v>14</v>
      </c>
      <c r="M3498" t="b">
        <v>1</v>
      </c>
      <c r="N3498" t="s">
        <v>8274</v>
      </c>
      <c r="O3498" s="10" t="s">
        <v>8341</v>
      </c>
      <c r="P3498" t="s">
        <v>8342</v>
      </c>
      <c r="Q3498" s="12">
        <f t="shared" si="60"/>
        <v>41026.996099537035</v>
      </c>
    </row>
    <row r="3499" spans="1:17" ht="48" hidden="1" x14ac:dyDescent="0.2">
      <c r="A3499">
        <v>1838</v>
      </c>
      <c r="B3499" s="3" t="s">
        <v>1839</v>
      </c>
      <c r="C3499" s="3" t="s">
        <v>5948</v>
      </c>
      <c r="D3499" s="6">
        <v>1000</v>
      </c>
      <c r="E3499" s="8">
        <v>1001.49</v>
      </c>
      <c r="F3499" t="s">
        <v>8218</v>
      </c>
      <c r="G3499" t="s">
        <v>8223</v>
      </c>
      <c r="H3499" t="s">
        <v>8245</v>
      </c>
      <c r="I3499">
        <v>1317438000</v>
      </c>
      <c r="J3499">
        <v>1314989557</v>
      </c>
      <c r="K3499" t="b">
        <v>0</v>
      </c>
      <c r="L3499">
        <v>28</v>
      </c>
      <c r="M3499" t="b">
        <v>1</v>
      </c>
      <c r="N3499" t="s">
        <v>8274</v>
      </c>
      <c r="O3499" s="10" t="s">
        <v>8341</v>
      </c>
      <c r="P3499" t="s">
        <v>8342</v>
      </c>
      <c r="Q3499" s="12">
        <f t="shared" si="60"/>
        <v>40788.786539351851</v>
      </c>
    </row>
    <row r="3500" spans="1:17" ht="48" hidden="1" x14ac:dyDescent="0.2">
      <c r="A3500">
        <v>1839</v>
      </c>
      <c r="B3500" s="3" t="s">
        <v>1840</v>
      </c>
      <c r="C3500" s="3" t="s">
        <v>5949</v>
      </c>
      <c r="D3500" s="6">
        <v>1000</v>
      </c>
      <c r="E3500" s="8">
        <v>2053</v>
      </c>
      <c r="F3500" t="s">
        <v>8218</v>
      </c>
      <c r="G3500" t="s">
        <v>8223</v>
      </c>
      <c r="H3500" t="s">
        <v>8245</v>
      </c>
      <c r="I3500">
        <v>1475342382</v>
      </c>
      <c r="J3500">
        <v>1472750382</v>
      </c>
      <c r="K3500" t="b">
        <v>0</v>
      </c>
      <c r="L3500">
        <v>45</v>
      </c>
      <c r="M3500" t="b">
        <v>1</v>
      </c>
      <c r="N3500" t="s">
        <v>8274</v>
      </c>
      <c r="O3500" s="10" t="s">
        <v>8341</v>
      </c>
      <c r="P3500" t="s">
        <v>8342</v>
      </c>
      <c r="Q3500" s="12">
        <f t="shared" si="60"/>
        <v>42614.722013888888</v>
      </c>
    </row>
    <row r="3501" spans="1:17" ht="96" hidden="1" x14ac:dyDescent="0.2">
      <c r="A3501">
        <v>1845</v>
      </c>
      <c r="B3501" s="3" t="s">
        <v>1846</v>
      </c>
      <c r="C3501" s="3" t="s">
        <v>5955</v>
      </c>
      <c r="D3501" s="6">
        <v>1000</v>
      </c>
      <c r="E3501" s="8">
        <v>1000</v>
      </c>
      <c r="F3501" t="s">
        <v>8218</v>
      </c>
      <c r="G3501" t="s">
        <v>8223</v>
      </c>
      <c r="H3501" t="s">
        <v>8245</v>
      </c>
      <c r="I3501">
        <v>1466139300</v>
      </c>
      <c r="J3501">
        <v>1464854398</v>
      </c>
      <c r="K3501" t="b">
        <v>0</v>
      </c>
      <c r="L3501">
        <v>19</v>
      </c>
      <c r="M3501" t="b">
        <v>1</v>
      </c>
      <c r="N3501" t="s">
        <v>8274</v>
      </c>
      <c r="O3501" s="10" t="s">
        <v>8341</v>
      </c>
      <c r="P3501" t="s">
        <v>8342</v>
      </c>
      <c r="Q3501" s="12">
        <f t="shared" si="60"/>
        <v>42523.333310185189</v>
      </c>
    </row>
    <row r="3502" spans="1:17" ht="48" hidden="1" x14ac:dyDescent="0.2">
      <c r="A3502">
        <v>1884</v>
      </c>
      <c r="B3502" s="3" t="s">
        <v>1885</v>
      </c>
      <c r="C3502" s="3" t="s">
        <v>5994</v>
      </c>
      <c r="D3502" s="6">
        <v>1000</v>
      </c>
      <c r="E3502" s="8">
        <v>1351</v>
      </c>
      <c r="F3502" t="s">
        <v>8218</v>
      </c>
      <c r="G3502" t="s">
        <v>8223</v>
      </c>
      <c r="H3502" t="s">
        <v>8245</v>
      </c>
      <c r="I3502">
        <v>1354017600</v>
      </c>
      <c r="J3502">
        <v>1350967535</v>
      </c>
      <c r="K3502" t="b">
        <v>0</v>
      </c>
      <c r="L3502">
        <v>26</v>
      </c>
      <c r="M3502" t="b">
        <v>1</v>
      </c>
      <c r="N3502" t="s">
        <v>8277</v>
      </c>
      <c r="O3502" s="10" t="s">
        <v>8341</v>
      </c>
      <c r="P3502" t="s">
        <v>8345</v>
      </c>
      <c r="Q3502" s="12">
        <f t="shared" si="60"/>
        <v>41205.198321759257</v>
      </c>
    </row>
    <row r="3503" spans="1:17" ht="16" hidden="1" x14ac:dyDescent="0.2">
      <c r="A3503">
        <v>1894</v>
      </c>
      <c r="B3503" s="3" t="s">
        <v>1895</v>
      </c>
      <c r="C3503" s="3" t="s">
        <v>6004</v>
      </c>
      <c r="D3503" s="6">
        <v>1000</v>
      </c>
      <c r="E3503" s="8">
        <v>1145</v>
      </c>
      <c r="F3503" t="s">
        <v>8218</v>
      </c>
      <c r="G3503" t="s">
        <v>8223</v>
      </c>
      <c r="H3503" t="s">
        <v>8245</v>
      </c>
      <c r="I3503">
        <v>1329082983</v>
      </c>
      <c r="J3503">
        <v>1326404583</v>
      </c>
      <c r="K3503" t="b">
        <v>0</v>
      </c>
      <c r="L3503">
        <v>20</v>
      </c>
      <c r="M3503" t="b">
        <v>1</v>
      </c>
      <c r="N3503" t="s">
        <v>8277</v>
      </c>
      <c r="O3503" s="10" t="s">
        <v>8341</v>
      </c>
      <c r="P3503" t="s">
        <v>8345</v>
      </c>
      <c r="Q3503" s="12">
        <f t="shared" si="60"/>
        <v>40920.904895833337</v>
      </c>
    </row>
    <row r="3504" spans="1:17" ht="48" hidden="1" x14ac:dyDescent="0.2">
      <c r="A3504">
        <v>1898</v>
      </c>
      <c r="B3504" s="3" t="s">
        <v>1899</v>
      </c>
      <c r="C3504" s="3" t="s">
        <v>6008</v>
      </c>
      <c r="D3504" s="6">
        <v>1000</v>
      </c>
      <c r="E3504" s="8">
        <v>1445</v>
      </c>
      <c r="F3504" t="s">
        <v>8218</v>
      </c>
      <c r="G3504" t="s">
        <v>8223</v>
      </c>
      <c r="H3504" t="s">
        <v>8245</v>
      </c>
      <c r="I3504">
        <v>1454349600</v>
      </c>
      <c r="J3504">
        <v>1451277473</v>
      </c>
      <c r="K3504" t="b">
        <v>0</v>
      </c>
      <c r="L3504">
        <v>21</v>
      </c>
      <c r="M3504" t="b">
        <v>1</v>
      </c>
      <c r="N3504" t="s">
        <v>8277</v>
      </c>
      <c r="O3504" s="10" t="s">
        <v>8341</v>
      </c>
      <c r="P3504" t="s">
        <v>8345</v>
      </c>
      <c r="Q3504" s="12">
        <f t="shared" si="60"/>
        <v>42366.192974537036</v>
      </c>
    </row>
    <row r="3505" spans="1:17" ht="32" hidden="1" x14ac:dyDescent="0.2">
      <c r="A3505">
        <v>1930</v>
      </c>
      <c r="B3505" s="3" t="s">
        <v>1931</v>
      </c>
      <c r="C3505" s="3" t="s">
        <v>6040</v>
      </c>
      <c r="D3505" s="6">
        <v>1000</v>
      </c>
      <c r="E3505" s="8">
        <v>1270</v>
      </c>
      <c r="F3505" t="s">
        <v>8218</v>
      </c>
      <c r="G3505" t="s">
        <v>8223</v>
      </c>
      <c r="H3505" t="s">
        <v>8245</v>
      </c>
      <c r="I3505">
        <v>1373203482</v>
      </c>
      <c r="J3505">
        <v>1368019482</v>
      </c>
      <c r="K3505" t="b">
        <v>0</v>
      </c>
      <c r="L3505">
        <v>26</v>
      </c>
      <c r="M3505" t="b">
        <v>1</v>
      </c>
      <c r="N3505" t="s">
        <v>8277</v>
      </c>
      <c r="O3505" s="10" t="s">
        <v>8341</v>
      </c>
      <c r="P3505" t="s">
        <v>8345</v>
      </c>
      <c r="Q3505" s="12">
        <f t="shared" si="60"/>
        <v>41402.558819444443</v>
      </c>
    </row>
    <row r="3506" spans="1:17" ht="48" hidden="1" x14ac:dyDescent="0.2">
      <c r="A3506">
        <v>2080</v>
      </c>
      <c r="B3506" s="3" t="s">
        <v>2081</v>
      </c>
      <c r="C3506" s="3" t="s">
        <v>6190</v>
      </c>
      <c r="D3506" s="6">
        <v>1000</v>
      </c>
      <c r="E3506" s="8">
        <v>5078</v>
      </c>
      <c r="F3506" t="s">
        <v>8218</v>
      </c>
      <c r="G3506" t="s">
        <v>8223</v>
      </c>
      <c r="H3506" t="s">
        <v>8245</v>
      </c>
      <c r="I3506">
        <v>1447286300</v>
      </c>
      <c r="J3506">
        <v>1444690700</v>
      </c>
      <c r="K3506" t="b">
        <v>0</v>
      </c>
      <c r="L3506">
        <v>50</v>
      </c>
      <c r="M3506" t="b">
        <v>1</v>
      </c>
      <c r="N3506" t="s">
        <v>8293</v>
      </c>
      <c r="O3506" s="10" t="s">
        <v>8335</v>
      </c>
      <c r="P3506" t="s">
        <v>8365</v>
      </c>
      <c r="Q3506" s="12">
        <f t="shared" si="60"/>
        <v>42289.957175925927</v>
      </c>
    </row>
    <row r="3507" spans="1:17" ht="48" hidden="1" x14ac:dyDescent="0.2">
      <c r="A3507">
        <v>2102</v>
      </c>
      <c r="B3507" s="3" t="s">
        <v>2103</v>
      </c>
      <c r="C3507" s="3" t="s">
        <v>6212</v>
      </c>
      <c r="D3507" s="6">
        <v>1000</v>
      </c>
      <c r="E3507" s="8">
        <v>1360</v>
      </c>
      <c r="F3507" t="s">
        <v>8218</v>
      </c>
      <c r="G3507" t="s">
        <v>8223</v>
      </c>
      <c r="H3507" t="s">
        <v>8245</v>
      </c>
      <c r="I3507">
        <v>1304628648</v>
      </c>
      <c r="J3507">
        <v>1302036648</v>
      </c>
      <c r="K3507" t="b">
        <v>0</v>
      </c>
      <c r="L3507">
        <v>38</v>
      </c>
      <c r="M3507" t="b">
        <v>1</v>
      </c>
      <c r="N3507" t="s">
        <v>8277</v>
      </c>
      <c r="O3507" s="10" t="s">
        <v>8341</v>
      </c>
      <c r="P3507" t="s">
        <v>8345</v>
      </c>
      <c r="Q3507" s="12">
        <f t="shared" si="60"/>
        <v>40638.868611111109</v>
      </c>
    </row>
    <row r="3508" spans="1:17" ht="32" hidden="1" x14ac:dyDescent="0.2">
      <c r="A3508">
        <v>2118</v>
      </c>
      <c r="B3508" s="3" t="s">
        <v>2119</v>
      </c>
      <c r="C3508" s="3" t="s">
        <v>6228</v>
      </c>
      <c r="D3508" s="6">
        <v>1000</v>
      </c>
      <c r="E3508" s="8">
        <v>1346.11</v>
      </c>
      <c r="F3508" t="s">
        <v>8218</v>
      </c>
      <c r="G3508" t="s">
        <v>8223</v>
      </c>
      <c r="H3508" t="s">
        <v>8245</v>
      </c>
      <c r="I3508">
        <v>1311538136</v>
      </c>
      <c r="J3508">
        <v>1308946136</v>
      </c>
      <c r="K3508" t="b">
        <v>0</v>
      </c>
      <c r="L3508">
        <v>17</v>
      </c>
      <c r="M3508" t="b">
        <v>1</v>
      </c>
      <c r="N3508" t="s">
        <v>8277</v>
      </c>
      <c r="O3508" s="10" t="s">
        <v>8341</v>
      </c>
      <c r="P3508" t="s">
        <v>8345</v>
      </c>
      <c r="Q3508" s="12">
        <f t="shared" si="60"/>
        <v>40718.839537037034</v>
      </c>
    </row>
    <row r="3509" spans="1:17" ht="48" hidden="1" x14ac:dyDescent="0.2">
      <c r="A3509">
        <v>2172</v>
      </c>
      <c r="B3509" s="3" t="s">
        <v>2173</v>
      </c>
      <c r="C3509" s="3" t="s">
        <v>6282</v>
      </c>
      <c r="D3509" s="6">
        <v>1000</v>
      </c>
      <c r="E3509" s="8">
        <v>1000</v>
      </c>
      <c r="F3509" t="s">
        <v>8218</v>
      </c>
      <c r="G3509" t="s">
        <v>8223</v>
      </c>
      <c r="H3509" t="s">
        <v>8245</v>
      </c>
      <c r="I3509">
        <v>1429365320</v>
      </c>
      <c r="J3509">
        <v>1426773320</v>
      </c>
      <c r="K3509" t="b">
        <v>0</v>
      </c>
      <c r="L3509">
        <v>13</v>
      </c>
      <c r="M3509" t="b">
        <v>1</v>
      </c>
      <c r="N3509" t="s">
        <v>8274</v>
      </c>
      <c r="O3509" s="10" t="s">
        <v>8341</v>
      </c>
      <c r="P3509" t="s">
        <v>8342</v>
      </c>
      <c r="Q3509" s="12">
        <f t="shared" si="60"/>
        <v>42082.580092592587</v>
      </c>
    </row>
    <row r="3510" spans="1:17" ht="32" hidden="1" x14ac:dyDescent="0.2">
      <c r="A3510">
        <v>2179</v>
      </c>
      <c r="B3510" s="3" t="s">
        <v>2180</v>
      </c>
      <c r="C3510" s="3" t="s">
        <v>6289</v>
      </c>
      <c r="D3510" s="6">
        <v>1000</v>
      </c>
      <c r="E3510" s="8">
        <v>1614</v>
      </c>
      <c r="F3510" t="s">
        <v>8218</v>
      </c>
      <c r="G3510" t="s">
        <v>8223</v>
      </c>
      <c r="H3510" t="s">
        <v>8245</v>
      </c>
      <c r="I3510">
        <v>1428725192</v>
      </c>
      <c r="J3510">
        <v>1426133192</v>
      </c>
      <c r="K3510" t="b">
        <v>0</v>
      </c>
      <c r="L3510">
        <v>21</v>
      </c>
      <c r="M3510" t="b">
        <v>1</v>
      </c>
      <c r="N3510" t="s">
        <v>8274</v>
      </c>
      <c r="O3510" s="10" t="s">
        <v>8341</v>
      </c>
      <c r="P3510" t="s">
        <v>8342</v>
      </c>
      <c r="Q3510" s="12">
        <f t="shared" si="60"/>
        <v>42075.171203703707</v>
      </c>
    </row>
    <row r="3511" spans="1:17" ht="48" hidden="1" x14ac:dyDescent="0.2">
      <c r="A3511">
        <v>2208</v>
      </c>
      <c r="B3511" s="3" t="s">
        <v>2209</v>
      </c>
      <c r="C3511" s="3" t="s">
        <v>6318</v>
      </c>
      <c r="D3511" s="6">
        <v>1000</v>
      </c>
      <c r="E3511" s="8">
        <v>1016</v>
      </c>
      <c r="F3511" t="s">
        <v>8218</v>
      </c>
      <c r="G3511" t="s">
        <v>8223</v>
      </c>
      <c r="H3511" t="s">
        <v>8245</v>
      </c>
      <c r="I3511">
        <v>1333771200</v>
      </c>
      <c r="J3511">
        <v>1328649026</v>
      </c>
      <c r="K3511" t="b">
        <v>0</v>
      </c>
      <c r="L3511">
        <v>24</v>
      </c>
      <c r="M3511" t="b">
        <v>1</v>
      </c>
      <c r="N3511" t="s">
        <v>8278</v>
      </c>
      <c r="O3511" s="10" t="s">
        <v>8341</v>
      </c>
      <c r="P3511" t="s">
        <v>8346</v>
      </c>
      <c r="Q3511" s="12">
        <f t="shared" si="60"/>
        <v>40946.882245370369</v>
      </c>
    </row>
    <row r="3512" spans="1:17" ht="48" hidden="1" x14ac:dyDescent="0.2">
      <c r="A3512">
        <v>2219</v>
      </c>
      <c r="B3512" s="3" t="s">
        <v>2220</v>
      </c>
      <c r="C3512" s="3" t="s">
        <v>6329</v>
      </c>
      <c r="D3512" s="6">
        <v>1000</v>
      </c>
      <c r="E3512" s="8">
        <v>1015</v>
      </c>
      <c r="F3512" t="s">
        <v>8218</v>
      </c>
      <c r="G3512" t="s">
        <v>8223</v>
      </c>
      <c r="H3512" t="s">
        <v>8245</v>
      </c>
      <c r="I3512">
        <v>1440004512</v>
      </c>
      <c r="J3512">
        <v>1437412512</v>
      </c>
      <c r="K3512" t="b">
        <v>0</v>
      </c>
      <c r="L3512">
        <v>19</v>
      </c>
      <c r="M3512" t="b">
        <v>1</v>
      </c>
      <c r="N3512" t="s">
        <v>8278</v>
      </c>
      <c r="O3512" s="10" t="s">
        <v>8341</v>
      </c>
      <c r="P3512" t="s">
        <v>8346</v>
      </c>
      <c r="Q3512" s="12">
        <f t="shared" si="60"/>
        <v>42205.718888888892</v>
      </c>
    </row>
    <row r="3513" spans="1:17" ht="48" hidden="1" x14ac:dyDescent="0.2">
      <c r="A3513">
        <v>2228</v>
      </c>
      <c r="B3513" s="3" t="s">
        <v>2229</v>
      </c>
      <c r="C3513" s="3" t="s">
        <v>6338</v>
      </c>
      <c r="D3513" s="6">
        <v>1000</v>
      </c>
      <c r="E3513" s="8">
        <v>11744.9</v>
      </c>
      <c r="F3513" t="s">
        <v>8218</v>
      </c>
      <c r="G3513" t="s">
        <v>8235</v>
      </c>
      <c r="H3513" t="s">
        <v>8248</v>
      </c>
      <c r="I3513">
        <v>1439707236</v>
      </c>
      <c r="J3513">
        <v>1437115236</v>
      </c>
      <c r="K3513" t="b">
        <v>0</v>
      </c>
      <c r="L3513">
        <v>144</v>
      </c>
      <c r="M3513" t="b">
        <v>1</v>
      </c>
      <c r="N3513" t="s">
        <v>8295</v>
      </c>
      <c r="O3513" s="10" t="s">
        <v>8349</v>
      </c>
      <c r="P3513" t="s">
        <v>8367</v>
      </c>
      <c r="Q3513" s="12">
        <f t="shared" si="60"/>
        <v>42202.278194444443</v>
      </c>
    </row>
    <row r="3514" spans="1:17" ht="48" hidden="1" x14ac:dyDescent="0.2">
      <c r="A3514">
        <v>2241</v>
      </c>
      <c r="B3514" s="3" t="s">
        <v>2242</v>
      </c>
      <c r="C3514" s="3" t="s">
        <v>6351</v>
      </c>
      <c r="D3514" s="6">
        <v>1000</v>
      </c>
      <c r="E3514" s="8">
        <v>8064</v>
      </c>
      <c r="F3514" t="s">
        <v>8218</v>
      </c>
      <c r="G3514" t="s">
        <v>8224</v>
      </c>
      <c r="H3514" t="s">
        <v>8246</v>
      </c>
      <c r="I3514">
        <v>1488484300</v>
      </c>
      <c r="J3514">
        <v>1485892300</v>
      </c>
      <c r="K3514" t="b">
        <v>0</v>
      </c>
      <c r="L3514">
        <v>163</v>
      </c>
      <c r="M3514" t="b">
        <v>1</v>
      </c>
      <c r="N3514" t="s">
        <v>8295</v>
      </c>
      <c r="O3514" s="10" t="s">
        <v>8349</v>
      </c>
      <c r="P3514" t="s">
        <v>8367</v>
      </c>
      <c r="Q3514" s="12">
        <f t="shared" si="60"/>
        <v>42766.827546296292</v>
      </c>
    </row>
    <row r="3515" spans="1:17" ht="48" hidden="1" x14ac:dyDescent="0.2">
      <c r="A3515">
        <v>2259</v>
      </c>
      <c r="B3515" s="3" t="s">
        <v>2260</v>
      </c>
      <c r="C3515" s="3" t="s">
        <v>6369</v>
      </c>
      <c r="D3515" s="6">
        <v>1000</v>
      </c>
      <c r="E3515" s="8">
        <v>18671</v>
      </c>
      <c r="F3515" t="s">
        <v>8218</v>
      </c>
      <c r="G3515" t="s">
        <v>8224</v>
      </c>
      <c r="H3515" t="s">
        <v>8246</v>
      </c>
      <c r="I3515">
        <v>1481224736</v>
      </c>
      <c r="J3515">
        <v>1480360736</v>
      </c>
      <c r="K3515" t="b">
        <v>0</v>
      </c>
      <c r="L3515">
        <v>206</v>
      </c>
      <c r="M3515" t="b">
        <v>1</v>
      </c>
      <c r="N3515" t="s">
        <v>8295</v>
      </c>
      <c r="O3515" s="10" t="s">
        <v>8349</v>
      </c>
      <c r="P3515" t="s">
        <v>8367</v>
      </c>
      <c r="Q3515" s="12">
        <f t="shared" si="60"/>
        <v>42702.804814814815</v>
      </c>
    </row>
    <row r="3516" spans="1:17" ht="48" hidden="1" x14ac:dyDescent="0.2">
      <c r="A3516">
        <v>2261</v>
      </c>
      <c r="B3516" s="3" t="s">
        <v>2262</v>
      </c>
      <c r="C3516" s="3" t="s">
        <v>6371</v>
      </c>
      <c r="D3516" s="6">
        <v>1000</v>
      </c>
      <c r="E3516" s="8">
        <v>7795</v>
      </c>
      <c r="F3516" t="s">
        <v>8218</v>
      </c>
      <c r="G3516" t="s">
        <v>8225</v>
      </c>
      <c r="H3516" t="s">
        <v>8247</v>
      </c>
      <c r="I3516">
        <v>1487093020</v>
      </c>
      <c r="J3516">
        <v>1485278620</v>
      </c>
      <c r="K3516" t="b">
        <v>0</v>
      </c>
      <c r="L3516">
        <v>210</v>
      </c>
      <c r="M3516" t="b">
        <v>1</v>
      </c>
      <c r="N3516" t="s">
        <v>8295</v>
      </c>
      <c r="O3516" s="10" t="s">
        <v>8349</v>
      </c>
      <c r="P3516" t="s">
        <v>8367</v>
      </c>
      <c r="Q3516" s="12">
        <f t="shared" si="60"/>
        <v>42759.724768518514</v>
      </c>
    </row>
    <row r="3517" spans="1:17" ht="48" hidden="1" x14ac:dyDescent="0.2">
      <c r="A3517">
        <v>2272</v>
      </c>
      <c r="B3517" s="3" t="s">
        <v>2273</v>
      </c>
      <c r="C3517" s="3" t="s">
        <v>6382</v>
      </c>
      <c r="D3517" s="6">
        <v>1000</v>
      </c>
      <c r="E3517" s="8">
        <v>13566</v>
      </c>
      <c r="F3517" t="s">
        <v>8218</v>
      </c>
      <c r="G3517" t="s">
        <v>8223</v>
      </c>
      <c r="H3517" t="s">
        <v>8245</v>
      </c>
      <c r="I3517">
        <v>1449506836</v>
      </c>
      <c r="J3517">
        <v>1446914836</v>
      </c>
      <c r="K3517" t="b">
        <v>0</v>
      </c>
      <c r="L3517">
        <v>944</v>
      </c>
      <c r="M3517" t="b">
        <v>1</v>
      </c>
      <c r="N3517" t="s">
        <v>8295</v>
      </c>
      <c r="O3517" s="10" t="s">
        <v>8349</v>
      </c>
      <c r="P3517" t="s">
        <v>8367</v>
      </c>
      <c r="Q3517" s="12">
        <f t="shared" si="60"/>
        <v>42315.699490740735</v>
      </c>
    </row>
    <row r="3518" spans="1:17" ht="48" hidden="1" x14ac:dyDescent="0.2">
      <c r="A3518">
        <v>2279</v>
      </c>
      <c r="B3518" s="3" t="s">
        <v>2280</v>
      </c>
      <c r="C3518" s="3" t="s">
        <v>6389</v>
      </c>
      <c r="D3518" s="6">
        <v>1000</v>
      </c>
      <c r="E3518" s="8">
        <v>1538</v>
      </c>
      <c r="F3518" t="s">
        <v>8218</v>
      </c>
      <c r="G3518" t="s">
        <v>8223</v>
      </c>
      <c r="H3518" t="s">
        <v>8245</v>
      </c>
      <c r="I3518">
        <v>1423022400</v>
      </c>
      <c r="J3518">
        <v>1421436099</v>
      </c>
      <c r="K3518" t="b">
        <v>0</v>
      </c>
      <c r="L3518">
        <v>32</v>
      </c>
      <c r="M3518" t="b">
        <v>1</v>
      </c>
      <c r="N3518" t="s">
        <v>8295</v>
      </c>
      <c r="O3518" s="10" t="s">
        <v>8349</v>
      </c>
      <c r="P3518" t="s">
        <v>8367</v>
      </c>
      <c r="Q3518" s="12">
        <f t="shared" si="60"/>
        <v>42020.806701388887</v>
      </c>
    </row>
    <row r="3519" spans="1:17" ht="48" hidden="1" x14ac:dyDescent="0.2">
      <c r="A3519">
        <v>2288</v>
      </c>
      <c r="B3519" s="3" t="s">
        <v>2289</v>
      </c>
      <c r="C3519" s="3" t="s">
        <v>6398</v>
      </c>
      <c r="D3519" s="6">
        <v>1000</v>
      </c>
      <c r="E3519" s="8">
        <v>1001</v>
      </c>
      <c r="F3519" t="s">
        <v>8218</v>
      </c>
      <c r="G3519" t="s">
        <v>8223</v>
      </c>
      <c r="H3519" t="s">
        <v>8245</v>
      </c>
      <c r="I3519">
        <v>1340733600</v>
      </c>
      <c r="J3519">
        <v>1339098689</v>
      </c>
      <c r="K3519" t="b">
        <v>0</v>
      </c>
      <c r="L3519">
        <v>25</v>
      </c>
      <c r="M3519" t="b">
        <v>1</v>
      </c>
      <c r="N3519" t="s">
        <v>8274</v>
      </c>
      <c r="O3519" s="10" t="s">
        <v>8341</v>
      </c>
      <c r="P3519" t="s">
        <v>8342</v>
      </c>
      <c r="Q3519" s="12">
        <f t="shared" si="60"/>
        <v>41067.827418981484</v>
      </c>
    </row>
    <row r="3520" spans="1:17" ht="32" hidden="1" x14ac:dyDescent="0.2">
      <c r="A3520">
        <v>2297</v>
      </c>
      <c r="B3520" s="3" t="s">
        <v>2298</v>
      </c>
      <c r="C3520" s="3" t="s">
        <v>6407</v>
      </c>
      <c r="D3520" s="6">
        <v>1000</v>
      </c>
      <c r="E3520" s="8">
        <v>1006</v>
      </c>
      <c r="F3520" t="s">
        <v>8218</v>
      </c>
      <c r="G3520" t="s">
        <v>8223</v>
      </c>
      <c r="H3520" t="s">
        <v>8245</v>
      </c>
      <c r="I3520">
        <v>1331697540</v>
      </c>
      <c r="J3520">
        <v>1328749249</v>
      </c>
      <c r="K3520" t="b">
        <v>0</v>
      </c>
      <c r="L3520">
        <v>19</v>
      </c>
      <c r="M3520" t="b">
        <v>1</v>
      </c>
      <c r="N3520" t="s">
        <v>8274</v>
      </c>
      <c r="O3520" s="10" t="s">
        <v>8341</v>
      </c>
      <c r="P3520" t="s">
        <v>8342</v>
      </c>
      <c r="Q3520" s="12">
        <f t="shared" si="60"/>
        <v>40948.042233796295</v>
      </c>
    </row>
    <row r="3521" spans="1:17" ht="48" hidden="1" x14ac:dyDescent="0.2">
      <c r="A3521">
        <v>2467</v>
      </c>
      <c r="B3521" s="3" t="s">
        <v>2468</v>
      </c>
      <c r="C3521" s="3" t="s">
        <v>6577</v>
      </c>
      <c r="D3521" s="6">
        <v>1000</v>
      </c>
      <c r="E3521" s="8">
        <v>1185</v>
      </c>
      <c r="F3521" t="s">
        <v>8218</v>
      </c>
      <c r="G3521" t="s">
        <v>8223</v>
      </c>
      <c r="H3521" t="s">
        <v>8245</v>
      </c>
      <c r="I3521">
        <v>1336669200</v>
      </c>
      <c r="J3521">
        <v>1335473931</v>
      </c>
      <c r="K3521" t="b">
        <v>0</v>
      </c>
      <c r="L3521">
        <v>43</v>
      </c>
      <c r="M3521" t="b">
        <v>1</v>
      </c>
      <c r="N3521" t="s">
        <v>8277</v>
      </c>
      <c r="O3521" s="10" t="s">
        <v>8341</v>
      </c>
      <c r="P3521" t="s">
        <v>8345</v>
      </c>
      <c r="Q3521" s="12">
        <f t="shared" si="60"/>
        <v>41025.874201388891</v>
      </c>
    </row>
    <row r="3522" spans="1:17" ht="48" hidden="1" x14ac:dyDescent="0.2">
      <c r="A3522">
        <v>2470</v>
      </c>
      <c r="B3522" s="3" t="s">
        <v>2471</v>
      </c>
      <c r="C3522" s="3" t="s">
        <v>6580</v>
      </c>
      <c r="D3522" s="6">
        <v>1000</v>
      </c>
      <c r="E3522" s="8">
        <v>1031.6400000000001</v>
      </c>
      <c r="F3522" t="s">
        <v>8218</v>
      </c>
      <c r="G3522" t="s">
        <v>8223</v>
      </c>
      <c r="H3522" t="s">
        <v>8245</v>
      </c>
      <c r="I3522">
        <v>1337824055</v>
      </c>
      <c r="J3522">
        <v>1335232055</v>
      </c>
      <c r="K3522" t="b">
        <v>0</v>
      </c>
      <c r="L3522">
        <v>36</v>
      </c>
      <c r="M3522" t="b">
        <v>1</v>
      </c>
      <c r="N3522" t="s">
        <v>8277</v>
      </c>
      <c r="O3522" s="10" t="s">
        <v>8341</v>
      </c>
      <c r="P3522" t="s">
        <v>8345</v>
      </c>
      <c r="Q3522" s="12">
        <f t="shared" si="60"/>
        <v>41023.07471064815</v>
      </c>
    </row>
    <row r="3523" spans="1:17" ht="48" x14ac:dyDescent="0.2">
      <c r="A3523">
        <v>2851</v>
      </c>
      <c r="B3523" s="3" t="s">
        <v>2851</v>
      </c>
      <c r="C3523" s="3" t="s">
        <v>6961</v>
      </c>
      <c r="D3523" s="6">
        <v>4500</v>
      </c>
      <c r="E3523" s="8">
        <v>0</v>
      </c>
      <c r="F3523" t="s">
        <v>8220</v>
      </c>
      <c r="G3523" t="s">
        <v>8240</v>
      </c>
      <c r="H3523" t="s">
        <v>8248</v>
      </c>
      <c r="I3523">
        <v>1454109420</v>
      </c>
      <c r="J3523">
        <v>1453334629</v>
      </c>
      <c r="K3523" t="b">
        <v>0</v>
      </c>
      <c r="L3523">
        <v>0</v>
      </c>
      <c r="M3523" t="b">
        <v>0</v>
      </c>
      <c r="N3523" t="s">
        <v>8269</v>
      </c>
      <c r="O3523" s="10" t="s">
        <v>8333</v>
      </c>
      <c r="P3523" t="s">
        <v>8334</v>
      </c>
      <c r="Q3523" s="12">
        <f t="shared" si="60"/>
        <v>42390.002650462964</v>
      </c>
    </row>
    <row r="3524" spans="1:17" ht="48" hidden="1" x14ac:dyDescent="0.2">
      <c r="A3524">
        <v>2482</v>
      </c>
      <c r="B3524" s="3" t="s">
        <v>2482</v>
      </c>
      <c r="C3524" s="3" t="s">
        <v>6592</v>
      </c>
      <c r="D3524" s="6">
        <v>1000</v>
      </c>
      <c r="E3524" s="8">
        <v>1001</v>
      </c>
      <c r="F3524" t="s">
        <v>8218</v>
      </c>
      <c r="G3524" t="s">
        <v>8223</v>
      </c>
      <c r="H3524" t="s">
        <v>8245</v>
      </c>
      <c r="I3524">
        <v>1312224383</v>
      </c>
      <c r="J3524">
        <v>1308336383</v>
      </c>
      <c r="K3524" t="b">
        <v>0</v>
      </c>
      <c r="L3524">
        <v>25</v>
      </c>
      <c r="M3524" t="b">
        <v>1</v>
      </c>
      <c r="N3524" t="s">
        <v>8277</v>
      </c>
      <c r="O3524" s="10" t="s">
        <v>8341</v>
      </c>
      <c r="P3524" t="s">
        <v>8345</v>
      </c>
      <c r="Q3524" s="12">
        <f t="shared" si="60"/>
        <v>40711.782210648147</v>
      </c>
    </row>
    <row r="3525" spans="1:17" ht="16" x14ac:dyDescent="0.2">
      <c r="A3525">
        <v>2993</v>
      </c>
      <c r="B3525" s="3" t="s">
        <v>2993</v>
      </c>
      <c r="C3525" s="3" t="s">
        <v>7103</v>
      </c>
      <c r="D3525" s="6">
        <v>1000</v>
      </c>
      <c r="E3525" s="8">
        <v>1003</v>
      </c>
      <c r="F3525" t="s">
        <v>8218</v>
      </c>
      <c r="G3525" t="s">
        <v>8223</v>
      </c>
      <c r="H3525" t="s">
        <v>8245</v>
      </c>
      <c r="I3525">
        <v>1455998867</v>
      </c>
      <c r="J3525">
        <v>1453406867</v>
      </c>
      <c r="K3525" t="b">
        <v>0</v>
      </c>
      <c r="L3525">
        <v>22</v>
      </c>
      <c r="M3525" t="b">
        <v>1</v>
      </c>
      <c r="N3525" t="s">
        <v>8301</v>
      </c>
      <c r="O3525" s="10" t="s">
        <v>8333</v>
      </c>
      <c r="P3525" t="s">
        <v>8373</v>
      </c>
      <c r="Q3525" s="12">
        <f t="shared" si="60"/>
        <v>42390.838738425926</v>
      </c>
    </row>
    <row r="3526" spans="1:17" ht="48" x14ac:dyDescent="0.2">
      <c r="A3526">
        <v>4006</v>
      </c>
      <c r="B3526" s="3" t="s">
        <v>4002</v>
      </c>
      <c r="C3526" s="3" t="s">
        <v>8111</v>
      </c>
      <c r="D3526" s="6">
        <v>30000</v>
      </c>
      <c r="E3526" s="8">
        <v>2</v>
      </c>
      <c r="F3526" t="s">
        <v>8220</v>
      </c>
      <c r="G3526" t="s">
        <v>8223</v>
      </c>
      <c r="H3526" t="s">
        <v>8245</v>
      </c>
      <c r="I3526">
        <v>1455647587</v>
      </c>
      <c r="J3526">
        <v>1453487587</v>
      </c>
      <c r="K3526" t="b">
        <v>0</v>
      </c>
      <c r="L3526">
        <v>1</v>
      </c>
      <c r="M3526" t="b">
        <v>0</v>
      </c>
      <c r="N3526" t="s">
        <v>8269</v>
      </c>
      <c r="O3526" s="10" t="s">
        <v>8333</v>
      </c>
      <c r="P3526" t="s">
        <v>8334</v>
      </c>
      <c r="Q3526" s="12">
        <f t="shared" si="60"/>
        <v>42391.772997685184</v>
      </c>
    </row>
    <row r="3527" spans="1:17" ht="48" x14ac:dyDescent="0.2">
      <c r="A3527">
        <v>3748</v>
      </c>
      <c r="B3527" s="3" t="s">
        <v>3745</v>
      </c>
      <c r="C3527" s="3" t="s">
        <v>7858</v>
      </c>
      <c r="D3527" s="6">
        <v>5000</v>
      </c>
      <c r="E3527" s="8">
        <v>5176</v>
      </c>
      <c r="F3527" t="s">
        <v>8218</v>
      </c>
      <c r="G3527" t="s">
        <v>8223</v>
      </c>
      <c r="H3527" t="s">
        <v>8245</v>
      </c>
      <c r="I3527">
        <v>1455602340</v>
      </c>
      <c r="J3527">
        <v>1453827436</v>
      </c>
      <c r="K3527" t="b">
        <v>0</v>
      </c>
      <c r="L3527">
        <v>52</v>
      </c>
      <c r="M3527" t="b">
        <v>1</v>
      </c>
      <c r="N3527" t="s">
        <v>8303</v>
      </c>
      <c r="O3527" s="10" t="s">
        <v>8333</v>
      </c>
      <c r="P3527" t="s">
        <v>8375</v>
      </c>
      <c r="Q3527" s="12">
        <f t="shared" si="60"/>
        <v>42395.706435185188</v>
      </c>
    </row>
    <row r="3528" spans="1:17" ht="48" x14ac:dyDescent="0.2">
      <c r="A3528">
        <v>3003</v>
      </c>
      <c r="B3528" s="3" t="s">
        <v>3003</v>
      </c>
      <c r="C3528" s="3" t="s">
        <v>7113</v>
      </c>
      <c r="D3528" s="6">
        <v>3000</v>
      </c>
      <c r="E3528" s="8">
        <v>3035</v>
      </c>
      <c r="F3528" t="s">
        <v>8218</v>
      </c>
      <c r="G3528" t="s">
        <v>8223</v>
      </c>
      <c r="H3528" t="s">
        <v>8245</v>
      </c>
      <c r="I3528">
        <v>1456811940</v>
      </c>
      <c r="J3528">
        <v>1454098976</v>
      </c>
      <c r="K3528" t="b">
        <v>0</v>
      </c>
      <c r="L3528">
        <v>17</v>
      </c>
      <c r="M3528" t="b">
        <v>1</v>
      </c>
      <c r="N3528" t="s">
        <v>8301</v>
      </c>
      <c r="O3528" s="10" t="s">
        <v>8333</v>
      </c>
      <c r="P3528" t="s">
        <v>8373</v>
      </c>
      <c r="Q3528" s="12">
        <f t="shared" si="60"/>
        <v>42398.849259259259</v>
      </c>
    </row>
    <row r="3529" spans="1:17" ht="48" x14ac:dyDescent="0.2">
      <c r="A3529">
        <v>3985</v>
      </c>
      <c r="B3529" s="3" t="s">
        <v>3981</v>
      </c>
      <c r="C3529" s="3" t="s">
        <v>8091</v>
      </c>
      <c r="D3529" s="6">
        <v>2000</v>
      </c>
      <c r="E3529" s="8">
        <v>641</v>
      </c>
      <c r="F3529" t="s">
        <v>8220</v>
      </c>
      <c r="G3529" t="s">
        <v>8223</v>
      </c>
      <c r="H3529" t="s">
        <v>8245</v>
      </c>
      <c r="I3529">
        <v>1456002300</v>
      </c>
      <c r="J3529">
        <v>1454173120</v>
      </c>
      <c r="K3529" t="b">
        <v>0</v>
      </c>
      <c r="L3529">
        <v>19</v>
      </c>
      <c r="M3529" t="b">
        <v>0</v>
      </c>
      <c r="N3529" t="s">
        <v>8269</v>
      </c>
      <c r="O3529" s="10" t="s">
        <v>8333</v>
      </c>
      <c r="P3529" t="s">
        <v>8334</v>
      </c>
      <c r="Q3529" s="12">
        <f t="shared" si="60"/>
        <v>42399.707407407404</v>
      </c>
    </row>
    <row r="3530" spans="1:17" ht="48" x14ac:dyDescent="0.2">
      <c r="A3530">
        <v>3274</v>
      </c>
      <c r="B3530" s="3" t="s">
        <v>3274</v>
      </c>
      <c r="C3530" s="3" t="s">
        <v>7384</v>
      </c>
      <c r="D3530" s="6">
        <v>15500</v>
      </c>
      <c r="E3530" s="8">
        <v>15705</v>
      </c>
      <c r="F3530" t="s">
        <v>8218</v>
      </c>
      <c r="G3530" t="s">
        <v>8223</v>
      </c>
      <c r="H3530" t="s">
        <v>8245</v>
      </c>
      <c r="I3530">
        <v>1458075600</v>
      </c>
      <c r="J3530">
        <v>1454259272</v>
      </c>
      <c r="K3530" t="b">
        <v>1</v>
      </c>
      <c r="L3530">
        <v>286</v>
      </c>
      <c r="M3530" t="b">
        <v>1</v>
      </c>
      <c r="N3530" t="s">
        <v>8269</v>
      </c>
      <c r="O3530" s="10" t="s">
        <v>8333</v>
      </c>
      <c r="P3530" t="s">
        <v>8334</v>
      </c>
      <c r="Q3530" s="12">
        <f t="shared" si="60"/>
        <v>42400.704537037032</v>
      </c>
    </row>
    <row r="3531" spans="1:17" ht="48" x14ac:dyDescent="0.2">
      <c r="A3531">
        <v>4112</v>
      </c>
      <c r="B3531" s="3" t="s">
        <v>4108</v>
      </c>
      <c r="C3531" s="3" t="s">
        <v>6961</v>
      </c>
      <c r="D3531" s="6">
        <v>2500</v>
      </c>
      <c r="E3531" s="8">
        <v>1</v>
      </c>
      <c r="F3531" t="s">
        <v>8220</v>
      </c>
      <c r="G3531" t="s">
        <v>8240</v>
      </c>
      <c r="H3531" t="s">
        <v>8248</v>
      </c>
      <c r="I3531">
        <v>1456617600</v>
      </c>
      <c r="J3531">
        <v>1454280186</v>
      </c>
      <c r="K3531" t="b">
        <v>0</v>
      </c>
      <c r="L3531">
        <v>1</v>
      </c>
      <c r="M3531" t="b">
        <v>0</v>
      </c>
      <c r="N3531" t="s">
        <v>8269</v>
      </c>
      <c r="O3531" s="10" t="s">
        <v>8333</v>
      </c>
      <c r="P3531" t="s">
        <v>8334</v>
      </c>
      <c r="Q3531" s="12">
        <f t="shared" si="60"/>
        <v>42400.946597222224</v>
      </c>
    </row>
    <row r="3532" spans="1:17" ht="48" x14ac:dyDescent="0.2">
      <c r="A3532">
        <v>2820</v>
      </c>
      <c r="B3532" s="3" t="s">
        <v>2820</v>
      </c>
      <c r="C3532" s="3" t="s">
        <v>6930</v>
      </c>
      <c r="D3532" s="6">
        <v>200</v>
      </c>
      <c r="E3532" s="8">
        <v>272</v>
      </c>
      <c r="F3532" t="s">
        <v>8218</v>
      </c>
      <c r="G3532" t="s">
        <v>8224</v>
      </c>
      <c r="H3532" t="s">
        <v>8246</v>
      </c>
      <c r="I3532">
        <v>1456444800</v>
      </c>
      <c r="J3532">
        <v>1454337589</v>
      </c>
      <c r="K3532" t="b">
        <v>0</v>
      </c>
      <c r="L3532">
        <v>20</v>
      </c>
      <c r="M3532" t="b">
        <v>1</v>
      </c>
      <c r="N3532" t="s">
        <v>8269</v>
      </c>
      <c r="O3532" s="10" t="s">
        <v>8333</v>
      </c>
      <c r="P3532" t="s">
        <v>8334</v>
      </c>
      <c r="Q3532" s="12">
        <f t="shared" si="60"/>
        <v>42401.610983796301</v>
      </c>
    </row>
    <row r="3533" spans="1:17" ht="48" x14ac:dyDescent="0.2">
      <c r="A3533">
        <v>3990</v>
      </c>
      <c r="B3533" s="3" t="s">
        <v>3986</v>
      </c>
      <c r="C3533" s="3" t="s">
        <v>8096</v>
      </c>
      <c r="D3533" s="6">
        <v>1650</v>
      </c>
      <c r="E3533" s="8">
        <v>69</v>
      </c>
      <c r="F3533" t="s">
        <v>8220</v>
      </c>
      <c r="G3533" t="s">
        <v>8224</v>
      </c>
      <c r="H3533" t="s">
        <v>8246</v>
      </c>
      <c r="I3533">
        <v>1456934893</v>
      </c>
      <c r="J3533">
        <v>1454342893</v>
      </c>
      <c r="K3533" t="b">
        <v>0</v>
      </c>
      <c r="L3533">
        <v>3</v>
      </c>
      <c r="M3533" t="b">
        <v>0</v>
      </c>
      <c r="N3533" t="s">
        <v>8269</v>
      </c>
      <c r="O3533" s="10" t="s">
        <v>8333</v>
      </c>
      <c r="P3533" t="s">
        <v>8334</v>
      </c>
      <c r="Q3533" s="12">
        <f t="shared" si="60"/>
        <v>42401.672372685185</v>
      </c>
    </row>
    <row r="3534" spans="1:17" ht="32" x14ac:dyDescent="0.2">
      <c r="A3534">
        <v>3698</v>
      </c>
      <c r="B3534" s="3" t="s">
        <v>3695</v>
      </c>
      <c r="C3534" s="3" t="s">
        <v>7808</v>
      </c>
      <c r="D3534" s="6">
        <v>5000</v>
      </c>
      <c r="E3534" s="8">
        <v>5526</v>
      </c>
      <c r="F3534" t="s">
        <v>8218</v>
      </c>
      <c r="G3534" t="s">
        <v>8223</v>
      </c>
      <c r="H3534" t="s">
        <v>8245</v>
      </c>
      <c r="I3534">
        <v>1456946487</v>
      </c>
      <c r="J3534">
        <v>1454354487</v>
      </c>
      <c r="K3534" t="b">
        <v>0</v>
      </c>
      <c r="L3534">
        <v>136</v>
      </c>
      <c r="M3534" t="b">
        <v>1</v>
      </c>
      <c r="N3534" t="s">
        <v>8269</v>
      </c>
      <c r="O3534" s="10" t="s">
        <v>8333</v>
      </c>
      <c r="P3534" t="s">
        <v>8334</v>
      </c>
      <c r="Q3534" s="12">
        <f t="shared" si="60"/>
        <v>42401.806562500002</v>
      </c>
    </row>
    <row r="3535" spans="1:17" ht="48" x14ac:dyDescent="0.2">
      <c r="A3535">
        <v>3725</v>
      </c>
      <c r="B3535" s="3" t="s">
        <v>3722</v>
      </c>
      <c r="C3535" s="3" t="s">
        <v>7835</v>
      </c>
      <c r="D3535" s="6">
        <v>300</v>
      </c>
      <c r="E3535" s="8">
        <v>381</v>
      </c>
      <c r="F3535" t="s">
        <v>8218</v>
      </c>
      <c r="G3535" t="s">
        <v>8224</v>
      </c>
      <c r="H3535" t="s">
        <v>8246</v>
      </c>
      <c r="I3535">
        <v>1455831000</v>
      </c>
      <c r="J3535">
        <v>1454366467</v>
      </c>
      <c r="K3535" t="b">
        <v>0</v>
      </c>
      <c r="L3535">
        <v>15</v>
      </c>
      <c r="M3535" t="b">
        <v>1</v>
      </c>
      <c r="N3535" t="s">
        <v>8269</v>
      </c>
      <c r="O3535" s="10" t="s">
        <v>8333</v>
      </c>
      <c r="P3535" t="s">
        <v>8334</v>
      </c>
      <c r="Q3535" s="12">
        <f t="shared" si="60"/>
        <v>42401.945219907408</v>
      </c>
    </row>
    <row r="3536" spans="1:17" ht="32" x14ac:dyDescent="0.2">
      <c r="A3536">
        <v>3447</v>
      </c>
      <c r="B3536" s="3" t="s">
        <v>3446</v>
      </c>
      <c r="C3536" s="3" t="s">
        <v>7557</v>
      </c>
      <c r="D3536" s="6">
        <v>1000</v>
      </c>
      <c r="E3536" s="8">
        <v>1078</v>
      </c>
      <c r="F3536" t="s">
        <v>8218</v>
      </c>
      <c r="G3536" t="s">
        <v>8223</v>
      </c>
      <c r="H3536" t="s">
        <v>8245</v>
      </c>
      <c r="I3536">
        <v>1458332412</v>
      </c>
      <c r="J3536">
        <v>1454448012</v>
      </c>
      <c r="K3536" t="b">
        <v>0</v>
      </c>
      <c r="L3536">
        <v>14</v>
      </c>
      <c r="M3536" t="b">
        <v>1</v>
      </c>
      <c r="N3536" t="s">
        <v>8269</v>
      </c>
      <c r="O3536" s="10" t="s">
        <v>8333</v>
      </c>
      <c r="P3536" t="s">
        <v>8334</v>
      </c>
      <c r="Q3536" s="12">
        <f t="shared" si="60"/>
        <v>42402.889027777783</v>
      </c>
    </row>
    <row r="3537" spans="1:17" ht="32" x14ac:dyDescent="0.2">
      <c r="A3537">
        <v>3866</v>
      </c>
      <c r="B3537" s="3" t="s">
        <v>3863</v>
      </c>
      <c r="C3537" s="3" t="s">
        <v>7975</v>
      </c>
      <c r="D3537" s="6">
        <v>2000</v>
      </c>
      <c r="E3537" s="8">
        <v>11</v>
      </c>
      <c r="F3537" t="s">
        <v>8220</v>
      </c>
      <c r="G3537" t="s">
        <v>8223</v>
      </c>
      <c r="H3537" t="s">
        <v>8245</v>
      </c>
      <c r="I3537">
        <v>1458703740</v>
      </c>
      <c r="J3537">
        <v>1454453021</v>
      </c>
      <c r="K3537" t="b">
        <v>0</v>
      </c>
      <c r="L3537">
        <v>2</v>
      </c>
      <c r="M3537" t="b">
        <v>0</v>
      </c>
      <c r="N3537" t="s">
        <v>8269</v>
      </c>
      <c r="O3537" s="10" t="s">
        <v>8333</v>
      </c>
      <c r="P3537" t="s">
        <v>8334</v>
      </c>
      <c r="Q3537" s="12">
        <f t="shared" si="60"/>
        <v>42402.947002314817</v>
      </c>
    </row>
    <row r="3538" spans="1:17" ht="48" x14ac:dyDescent="0.2">
      <c r="A3538">
        <v>3751</v>
      </c>
      <c r="B3538" s="3" t="s">
        <v>3748</v>
      </c>
      <c r="C3538" s="3" t="s">
        <v>7861</v>
      </c>
      <c r="D3538" s="6">
        <v>1000</v>
      </c>
      <c r="E3538" s="8">
        <v>1326</v>
      </c>
      <c r="F3538" t="s">
        <v>8218</v>
      </c>
      <c r="G3538" t="s">
        <v>8223</v>
      </c>
      <c r="H3538" t="s">
        <v>8245</v>
      </c>
      <c r="I3538">
        <v>1459641073</v>
      </c>
      <c r="J3538">
        <v>1454460673</v>
      </c>
      <c r="K3538" t="b">
        <v>0</v>
      </c>
      <c r="L3538">
        <v>11</v>
      </c>
      <c r="M3538" t="b">
        <v>1</v>
      </c>
      <c r="N3538" t="s">
        <v>8303</v>
      </c>
      <c r="O3538" s="10" t="s">
        <v>8333</v>
      </c>
      <c r="P3538" t="s">
        <v>8375</v>
      </c>
      <c r="Q3538" s="12">
        <f t="shared" si="60"/>
        <v>42403.035567129627</v>
      </c>
    </row>
    <row r="3539" spans="1:17" ht="48" hidden="1" x14ac:dyDescent="0.2">
      <c r="A3539">
        <v>2498</v>
      </c>
      <c r="B3539" s="3" t="s">
        <v>2498</v>
      </c>
      <c r="C3539" s="3" t="s">
        <v>6608</v>
      </c>
      <c r="D3539" s="6">
        <v>1000</v>
      </c>
      <c r="E3539" s="8">
        <v>1056</v>
      </c>
      <c r="F3539" t="s">
        <v>8218</v>
      </c>
      <c r="G3539" t="s">
        <v>8223</v>
      </c>
      <c r="H3539" t="s">
        <v>8245</v>
      </c>
      <c r="I3539">
        <v>1422400387</v>
      </c>
      <c r="J3539">
        <v>1421190787</v>
      </c>
      <c r="K3539" t="b">
        <v>0</v>
      </c>
      <c r="L3539">
        <v>20</v>
      </c>
      <c r="M3539" t="b">
        <v>1</v>
      </c>
      <c r="N3539" t="s">
        <v>8277</v>
      </c>
      <c r="O3539" s="10" t="s">
        <v>8341</v>
      </c>
      <c r="P3539" t="s">
        <v>8345</v>
      </c>
      <c r="Q3539" s="12">
        <f t="shared" si="60"/>
        <v>42017.967442129629</v>
      </c>
    </row>
    <row r="3540" spans="1:17" ht="48" hidden="1" x14ac:dyDescent="0.2">
      <c r="A3540">
        <v>2537</v>
      </c>
      <c r="B3540" s="3" t="s">
        <v>2537</v>
      </c>
      <c r="C3540" s="3" t="s">
        <v>6647</v>
      </c>
      <c r="D3540" s="6">
        <v>1000</v>
      </c>
      <c r="E3540" s="8">
        <v>1100</v>
      </c>
      <c r="F3540" t="s">
        <v>8218</v>
      </c>
      <c r="G3540" t="s">
        <v>8223</v>
      </c>
      <c r="H3540" t="s">
        <v>8245</v>
      </c>
      <c r="I3540">
        <v>1312212855</v>
      </c>
      <c r="J3540">
        <v>1307028855</v>
      </c>
      <c r="K3540" t="b">
        <v>0</v>
      </c>
      <c r="L3540">
        <v>11</v>
      </c>
      <c r="M3540" t="b">
        <v>1</v>
      </c>
      <c r="N3540" t="s">
        <v>8298</v>
      </c>
      <c r="O3540" s="10" t="s">
        <v>8341</v>
      </c>
      <c r="P3540" t="s">
        <v>8370</v>
      </c>
      <c r="Q3540" s="12">
        <f t="shared" si="60"/>
        <v>40696.648784722223</v>
      </c>
    </row>
    <row r="3541" spans="1:17" ht="32" x14ac:dyDescent="0.2">
      <c r="A3541">
        <v>3803</v>
      </c>
      <c r="B3541" s="3" t="s">
        <v>3800</v>
      </c>
      <c r="C3541" s="3" t="s">
        <v>7913</v>
      </c>
      <c r="D3541" s="6">
        <v>12000</v>
      </c>
      <c r="E3541" s="8">
        <v>2358</v>
      </c>
      <c r="F3541" t="s">
        <v>8220</v>
      </c>
      <c r="G3541" t="s">
        <v>8223</v>
      </c>
      <c r="H3541" t="s">
        <v>8245</v>
      </c>
      <c r="I3541">
        <v>1457133568</v>
      </c>
      <c r="J3541">
        <v>1454541568</v>
      </c>
      <c r="K3541" t="b">
        <v>0</v>
      </c>
      <c r="L3541">
        <v>40</v>
      </c>
      <c r="M3541" t="b">
        <v>0</v>
      </c>
      <c r="N3541" t="s">
        <v>8303</v>
      </c>
      <c r="O3541" s="10" t="s">
        <v>8333</v>
      </c>
      <c r="P3541" t="s">
        <v>8375</v>
      </c>
      <c r="Q3541" s="12">
        <f t="shared" si="60"/>
        <v>42403.971851851849</v>
      </c>
    </row>
    <row r="3542" spans="1:17" ht="48" hidden="1" x14ac:dyDescent="0.2">
      <c r="A3542">
        <v>2619</v>
      </c>
      <c r="B3542" s="3" t="s">
        <v>2619</v>
      </c>
      <c r="C3542" s="3" t="s">
        <v>6729</v>
      </c>
      <c r="D3542" s="6">
        <v>1000</v>
      </c>
      <c r="E3542" s="8">
        <v>1884</v>
      </c>
      <c r="F3542" t="s">
        <v>8218</v>
      </c>
      <c r="G3542" t="s">
        <v>8223</v>
      </c>
      <c r="H3542" t="s">
        <v>8245</v>
      </c>
      <c r="I3542">
        <v>1445598000</v>
      </c>
      <c r="J3542">
        <v>1443302004</v>
      </c>
      <c r="K3542" t="b">
        <v>1</v>
      </c>
      <c r="L3542">
        <v>53</v>
      </c>
      <c r="M3542" t="b">
        <v>1</v>
      </c>
      <c r="N3542" t="s">
        <v>8299</v>
      </c>
      <c r="O3542" s="10" t="s">
        <v>8335</v>
      </c>
      <c r="P3542" t="s">
        <v>8371</v>
      </c>
      <c r="Q3542" s="12">
        <f t="shared" si="60"/>
        <v>42273.884305555555</v>
      </c>
    </row>
    <row r="3543" spans="1:17" ht="48" hidden="1" x14ac:dyDescent="0.2">
      <c r="A3543">
        <v>2636</v>
      </c>
      <c r="B3543" s="3" t="s">
        <v>2636</v>
      </c>
      <c r="C3543" s="3" t="s">
        <v>6746</v>
      </c>
      <c r="D3543" s="6">
        <v>1000</v>
      </c>
      <c r="E3543" s="8">
        <v>1873</v>
      </c>
      <c r="F3543" t="s">
        <v>8218</v>
      </c>
      <c r="G3543" t="s">
        <v>8223</v>
      </c>
      <c r="H3543" t="s">
        <v>8245</v>
      </c>
      <c r="I3543">
        <v>1476579600</v>
      </c>
      <c r="J3543">
        <v>1474641914</v>
      </c>
      <c r="K3543" t="b">
        <v>0</v>
      </c>
      <c r="L3543">
        <v>50</v>
      </c>
      <c r="M3543" t="b">
        <v>1</v>
      </c>
      <c r="N3543" t="s">
        <v>8299</v>
      </c>
      <c r="O3543" s="10" t="s">
        <v>8335</v>
      </c>
      <c r="P3543" t="s">
        <v>8371</v>
      </c>
      <c r="Q3543" s="12">
        <f t="shared" si="60"/>
        <v>42636.614745370374</v>
      </c>
    </row>
    <row r="3544" spans="1:17" ht="32" x14ac:dyDescent="0.2">
      <c r="A3544">
        <v>2928</v>
      </c>
      <c r="B3544" s="3" t="s">
        <v>2928</v>
      </c>
      <c r="C3544" s="3" t="s">
        <v>7038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1457135846</v>
      </c>
      <c r="J3544">
        <v>1454543846</v>
      </c>
      <c r="K3544" t="b">
        <v>0</v>
      </c>
      <c r="L3544">
        <v>24</v>
      </c>
      <c r="M3544" t="b">
        <v>1</v>
      </c>
      <c r="N3544" t="s">
        <v>8303</v>
      </c>
      <c r="O3544" s="10" t="s">
        <v>8333</v>
      </c>
      <c r="P3544" t="s">
        <v>8375</v>
      </c>
      <c r="Q3544" s="12">
        <f t="shared" si="60"/>
        <v>42403.998217592598</v>
      </c>
    </row>
    <row r="3545" spans="1:17" ht="32" hidden="1" x14ac:dyDescent="0.2">
      <c r="A3545">
        <v>2668</v>
      </c>
      <c r="B3545" s="3" t="s">
        <v>2668</v>
      </c>
      <c r="C3545" s="3" t="s">
        <v>6778</v>
      </c>
      <c r="D3545" s="6">
        <v>1000</v>
      </c>
      <c r="E3545" s="8">
        <v>1707</v>
      </c>
      <c r="F3545" t="s">
        <v>8218</v>
      </c>
      <c r="G3545" t="s">
        <v>8228</v>
      </c>
      <c r="H3545" t="s">
        <v>8250</v>
      </c>
      <c r="I3545">
        <v>1447079520</v>
      </c>
      <c r="J3545">
        <v>1443449265</v>
      </c>
      <c r="K3545" t="b">
        <v>0</v>
      </c>
      <c r="L3545">
        <v>28</v>
      </c>
      <c r="M3545" t="b">
        <v>1</v>
      </c>
      <c r="N3545" t="s">
        <v>8300</v>
      </c>
      <c r="O3545" s="10" t="s">
        <v>8335</v>
      </c>
      <c r="P3545" t="s">
        <v>8372</v>
      </c>
      <c r="Q3545" s="12">
        <f t="shared" si="60"/>
        <v>42275.588715277772</v>
      </c>
    </row>
    <row r="3546" spans="1:17" ht="48" x14ac:dyDescent="0.2">
      <c r="A3546">
        <v>3420</v>
      </c>
      <c r="B3546" s="3" t="s">
        <v>3419</v>
      </c>
      <c r="C3546" s="3" t="s">
        <v>7530</v>
      </c>
      <c r="D3546" s="6">
        <v>700</v>
      </c>
      <c r="E3546" s="8">
        <v>966</v>
      </c>
      <c r="F3546" t="s">
        <v>8218</v>
      </c>
      <c r="G3546" t="s">
        <v>8224</v>
      </c>
      <c r="H3546" t="s">
        <v>8246</v>
      </c>
      <c r="I3546">
        <v>1455408000</v>
      </c>
      <c r="J3546">
        <v>1454638202</v>
      </c>
      <c r="K3546" t="b">
        <v>0</v>
      </c>
      <c r="L3546">
        <v>34</v>
      </c>
      <c r="M3546" t="b">
        <v>1</v>
      </c>
      <c r="N3546" t="s">
        <v>8269</v>
      </c>
      <c r="O3546" s="10" t="s">
        <v>8333</v>
      </c>
      <c r="P3546" t="s">
        <v>8334</v>
      </c>
      <c r="Q3546" s="12">
        <f t="shared" si="60"/>
        <v>42405.090300925927</v>
      </c>
    </row>
    <row r="3547" spans="1:17" ht="48" x14ac:dyDescent="0.2">
      <c r="A3547">
        <v>4023</v>
      </c>
      <c r="B3547" s="3" t="s">
        <v>4019</v>
      </c>
      <c r="C3547" s="3" t="s">
        <v>8128</v>
      </c>
      <c r="D3547" s="6">
        <v>7000</v>
      </c>
      <c r="E3547" s="8">
        <v>0</v>
      </c>
      <c r="F3547" t="s">
        <v>8220</v>
      </c>
      <c r="G3547" t="s">
        <v>8223</v>
      </c>
      <c r="H3547" t="s">
        <v>8245</v>
      </c>
      <c r="I3547">
        <v>1458860363</v>
      </c>
      <c r="J3547">
        <v>1454975963</v>
      </c>
      <c r="K3547" t="b">
        <v>0</v>
      </c>
      <c r="L3547">
        <v>0</v>
      </c>
      <c r="M3547" t="b">
        <v>0</v>
      </c>
      <c r="N3547" t="s">
        <v>8269</v>
      </c>
      <c r="O3547" s="10" t="s">
        <v>8333</v>
      </c>
      <c r="P3547" t="s">
        <v>8334</v>
      </c>
      <c r="Q3547" s="12">
        <f t="shared" si="60"/>
        <v>42408.999571759254</v>
      </c>
    </row>
    <row r="3548" spans="1:17" ht="48" x14ac:dyDescent="0.2">
      <c r="A3548">
        <v>3644</v>
      </c>
      <c r="B3548" s="3" t="s">
        <v>3642</v>
      </c>
      <c r="C3548" s="3" t="s">
        <v>7754</v>
      </c>
      <c r="D3548" s="6">
        <v>5000</v>
      </c>
      <c r="E3548" s="8">
        <v>821</v>
      </c>
      <c r="F3548" t="s">
        <v>8220</v>
      </c>
      <c r="G3548" t="s">
        <v>8223</v>
      </c>
      <c r="H3548" t="s">
        <v>8245</v>
      </c>
      <c r="I3548">
        <v>1457413140</v>
      </c>
      <c r="J3548">
        <v>1454996887</v>
      </c>
      <c r="K3548" t="b">
        <v>0</v>
      </c>
      <c r="L3548">
        <v>12</v>
      </c>
      <c r="M3548" t="b">
        <v>0</v>
      </c>
      <c r="N3548" t="s">
        <v>8303</v>
      </c>
      <c r="O3548" s="10" t="s">
        <v>8333</v>
      </c>
      <c r="P3548" t="s">
        <v>8375</v>
      </c>
      <c r="Q3548" s="12">
        <f t="shared" si="60"/>
        <v>42409.241747685184</v>
      </c>
    </row>
    <row r="3549" spans="1:17" ht="64" x14ac:dyDescent="0.2">
      <c r="A3549">
        <v>3074</v>
      </c>
      <c r="B3549" s="3" t="s">
        <v>3074</v>
      </c>
      <c r="C3549" s="3" t="s">
        <v>7184</v>
      </c>
      <c r="D3549" s="6">
        <v>25000</v>
      </c>
      <c r="E3549" s="8">
        <v>22</v>
      </c>
      <c r="F3549" t="s">
        <v>8220</v>
      </c>
      <c r="G3549" t="s">
        <v>8229</v>
      </c>
      <c r="H3549" t="s">
        <v>8248</v>
      </c>
      <c r="I3549">
        <v>1457617359</v>
      </c>
      <c r="J3549">
        <v>1455025359</v>
      </c>
      <c r="K3549" t="b">
        <v>0</v>
      </c>
      <c r="L3549">
        <v>3</v>
      </c>
      <c r="M3549" t="b">
        <v>0</v>
      </c>
      <c r="N3549" t="s">
        <v>8301</v>
      </c>
      <c r="O3549" s="10" t="s">
        <v>8333</v>
      </c>
      <c r="P3549" t="s">
        <v>8373</v>
      </c>
      <c r="Q3549" s="12">
        <f t="shared" si="60"/>
        <v>42409.571284722217</v>
      </c>
    </row>
    <row r="3550" spans="1:17" ht="48" x14ac:dyDescent="0.2">
      <c r="A3550">
        <v>3405</v>
      </c>
      <c r="B3550" s="3" t="s">
        <v>3404</v>
      </c>
      <c r="C3550" s="3" t="s">
        <v>7515</v>
      </c>
      <c r="D3550" s="6">
        <v>350</v>
      </c>
      <c r="E3550" s="8">
        <v>481.5</v>
      </c>
      <c r="F3550" t="s">
        <v>8218</v>
      </c>
      <c r="G3550" t="s">
        <v>8224</v>
      </c>
      <c r="H3550" t="s">
        <v>8246</v>
      </c>
      <c r="I3550">
        <v>1456876740</v>
      </c>
      <c r="J3550">
        <v>1455063886</v>
      </c>
      <c r="K3550" t="b">
        <v>0</v>
      </c>
      <c r="L3550">
        <v>17</v>
      </c>
      <c r="M3550" t="b">
        <v>1</v>
      </c>
      <c r="N3550" t="s">
        <v>8269</v>
      </c>
      <c r="O3550" s="10" t="s">
        <v>8333</v>
      </c>
      <c r="P3550" t="s">
        <v>8334</v>
      </c>
      <c r="Q3550" s="12">
        <f t="shared" si="60"/>
        <v>42410.017199074078</v>
      </c>
    </row>
    <row r="3551" spans="1:17" ht="32" x14ac:dyDescent="0.2">
      <c r="A3551">
        <v>3799</v>
      </c>
      <c r="B3551" s="3" t="s">
        <v>3796</v>
      </c>
      <c r="C3551" s="3" t="s">
        <v>7909</v>
      </c>
      <c r="D3551" s="6">
        <v>10000</v>
      </c>
      <c r="E3551" s="8">
        <v>402</v>
      </c>
      <c r="F3551" t="s">
        <v>8220</v>
      </c>
      <c r="G3551" t="s">
        <v>8223</v>
      </c>
      <c r="H3551" t="s">
        <v>8245</v>
      </c>
      <c r="I3551">
        <v>1457734843</v>
      </c>
      <c r="J3551">
        <v>1455142843</v>
      </c>
      <c r="K3551" t="b">
        <v>0</v>
      </c>
      <c r="L3551">
        <v>4</v>
      </c>
      <c r="M3551" t="b">
        <v>0</v>
      </c>
      <c r="N3551" t="s">
        <v>8303</v>
      </c>
      <c r="O3551" s="10" t="s">
        <v>8333</v>
      </c>
      <c r="P3551" t="s">
        <v>8375</v>
      </c>
      <c r="Q3551" s="12">
        <f t="shared" ref="Q3551:Q3614" si="61">(((J3551/60)/60)/24)+DATE(1970,1,1)</f>
        <v>42410.93105324074</v>
      </c>
    </row>
    <row r="3552" spans="1:17" ht="48" x14ac:dyDescent="0.2">
      <c r="A3552">
        <v>3548</v>
      </c>
      <c r="B3552" s="3" t="s">
        <v>3547</v>
      </c>
      <c r="C3552" s="3" t="s">
        <v>7658</v>
      </c>
      <c r="D3552" s="6">
        <v>2100</v>
      </c>
      <c r="E3552" s="8">
        <v>2140</v>
      </c>
      <c r="F3552" t="s">
        <v>8218</v>
      </c>
      <c r="G3552" t="s">
        <v>8223</v>
      </c>
      <c r="H3552" t="s">
        <v>8245</v>
      </c>
      <c r="I3552">
        <v>1457139600</v>
      </c>
      <c r="J3552">
        <v>1455230214</v>
      </c>
      <c r="K3552" t="b">
        <v>0</v>
      </c>
      <c r="L3552">
        <v>13</v>
      </c>
      <c r="M3552" t="b">
        <v>1</v>
      </c>
      <c r="N3552" t="s">
        <v>8269</v>
      </c>
      <c r="O3552" s="10" t="s">
        <v>8333</v>
      </c>
      <c r="P3552" t="s">
        <v>8334</v>
      </c>
      <c r="Q3552" s="12">
        <f t="shared" si="61"/>
        <v>42411.942291666666</v>
      </c>
    </row>
    <row r="3553" spans="1:17" ht="48" x14ac:dyDescent="0.2">
      <c r="A3553">
        <v>3965</v>
      </c>
      <c r="B3553" s="3" t="s">
        <v>3962</v>
      </c>
      <c r="C3553" s="3" t="s">
        <v>8072</v>
      </c>
      <c r="D3553" s="6">
        <v>2000</v>
      </c>
      <c r="E3553" s="8">
        <v>285</v>
      </c>
      <c r="F3553" t="s">
        <v>8220</v>
      </c>
      <c r="G3553" t="s">
        <v>8223</v>
      </c>
      <c r="H3553" t="s">
        <v>8245</v>
      </c>
      <c r="I3553">
        <v>1460608780</v>
      </c>
      <c r="J3553">
        <v>1455428380</v>
      </c>
      <c r="K3553" t="b">
        <v>0</v>
      </c>
      <c r="L3553">
        <v>4</v>
      </c>
      <c r="M3553" t="b">
        <v>0</v>
      </c>
      <c r="N3553" t="s">
        <v>8269</v>
      </c>
      <c r="O3553" s="10" t="s">
        <v>8333</v>
      </c>
      <c r="P3553" t="s">
        <v>8334</v>
      </c>
      <c r="Q3553" s="12">
        <f t="shared" si="61"/>
        <v>42414.235879629632</v>
      </c>
    </row>
    <row r="3554" spans="1:17" ht="48" x14ac:dyDescent="0.2">
      <c r="A3554">
        <v>3932</v>
      </c>
      <c r="B3554" s="3" t="s">
        <v>3929</v>
      </c>
      <c r="C3554" s="3" t="s">
        <v>8040</v>
      </c>
      <c r="D3554" s="6">
        <v>12000</v>
      </c>
      <c r="E3554" s="8">
        <v>1</v>
      </c>
      <c r="F3554" t="s">
        <v>8220</v>
      </c>
      <c r="G3554" t="s">
        <v>8223</v>
      </c>
      <c r="H3554" t="s">
        <v>8245</v>
      </c>
      <c r="I3554">
        <v>1458097364</v>
      </c>
      <c r="J3554">
        <v>1455508964</v>
      </c>
      <c r="K3554" t="b">
        <v>0</v>
      </c>
      <c r="L3554">
        <v>1</v>
      </c>
      <c r="M3554" t="b">
        <v>0</v>
      </c>
      <c r="N3554" t="s">
        <v>8269</v>
      </c>
      <c r="O3554" s="10" t="s">
        <v>8333</v>
      </c>
      <c r="P3554" t="s">
        <v>8334</v>
      </c>
      <c r="Q3554" s="12">
        <f t="shared" si="61"/>
        <v>42415.168564814812</v>
      </c>
    </row>
    <row r="3555" spans="1:17" ht="48" x14ac:dyDescent="0.2">
      <c r="A3555">
        <v>2915</v>
      </c>
      <c r="B3555" s="3" t="s">
        <v>2915</v>
      </c>
      <c r="C3555" s="3" t="s">
        <v>7025</v>
      </c>
      <c r="D3555" s="6">
        <v>1000</v>
      </c>
      <c r="E3555" s="8">
        <v>611</v>
      </c>
      <c r="F3555" t="s">
        <v>8220</v>
      </c>
      <c r="G3555" t="s">
        <v>8224</v>
      </c>
      <c r="H3555" t="s">
        <v>8246</v>
      </c>
      <c r="I3555">
        <v>1458117190</v>
      </c>
      <c r="J3555">
        <v>1455528790</v>
      </c>
      <c r="K3555" t="b">
        <v>0</v>
      </c>
      <c r="L3555">
        <v>3</v>
      </c>
      <c r="M3555" t="b">
        <v>0</v>
      </c>
      <c r="N3555" t="s">
        <v>8269</v>
      </c>
      <c r="O3555" s="10" t="s">
        <v>8333</v>
      </c>
      <c r="P3555" t="s">
        <v>8334</v>
      </c>
      <c r="Q3555" s="12">
        <f t="shared" si="61"/>
        <v>42415.398032407407</v>
      </c>
    </row>
    <row r="3556" spans="1:17" ht="48" x14ac:dyDescent="0.2">
      <c r="A3556">
        <v>2891</v>
      </c>
      <c r="B3556" s="3" t="s">
        <v>2891</v>
      </c>
      <c r="C3556" s="3" t="s">
        <v>7001</v>
      </c>
      <c r="D3556" s="6">
        <v>10000</v>
      </c>
      <c r="E3556" s="8">
        <v>273</v>
      </c>
      <c r="F3556" t="s">
        <v>8220</v>
      </c>
      <c r="G3556" t="s">
        <v>8223</v>
      </c>
      <c r="H3556" t="s">
        <v>8245</v>
      </c>
      <c r="I3556">
        <v>1460751128</v>
      </c>
      <c r="J3556">
        <v>1455570728</v>
      </c>
      <c r="K3556" t="b">
        <v>0</v>
      </c>
      <c r="L3556">
        <v>10</v>
      </c>
      <c r="M3556" t="b">
        <v>0</v>
      </c>
      <c r="N3556" t="s">
        <v>8269</v>
      </c>
      <c r="O3556" s="10" t="s">
        <v>8333</v>
      </c>
      <c r="P3556" t="s">
        <v>8334</v>
      </c>
      <c r="Q3556" s="12">
        <f t="shared" si="61"/>
        <v>42415.883425925931</v>
      </c>
    </row>
    <row r="3557" spans="1:17" ht="48" x14ac:dyDescent="0.2">
      <c r="A3557">
        <v>2794</v>
      </c>
      <c r="B3557" s="3" t="s">
        <v>2794</v>
      </c>
      <c r="C3557" s="3" t="s">
        <v>6904</v>
      </c>
      <c r="D3557" s="6">
        <v>50</v>
      </c>
      <c r="E3557" s="8">
        <v>75</v>
      </c>
      <c r="F3557" t="s">
        <v>8218</v>
      </c>
      <c r="G3557" t="s">
        <v>8224</v>
      </c>
      <c r="H3557" t="s">
        <v>8246</v>
      </c>
      <c r="I3557">
        <v>1457031600</v>
      </c>
      <c r="J3557">
        <v>1455640559</v>
      </c>
      <c r="K3557" t="b">
        <v>0</v>
      </c>
      <c r="L3557">
        <v>3</v>
      </c>
      <c r="M3557" t="b">
        <v>1</v>
      </c>
      <c r="N3557" t="s">
        <v>8269</v>
      </c>
      <c r="O3557" s="10" t="s">
        <v>8333</v>
      </c>
      <c r="P3557" t="s">
        <v>8334</v>
      </c>
      <c r="Q3557" s="12">
        <f t="shared" si="61"/>
        <v>42416.691655092596</v>
      </c>
    </row>
    <row r="3558" spans="1:17" ht="32" x14ac:dyDescent="0.2">
      <c r="A3558">
        <v>3597</v>
      </c>
      <c r="B3558" s="3" t="s">
        <v>3596</v>
      </c>
      <c r="C3558" s="3" t="s">
        <v>7707</v>
      </c>
      <c r="D3558" s="6">
        <v>2500</v>
      </c>
      <c r="E3558" s="8">
        <v>2565</v>
      </c>
      <c r="F3558" t="s">
        <v>8218</v>
      </c>
      <c r="G3558" t="s">
        <v>8223</v>
      </c>
      <c r="H3558" t="s">
        <v>8245</v>
      </c>
      <c r="I3558">
        <v>1456984740</v>
      </c>
      <c r="J3558">
        <v>1455717790</v>
      </c>
      <c r="K3558" t="b">
        <v>0</v>
      </c>
      <c r="L3558">
        <v>33</v>
      </c>
      <c r="M3558" t="b">
        <v>1</v>
      </c>
      <c r="N3558" t="s">
        <v>8269</v>
      </c>
      <c r="O3558" s="10" t="s">
        <v>8333</v>
      </c>
      <c r="P3558" t="s">
        <v>8334</v>
      </c>
      <c r="Q3558" s="12">
        <f t="shared" si="61"/>
        <v>42417.585532407407</v>
      </c>
    </row>
    <row r="3559" spans="1:17" ht="48" x14ac:dyDescent="0.2">
      <c r="A3559">
        <v>4019</v>
      </c>
      <c r="B3559" s="3" t="s">
        <v>4015</v>
      </c>
      <c r="C3559" s="3" t="s">
        <v>8124</v>
      </c>
      <c r="D3559" s="6">
        <v>3500</v>
      </c>
      <c r="E3559" s="8">
        <v>29</v>
      </c>
      <c r="F3559" t="s">
        <v>8220</v>
      </c>
      <c r="G3559" t="s">
        <v>8223</v>
      </c>
      <c r="H3559" t="s">
        <v>8245</v>
      </c>
      <c r="I3559">
        <v>1460737680</v>
      </c>
      <c r="J3559">
        <v>1455725596</v>
      </c>
      <c r="K3559" t="b">
        <v>0</v>
      </c>
      <c r="L3559">
        <v>4</v>
      </c>
      <c r="M3559" t="b">
        <v>0</v>
      </c>
      <c r="N3559" t="s">
        <v>8269</v>
      </c>
      <c r="O3559" s="10" t="s">
        <v>8333</v>
      </c>
      <c r="P3559" t="s">
        <v>8334</v>
      </c>
      <c r="Q3559" s="12">
        <f t="shared" si="61"/>
        <v>42417.675879629634</v>
      </c>
    </row>
    <row r="3560" spans="1:17" ht="48" x14ac:dyDescent="0.2">
      <c r="A3560">
        <v>2719</v>
      </c>
      <c r="B3560" s="3" t="s">
        <v>2719</v>
      </c>
      <c r="C3560" s="3" t="s">
        <v>6829</v>
      </c>
      <c r="D3560" s="6">
        <v>6000</v>
      </c>
      <c r="E3560" s="8">
        <v>6530</v>
      </c>
      <c r="F3560" t="s">
        <v>8218</v>
      </c>
      <c r="G3560" t="s">
        <v>8223</v>
      </c>
      <c r="H3560" t="s">
        <v>8245</v>
      </c>
      <c r="I3560">
        <v>1460936694</v>
      </c>
      <c r="J3560">
        <v>1455756294</v>
      </c>
      <c r="K3560" t="b">
        <v>0</v>
      </c>
      <c r="L3560">
        <v>69</v>
      </c>
      <c r="M3560" t="b">
        <v>1</v>
      </c>
      <c r="N3560" t="s">
        <v>8301</v>
      </c>
      <c r="O3560" s="10" t="s">
        <v>8333</v>
      </c>
      <c r="P3560" t="s">
        <v>8373</v>
      </c>
      <c r="Q3560" s="12">
        <f t="shared" si="61"/>
        <v>42418.031180555554</v>
      </c>
    </row>
    <row r="3561" spans="1:17" ht="48" x14ac:dyDescent="0.2">
      <c r="A3561">
        <v>3583</v>
      </c>
      <c r="B3561" s="3" t="s">
        <v>3582</v>
      </c>
      <c r="C3561" s="3" t="s">
        <v>7693</v>
      </c>
      <c r="D3561" s="6">
        <v>3000</v>
      </c>
      <c r="E3561" s="8">
        <v>3255</v>
      </c>
      <c r="F3561" t="s">
        <v>8218</v>
      </c>
      <c r="G3561" t="s">
        <v>8223</v>
      </c>
      <c r="H3561" t="s">
        <v>8245</v>
      </c>
      <c r="I3561">
        <v>1460970805</v>
      </c>
      <c r="J3561">
        <v>1455790405</v>
      </c>
      <c r="K3561" t="b">
        <v>0</v>
      </c>
      <c r="L3561">
        <v>24</v>
      </c>
      <c r="M3561" t="b">
        <v>1</v>
      </c>
      <c r="N3561" t="s">
        <v>8269</v>
      </c>
      <c r="O3561" s="10" t="s">
        <v>8333</v>
      </c>
      <c r="P3561" t="s">
        <v>8334</v>
      </c>
      <c r="Q3561" s="12">
        <f t="shared" si="61"/>
        <v>42418.425983796296</v>
      </c>
    </row>
    <row r="3562" spans="1:17" ht="48" x14ac:dyDescent="0.2">
      <c r="A3562">
        <v>4014</v>
      </c>
      <c r="B3562" s="3" t="s">
        <v>4010</v>
      </c>
      <c r="C3562" s="3" t="s">
        <v>8119</v>
      </c>
      <c r="D3562" s="6">
        <v>9000</v>
      </c>
      <c r="E3562" s="8">
        <v>0</v>
      </c>
      <c r="F3562" t="s">
        <v>8220</v>
      </c>
      <c r="G3562" t="s">
        <v>8223</v>
      </c>
      <c r="H3562" t="s">
        <v>8245</v>
      </c>
      <c r="I3562">
        <v>1457157269</v>
      </c>
      <c r="J3562">
        <v>1455861269</v>
      </c>
      <c r="K3562" t="b">
        <v>0</v>
      </c>
      <c r="L3562">
        <v>0</v>
      </c>
      <c r="M3562" t="b">
        <v>0</v>
      </c>
      <c r="N3562" t="s">
        <v>8269</v>
      </c>
      <c r="O3562" s="10" t="s">
        <v>8333</v>
      </c>
      <c r="P3562" t="s">
        <v>8334</v>
      </c>
      <c r="Q3562" s="12">
        <f t="shared" si="61"/>
        <v>42419.246168981481</v>
      </c>
    </row>
    <row r="3563" spans="1:17" ht="48" x14ac:dyDescent="0.2">
      <c r="A3563">
        <v>3500</v>
      </c>
      <c r="B3563" s="3" t="s">
        <v>3499</v>
      </c>
      <c r="C3563" s="3" t="s">
        <v>7610</v>
      </c>
      <c r="D3563" s="6">
        <v>1000</v>
      </c>
      <c r="E3563" s="8">
        <v>1063</v>
      </c>
      <c r="F3563" t="s">
        <v>8218</v>
      </c>
      <c r="G3563" t="s">
        <v>8223</v>
      </c>
      <c r="H3563" t="s">
        <v>8245</v>
      </c>
      <c r="I3563">
        <v>1457326740</v>
      </c>
      <c r="J3563">
        <v>1455919438</v>
      </c>
      <c r="K3563" t="b">
        <v>0</v>
      </c>
      <c r="L3563">
        <v>42</v>
      </c>
      <c r="M3563" t="b">
        <v>1</v>
      </c>
      <c r="N3563" t="s">
        <v>8269</v>
      </c>
      <c r="O3563" s="10" t="s">
        <v>8333</v>
      </c>
      <c r="P3563" t="s">
        <v>8334</v>
      </c>
      <c r="Q3563" s="12">
        <f t="shared" si="61"/>
        <v>42419.91942129629</v>
      </c>
    </row>
    <row r="3564" spans="1:17" ht="32" x14ac:dyDescent="0.2">
      <c r="A3564">
        <v>3466</v>
      </c>
      <c r="B3564" s="3" t="s">
        <v>3465</v>
      </c>
      <c r="C3564" s="3" t="s">
        <v>7576</v>
      </c>
      <c r="D3564" s="6">
        <v>3500</v>
      </c>
      <c r="E3564" s="8">
        <v>4450</v>
      </c>
      <c r="F3564" t="s">
        <v>8218</v>
      </c>
      <c r="G3564" t="s">
        <v>8223</v>
      </c>
      <c r="H3564" t="s">
        <v>8245</v>
      </c>
      <c r="I3564">
        <v>1461108450</v>
      </c>
      <c r="J3564">
        <v>1455928050</v>
      </c>
      <c r="K3564" t="b">
        <v>0</v>
      </c>
      <c r="L3564">
        <v>61</v>
      </c>
      <c r="M3564" t="b">
        <v>1</v>
      </c>
      <c r="N3564" t="s">
        <v>8269</v>
      </c>
      <c r="O3564" s="10" t="s">
        <v>8333</v>
      </c>
      <c r="P3564" t="s">
        <v>8334</v>
      </c>
      <c r="Q3564" s="12">
        <f t="shared" si="61"/>
        <v>42420.019097222219</v>
      </c>
    </row>
    <row r="3565" spans="1:17" ht="48" x14ac:dyDescent="0.2">
      <c r="A3565">
        <v>3783</v>
      </c>
      <c r="B3565" s="3" t="s">
        <v>3780</v>
      </c>
      <c r="C3565" s="3" t="s">
        <v>7893</v>
      </c>
      <c r="D3565" s="6">
        <v>1200</v>
      </c>
      <c r="E3565" s="8">
        <v>1547</v>
      </c>
      <c r="F3565" t="s">
        <v>8218</v>
      </c>
      <c r="G3565" t="s">
        <v>8223</v>
      </c>
      <c r="H3565" t="s">
        <v>8245</v>
      </c>
      <c r="I3565">
        <v>1458057600</v>
      </c>
      <c r="J3565">
        <v>1455938520</v>
      </c>
      <c r="K3565" t="b">
        <v>0</v>
      </c>
      <c r="L3565">
        <v>24</v>
      </c>
      <c r="M3565" t="b">
        <v>1</v>
      </c>
      <c r="N3565" t="s">
        <v>8303</v>
      </c>
      <c r="O3565" s="10" t="s">
        <v>8333</v>
      </c>
      <c r="P3565" t="s">
        <v>8375</v>
      </c>
      <c r="Q3565" s="12">
        <f t="shared" si="61"/>
        <v>42420.140277777777</v>
      </c>
    </row>
    <row r="3566" spans="1:17" ht="32" x14ac:dyDescent="0.2">
      <c r="A3566">
        <v>4061</v>
      </c>
      <c r="B3566" s="3" t="s">
        <v>4057</v>
      </c>
      <c r="C3566" s="3" t="s">
        <v>8165</v>
      </c>
      <c r="D3566" s="6">
        <v>525</v>
      </c>
      <c r="E3566" s="8">
        <v>0</v>
      </c>
      <c r="F3566" t="s">
        <v>8220</v>
      </c>
      <c r="G3566" t="s">
        <v>8223</v>
      </c>
      <c r="H3566" t="s">
        <v>8245</v>
      </c>
      <c r="I3566">
        <v>1461205423</v>
      </c>
      <c r="J3566">
        <v>1456025023</v>
      </c>
      <c r="K3566" t="b">
        <v>0</v>
      </c>
      <c r="L3566">
        <v>0</v>
      </c>
      <c r="M3566" t="b">
        <v>0</v>
      </c>
      <c r="N3566" t="s">
        <v>8269</v>
      </c>
      <c r="O3566" s="10" t="s">
        <v>8333</v>
      </c>
      <c r="P3566" t="s">
        <v>8334</v>
      </c>
      <c r="Q3566" s="12">
        <f t="shared" si="61"/>
        <v>42421.141469907408</v>
      </c>
    </row>
    <row r="3567" spans="1:17" ht="48" x14ac:dyDescent="0.2">
      <c r="A3567">
        <v>3364</v>
      </c>
      <c r="B3567" s="3" t="s">
        <v>3363</v>
      </c>
      <c r="C3567" s="3" t="s">
        <v>7474</v>
      </c>
      <c r="D3567" s="6">
        <v>3000</v>
      </c>
      <c r="E3567" s="8">
        <v>3178</v>
      </c>
      <c r="F3567" t="s">
        <v>8218</v>
      </c>
      <c r="G3567" t="s">
        <v>8224</v>
      </c>
      <c r="H3567" t="s">
        <v>8246</v>
      </c>
      <c r="I3567">
        <v>1458075600</v>
      </c>
      <c r="J3567">
        <v>1456183649</v>
      </c>
      <c r="K3567" t="b">
        <v>0</v>
      </c>
      <c r="L3567">
        <v>72</v>
      </c>
      <c r="M3567" t="b">
        <v>1</v>
      </c>
      <c r="N3567" t="s">
        <v>8269</v>
      </c>
      <c r="O3567" s="10" t="s">
        <v>8333</v>
      </c>
      <c r="P3567" t="s">
        <v>8334</v>
      </c>
      <c r="Q3567" s="12">
        <f t="shared" si="61"/>
        <v>42422.977418981478</v>
      </c>
    </row>
    <row r="3568" spans="1:17" ht="48" x14ac:dyDescent="0.2">
      <c r="A3568">
        <v>1296</v>
      </c>
      <c r="B3568" s="3" t="s">
        <v>1297</v>
      </c>
      <c r="C3568" s="3" t="s">
        <v>5406</v>
      </c>
      <c r="D3568" s="6">
        <v>850</v>
      </c>
      <c r="E3568" s="8">
        <v>1200</v>
      </c>
      <c r="F3568" t="s">
        <v>8218</v>
      </c>
      <c r="G3568" t="s">
        <v>8224</v>
      </c>
      <c r="H3568" t="s">
        <v>8246</v>
      </c>
      <c r="I3568">
        <v>1457914373</v>
      </c>
      <c r="J3568">
        <v>1456189973</v>
      </c>
      <c r="K3568" t="b">
        <v>0</v>
      </c>
      <c r="L3568">
        <v>23</v>
      </c>
      <c r="M3568" t="b">
        <v>1</v>
      </c>
      <c r="N3568" t="s">
        <v>8269</v>
      </c>
      <c r="O3568" s="10" t="s">
        <v>8333</v>
      </c>
      <c r="P3568" t="s">
        <v>8334</v>
      </c>
      <c r="Q3568" s="12">
        <f t="shared" si="61"/>
        <v>42423.050613425927</v>
      </c>
    </row>
    <row r="3569" spans="1:17" ht="48" x14ac:dyDescent="0.2">
      <c r="A3569">
        <v>2976</v>
      </c>
      <c r="B3569" s="3" t="s">
        <v>2976</v>
      </c>
      <c r="C3569" s="3" t="s">
        <v>7086</v>
      </c>
      <c r="D3569" s="6">
        <v>70</v>
      </c>
      <c r="E3569" s="8">
        <v>120</v>
      </c>
      <c r="F3569" t="s">
        <v>8218</v>
      </c>
      <c r="G3569" t="s">
        <v>8224</v>
      </c>
      <c r="H3569" t="s">
        <v>8246</v>
      </c>
      <c r="I3569">
        <v>1457870400</v>
      </c>
      <c r="J3569">
        <v>1456421530</v>
      </c>
      <c r="K3569" t="b">
        <v>0</v>
      </c>
      <c r="L3569">
        <v>14</v>
      </c>
      <c r="M3569" t="b">
        <v>1</v>
      </c>
      <c r="N3569" t="s">
        <v>8269</v>
      </c>
      <c r="O3569" s="10" t="s">
        <v>8333</v>
      </c>
      <c r="P3569" t="s">
        <v>8334</v>
      </c>
      <c r="Q3569" s="12">
        <f t="shared" si="61"/>
        <v>42425.730671296296</v>
      </c>
    </row>
    <row r="3570" spans="1:17" ht="32" x14ac:dyDescent="0.2">
      <c r="A3570">
        <v>3779</v>
      </c>
      <c r="B3570" s="3" t="s">
        <v>3776</v>
      </c>
      <c r="C3570" s="3" t="s">
        <v>7889</v>
      </c>
      <c r="D3570" s="6">
        <v>15000</v>
      </c>
      <c r="E3570" s="8">
        <v>15597</v>
      </c>
      <c r="F3570" t="s">
        <v>8218</v>
      </c>
      <c r="G3570" t="s">
        <v>8223</v>
      </c>
      <c r="H3570" t="s">
        <v>8245</v>
      </c>
      <c r="I3570">
        <v>1459010340</v>
      </c>
      <c r="J3570">
        <v>1456421940</v>
      </c>
      <c r="K3570" t="b">
        <v>0</v>
      </c>
      <c r="L3570">
        <v>115</v>
      </c>
      <c r="M3570" t="b">
        <v>1</v>
      </c>
      <c r="N3570" t="s">
        <v>8303</v>
      </c>
      <c r="O3570" s="10" t="s">
        <v>8333</v>
      </c>
      <c r="P3570" t="s">
        <v>8375</v>
      </c>
      <c r="Q3570" s="12">
        <f t="shared" si="61"/>
        <v>42425.735416666663</v>
      </c>
    </row>
    <row r="3571" spans="1:17" ht="48" x14ac:dyDescent="0.2">
      <c r="A3571">
        <v>3276</v>
      </c>
      <c r="B3571" s="3" t="s">
        <v>3276</v>
      </c>
      <c r="C3571" s="3" t="s">
        <v>7386</v>
      </c>
      <c r="D3571" s="6">
        <v>4500</v>
      </c>
      <c r="E3571" s="8">
        <v>5258</v>
      </c>
      <c r="F3571" t="s">
        <v>8218</v>
      </c>
      <c r="G3571" t="s">
        <v>8228</v>
      </c>
      <c r="H3571" t="s">
        <v>8250</v>
      </c>
      <c r="I3571">
        <v>1459483140</v>
      </c>
      <c r="J3571">
        <v>1456526879</v>
      </c>
      <c r="K3571" t="b">
        <v>1</v>
      </c>
      <c r="L3571">
        <v>100</v>
      </c>
      <c r="M3571" t="b">
        <v>1</v>
      </c>
      <c r="N3571" t="s">
        <v>8269</v>
      </c>
      <c r="O3571" s="10" t="s">
        <v>8333</v>
      </c>
      <c r="P3571" t="s">
        <v>8334</v>
      </c>
      <c r="Q3571" s="12">
        <f t="shared" si="61"/>
        <v>42426.949988425928</v>
      </c>
    </row>
    <row r="3572" spans="1:17" ht="80" x14ac:dyDescent="0.2">
      <c r="A3572">
        <v>3126</v>
      </c>
      <c r="B3572" s="3" t="s">
        <v>3126</v>
      </c>
      <c r="C3572" s="3" t="s">
        <v>7236</v>
      </c>
      <c r="D3572" s="6">
        <v>25000</v>
      </c>
      <c r="E3572" s="8">
        <v>1040</v>
      </c>
      <c r="F3572" t="s">
        <v>8219</v>
      </c>
      <c r="G3572" t="s">
        <v>8223</v>
      </c>
      <c r="H3572" t="s">
        <v>8245</v>
      </c>
      <c r="I3572">
        <v>1459121162</v>
      </c>
      <c r="J3572">
        <v>1456532762</v>
      </c>
      <c r="K3572" t="b">
        <v>0</v>
      </c>
      <c r="L3572">
        <v>17</v>
      </c>
      <c r="M3572" t="b">
        <v>0</v>
      </c>
      <c r="N3572" t="s">
        <v>8301</v>
      </c>
      <c r="O3572" s="10" t="s">
        <v>8333</v>
      </c>
      <c r="P3572" t="s">
        <v>8373</v>
      </c>
      <c r="Q3572" s="12">
        <f t="shared" si="61"/>
        <v>42427.01807870371</v>
      </c>
    </row>
    <row r="3573" spans="1:17" ht="48" x14ac:dyDescent="0.2">
      <c r="A3573">
        <v>3609</v>
      </c>
      <c r="B3573" s="3" t="s">
        <v>3608</v>
      </c>
      <c r="C3573" s="3" t="s">
        <v>7719</v>
      </c>
      <c r="D3573" s="6">
        <v>1960</v>
      </c>
      <c r="E3573" s="8">
        <v>3005</v>
      </c>
      <c r="F3573" t="s">
        <v>8218</v>
      </c>
      <c r="G3573" t="s">
        <v>8224</v>
      </c>
      <c r="H3573" t="s">
        <v>8246</v>
      </c>
      <c r="I3573">
        <v>1459378085</v>
      </c>
      <c r="J3573">
        <v>1456789685</v>
      </c>
      <c r="K3573" t="b">
        <v>0</v>
      </c>
      <c r="L3573">
        <v>21</v>
      </c>
      <c r="M3573" t="b">
        <v>1</v>
      </c>
      <c r="N3573" t="s">
        <v>8269</v>
      </c>
      <c r="O3573" s="10" t="s">
        <v>8333</v>
      </c>
      <c r="P3573" t="s">
        <v>8334</v>
      </c>
      <c r="Q3573" s="12">
        <f t="shared" si="61"/>
        <v>42429.991724537031</v>
      </c>
    </row>
    <row r="3574" spans="1:17" ht="48" x14ac:dyDescent="0.2">
      <c r="A3574">
        <v>522</v>
      </c>
      <c r="B3574" s="3" t="s">
        <v>523</v>
      </c>
      <c r="C3574" s="3" t="s">
        <v>4632</v>
      </c>
      <c r="D3574" s="6">
        <v>3000</v>
      </c>
      <c r="E3574" s="8">
        <v>3440</v>
      </c>
      <c r="F3574" t="s">
        <v>8218</v>
      </c>
      <c r="G3574" t="s">
        <v>8223</v>
      </c>
      <c r="H3574" t="s">
        <v>8245</v>
      </c>
      <c r="I3574">
        <v>1458518325</v>
      </c>
      <c r="J3574">
        <v>1456793925</v>
      </c>
      <c r="K3574" t="b">
        <v>0</v>
      </c>
      <c r="L3574">
        <v>31</v>
      </c>
      <c r="M3574" t="b">
        <v>1</v>
      </c>
      <c r="N3574" t="s">
        <v>8269</v>
      </c>
      <c r="O3574" s="10" t="s">
        <v>8333</v>
      </c>
      <c r="P3574" t="s">
        <v>8334</v>
      </c>
      <c r="Q3574" s="12">
        <f t="shared" si="61"/>
        <v>42430.040798611109</v>
      </c>
    </row>
    <row r="3575" spans="1:17" ht="48" x14ac:dyDescent="0.2">
      <c r="A3575">
        <v>3579</v>
      </c>
      <c r="B3575" s="3" t="s">
        <v>3578</v>
      </c>
      <c r="C3575" s="3" t="s">
        <v>7689</v>
      </c>
      <c r="D3575" s="6">
        <v>500</v>
      </c>
      <c r="E3575" s="8">
        <v>500</v>
      </c>
      <c r="F3575" t="s">
        <v>8218</v>
      </c>
      <c r="G3575" t="s">
        <v>8224</v>
      </c>
      <c r="H3575" t="s">
        <v>8246</v>
      </c>
      <c r="I3575">
        <v>1459444656</v>
      </c>
      <c r="J3575">
        <v>1456856256</v>
      </c>
      <c r="K3575" t="b">
        <v>0</v>
      </c>
      <c r="L3575">
        <v>14</v>
      </c>
      <c r="M3575" t="b">
        <v>1</v>
      </c>
      <c r="N3575" t="s">
        <v>8269</v>
      </c>
      <c r="O3575" s="10" t="s">
        <v>8333</v>
      </c>
      <c r="P3575" t="s">
        <v>8334</v>
      </c>
      <c r="Q3575" s="12">
        <f t="shared" si="61"/>
        <v>42430.762222222227</v>
      </c>
    </row>
    <row r="3576" spans="1:17" ht="48" x14ac:dyDescent="0.2">
      <c r="A3576">
        <v>3502</v>
      </c>
      <c r="B3576" s="3" t="s">
        <v>3501</v>
      </c>
      <c r="C3576" s="3" t="s">
        <v>7612</v>
      </c>
      <c r="D3576" s="6">
        <v>4000</v>
      </c>
      <c r="E3576" s="8">
        <v>4216</v>
      </c>
      <c r="F3576" t="s">
        <v>8218</v>
      </c>
      <c r="G3576" t="s">
        <v>8223</v>
      </c>
      <c r="H3576" t="s">
        <v>8245</v>
      </c>
      <c r="I3576">
        <v>1458100740</v>
      </c>
      <c r="J3576">
        <v>1456862924</v>
      </c>
      <c r="K3576" t="b">
        <v>0</v>
      </c>
      <c r="L3576">
        <v>31</v>
      </c>
      <c r="M3576" t="b">
        <v>1</v>
      </c>
      <c r="N3576" t="s">
        <v>8269</v>
      </c>
      <c r="O3576" s="10" t="s">
        <v>8333</v>
      </c>
      <c r="P3576" t="s">
        <v>8334</v>
      </c>
      <c r="Q3576" s="12">
        <f t="shared" si="61"/>
        <v>42430.839398148149</v>
      </c>
    </row>
    <row r="3577" spans="1:17" ht="48" x14ac:dyDescent="0.2">
      <c r="A3577">
        <v>3279</v>
      </c>
      <c r="B3577" s="3" t="s">
        <v>3279</v>
      </c>
      <c r="C3577" s="3" t="s">
        <v>7389</v>
      </c>
      <c r="D3577" s="6">
        <v>5800</v>
      </c>
      <c r="E3577" s="8">
        <v>6628</v>
      </c>
      <c r="F3577" t="s">
        <v>8218</v>
      </c>
      <c r="G3577" t="s">
        <v>8223</v>
      </c>
      <c r="H3577" t="s">
        <v>8245</v>
      </c>
      <c r="I3577">
        <v>1459474059</v>
      </c>
      <c r="J3577">
        <v>1456885659</v>
      </c>
      <c r="K3577" t="b">
        <v>0</v>
      </c>
      <c r="L3577">
        <v>63</v>
      </c>
      <c r="M3577" t="b">
        <v>1</v>
      </c>
      <c r="N3577" t="s">
        <v>8269</v>
      </c>
      <c r="O3577" s="10" t="s">
        <v>8333</v>
      </c>
      <c r="P3577" t="s">
        <v>8334</v>
      </c>
      <c r="Q3577" s="12">
        <f t="shared" si="61"/>
        <v>42431.102534722217</v>
      </c>
    </row>
    <row r="3578" spans="1:17" ht="32" x14ac:dyDescent="0.2">
      <c r="A3578">
        <v>3318</v>
      </c>
      <c r="B3578" s="3" t="s">
        <v>3318</v>
      </c>
      <c r="C3578" s="3" t="s">
        <v>7428</v>
      </c>
      <c r="D3578" s="6">
        <v>2000</v>
      </c>
      <c r="E3578" s="8">
        <v>2512</v>
      </c>
      <c r="F3578" t="s">
        <v>8218</v>
      </c>
      <c r="G3578" t="s">
        <v>8228</v>
      </c>
      <c r="H3578" t="s">
        <v>8250</v>
      </c>
      <c r="I3578">
        <v>1460341800</v>
      </c>
      <c r="J3578">
        <v>1456902893</v>
      </c>
      <c r="K3578" t="b">
        <v>0</v>
      </c>
      <c r="L3578">
        <v>32</v>
      </c>
      <c r="M3578" t="b">
        <v>1</v>
      </c>
      <c r="N3578" t="s">
        <v>8269</v>
      </c>
      <c r="O3578" s="10" t="s">
        <v>8333</v>
      </c>
      <c r="P3578" t="s">
        <v>8334</v>
      </c>
      <c r="Q3578" s="12">
        <f t="shared" si="61"/>
        <v>42431.302002314813</v>
      </c>
    </row>
    <row r="3579" spans="1:17" ht="48" x14ac:dyDescent="0.2">
      <c r="A3579">
        <v>2986</v>
      </c>
      <c r="B3579" s="3" t="s">
        <v>2986</v>
      </c>
      <c r="C3579" s="3" t="s">
        <v>7096</v>
      </c>
      <c r="D3579" s="6">
        <v>2400</v>
      </c>
      <c r="E3579" s="8">
        <v>2532</v>
      </c>
      <c r="F3579" t="s">
        <v>8218</v>
      </c>
      <c r="G3579" t="s">
        <v>8224</v>
      </c>
      <c r="H3579" t="s">
        <v>8246</v>
      </c>
      <c r="I3579">
        <v>1462100406</v>
      </c>
      <c r="J3579">
        <v>1456920006</v>
      </c>
      <c r="K3579" t="b">
        <v>0</v>
      </c>
      <c r="L3579">
        <v>56</v>
      </c>
      <c r="M3579" t="b">
        <v>1</v>
      </c>
      <c r="N3579" t="s">
        <v>8301</v>
      </c>
      <c r="O3579" s="10" t="s">
        <v>8333</v>
      </c>
      <c r="P3579" t="s">
        <v>8373</v>
      </c>
      <c r="Q3579" s="12">
        <f t="shared" si="61"/>
        <v>42431.500069444446</v>
      </c>
    </row>
    <row r="3580" spans="1:17" ht="48" x14ac:dyDescent="0.2">
      <c r="A3580">
        <v>3840</v>
      </c>
      <c r="B3580" s="3" t="s">
        <v>3837</v>
      </c>
      <c r="C3580" s="3" t="s">
        <v>7949</v>
      </c>
      <c r="D3580" s="6">
        <v>1</v>
      </c>
      <c r="E3580" s="8">
        <v>65</v>
      </c>
      <c r="F3580" t="s">
        <v>8218</v>
      </c>
      <c r="G3580" t="s">
        <v>8224</v>
      </c>
      <c r="H3580" t="s">
        <v>8246</v>
      </c>
      <c r="I3580">
        <v>1459180229</v>
      </c>
      <c r="J3580">
        <v>1457023829</v>
      </c>
      <c r="K3580" t="b">
        <v>0</v>
      </c>
      <c r="L3580">
        <v>3</v>
      </c>
      <c r="M3580" t="b">
        <v>1</v>
      </c>
      <c r="N3580" t="s">
        <v>8269</v>
      </c>
      <c r="O3580" s="10" t="s">
        <v>8333</v>
      </c>
      <c r="P3580" t="s">
        <v>8334</v>
      </c>
      <c r="Q3580" s="12">
        <f t="shared" si="61"/>
        <v>42432.701724537037</v>
      </c>
    </row>
    <row r="3581" spans="1:17" ht="48" x14ac:dyDescent="0.2">
      <c r="A3581">
        <v>3930</v>
      </c>
      <c r="B3581" s="3" t="s">
        <v>3927</v>
      </c>
      <c r="C3581" s="3" t="s">
        <v>8038</v>
      </c>
      <c r="D3581" s="6">
        <v>10000</v>
      </c>
      <c r="E3581" s="8">
        <v>0</v>
      </c>
      <c r="F3581" t="s">
        <v>8220</v>
      </c>
      <c r="G3581" t="s">
        <v>8225</v>
      </c>
      <c r="H3581" t="s">
        <v>8247</v>
      </c>
      <c r="I3581">
        <v>1459490400</v>
      </c>
      <c r="J3581">
        <v>1457078868</v>
      </c>
      <c r="K3581" t="b">
        <v>0</v>
      </c>
      <c r="L3581">
        <v>0</v>
      </c>
      <c r="M3581" t="b">
        <v>0</v>
      </c>
      <c r="N3581" t="s">
        <v>8269</v>
      </c>
      <c r="O3581" s="10" t="s">
        <v>8333</v>
      </c>
      <c r="P3581" t="s">
        <v>8334</v>
      </c>
      <c r="Q3581" s="12">
        <f t="shared" si="61"/>
        <v>42433.338749999995</v>
      </c>
    </row>
    <row r="3582" spans="1:17" ht="48" x14ac:dyDescent="0.2">
      <c r="A3582">
        <v>3057</v>
      </c>
      <c r="B3582" s="3" t="s">
        <v>3057</v>
      </c>
      <c r="C3582" s="3" t="s">
        <v>7167</v>
      </c>
      <c r="D3582" s="6">
        <v>50000</v>
      </c>
      <c r="E3582" s="8">
        <v>0</v>
      </c>
      <c r="F3582" t="s">
        <v>8220</v>
      </c>
      <c r="G3582" t="s">
        <v>8224</v>
      </c>
      <c r="H3582" t="s">
        <v>8246</v>
      </c>
      <c r="I3582">
        <v>1459694211</v>
      </c>
      <c r="J3582">
        <v>1457105811</v>
      </c>
      <c r="K3582" t="b">
        <v>0</v>
      </c>
      <c r="L3582">
        <v>0</v>
      </c>
      <c r="M3582" t="b">
        <v>0</v>
      </c>
      <c r="N3582" t="s">
        <v>8301</v>
      </c>
      <c r="O3582" s="10" t="s">
        <v>8333</v>
      </c>
      <c r="P3582" t="s">
        <v>8373</v>
      </c>
      <c r="Q3582" s="12">
        <f t="shared" si="61"/>
        <v>42433.650590277779</v>
      </c>
    </row>
    <row r="3583" spans="1:17" ht="48" x14ac:dyDescent="0.2">
      <c r="A3583">
        <v>3562</v>
      </c>
      <c r="B3583" s="3" t="s">
        <v>3561</v>
      </c>
      <c r="C3583" s="3" t="s">
        <v>7672</v>
      </c>
      <c r="D3583" s="6">
        <v>315</v>
      </c>
      <c r="E3583" s="8">
        <v>469</v>
      </c>
      <c r="F3583" t="s">
        <v>8218</v>
      </c>
      <c r="G3583" t="s">
        <v>8224</v>
      </c>
      <c r="H3583" t="s">
        <v>8246</v>
      </c>
      <c r="I3583">
        <v>1457906400</v>
      </c>
      <c r="J3583">
        <v>1457115427</v>
      </c>
      <c r="K3583" t="b">
        <v>0</v>
      </c>
      <c r="L3583">
        <v>31</v>
      </c>
      <c r="M3583" t="b">
        <v>1</v>
      </c>
      <c r="N3583" t="s">
        <v>8269</v>
      </c>
      <c r="O3583" s="10" t="s">
        <v>8333</v>
      </c>
      <c r="P3583" t="s">
        <v>8334</v>
      </c>
      <c r="Q3583" s="12">
        <f t="shared" si="61"/>
        <v>42433.761886574073</v>
      </c>
    </row>
    <row r="3584" spans="1:17" ht="48" x14ac:dyDescent="0.2">
      <c r="A3584">
        <v>3951</v>
      </c>
      <c r="B3584" s="3" t="s">
        <v>3948</v>
      </c>
      <c r="C3584" s="3" t="s">
        <v>6961</v>
      </c>
      <c r="D3584" s="6">
        <v>200000</v>
      </c>
      <c r="E3584" s="8">
        <v>1</v>
      </c>
      <c r="F3584" t="s">
        <v>8220</v>
      </c>
      <c r="G3584" t="s">
        <v>8240</v>
      </c>
      <c r="H3584" t="s">
        <v>8248</v>
      </c>
      <c r="I3584">
        <v>1462301342</v>
      </c>
      <c r="J3584">
        <v>1457120942</v>
      </c>
      <c r="K3584" t="b">
        <v>0</v>
      </c>
      <c r="L3584">
        <v>1</v>
      </c>
      <c r="M3584" t="b">
        <v>0</v>
      </c>
      <c r="N3584" t="s">
        <v>8269</v>
      </c>
      <c r="O3584" s="10" t="s">
        <v>8333</v>
      </c>
      <c r="P3584" t="s">
        <v>8334</v>
      </c>
      <c r="Q3584" s="12">
        <f t="shared" si="61"/>
        <v>42433.825717592597</v>
      </c>
    </row>
    <row r="3585" spans="1:17" ht="48" x14ac:dyDescent="0.2">
      <c r="A3585">
        <v>3120</v>
      </c>
      <c r="B3585" s="3" t="s">
        <v>3120</v>
      </c>
      <c r="C3585" s="3" t="s">
        <v>7230</v>
      </c>
      <c r="D3585" s="6">
        <v>1300000</v>
      </c>
      <c r="E3585" s="8">
        <v>128</v>
      </c>
      <c r="F3585" t="s">
        <v>8220</v>
      </c>
      <c r="G3585" t="s">
        <v>8232</v>
      </c>
      <c r="H3585" t="s">
        <v>8248</v>
      </c>
      <c r="I3585">
        <v>1462484196</v>
      </c>
      <c r="J3585">
        <v>1457303796</v>
      </c>
      <c r="K3585" t="b">
        <v>0</v>
      </c>
      <c r="L3585">
        <v>10</v>
      </c>
      <c r="M3585" t="b">
        <v>0</v>
      </c>
      <c r="N3585" t="s">
        <v>8301</v>
      </c>
      <c r="O3585" s="10" t="s">
        <v>8333</v>
      </c>
      <c r="P3585" t="s">
        <v>8373</v>
      </c>
      <c r="Q3585" s="12">
        <f t="shared" si="61"/>
        <v>42435.942083333335</v>
      </c>
    </row>
    <row r="3586" spans="1:17" ht="48" x14ac:dyDescent="0.2">
      <c r="A3586">
        <v>4048</v>
      </c>
      <c r="B3586" s="3" t="s">
        <v>4044</v>
      </c>
      <c r="C3586" s="3" t="s">
        <v>8152</v>
      </c>
      <c r="D3586" s="6">
        <v>17000</v>
      </c>
      <c r="E3586" s="8">
        <v>3001</v>
      </c>
      <c r="F3586" t="s">
        <v>8220</v>
      </c>
      <c r="G3586" t="s">
        <v>8224</v>
      </c>
      <c r="H3586" t="s">
        <v>8246</v>
      </c>
      <c r="I3586">
        <v>1460373187</v>
      </c>
      <c r="J3586">
        <v>1457352787</v>
      </c>
      <c r="K3586" t="b">
        <v>0</v>
      </c>
      <c r="L3586">
        <v>91</v>
      </c>
      <c r="M3586" t="b">
        <v>0</v>
      </c>
      <c r="N3586" t="s">
        <v>8269</v>
      </c>
      <c r="O3586" s="10" t="s">
        <v>8333</v>
      </c>
      <c r="P3586" t="s">
        <v>8334</v>
      </c>
      <c r="Q3586" s="12">
        <f t="shared" si="61"/>
        <v>42436.509108796294</v>
      </c>
    </row>
    <row r="3587" spans="1:17" ht="48" x14ac:dyDescent="0.2">
      <c r="A3587">
        <v>3629</v>
      </c>
      <c r="B3587" s="3" t="s">
        <v>3627</v>
      </c>
      <c r="C3587" s="3" t="s">
        <v>7739</v>
      </c>
      <c r="D3587" s="6">
        <v>1000000</v>
      </c>
      <c r="E3587" s="8">
        <v>2</v>
      </c>
      <c r="F3587" t="s">
        <v>8220</v>
      </c>
      <c r="G3587" t="s">
        <v>8223</v>
      </c>
      <c r="H3587" t="s">
        <v>8245</v>
      </c>
      <c r="I3587">
        <v>1462467600</v>
      </c>
      <c r="J3587">
        <v>1457403364</v>
      </c>
      <c r="K3587" t="b">
        <v>0</v>
      </c>
      <c r="L3587">
        <v>2</v>
      </c>
      <c r="M3587" t="b">
        <v>0</v>
      </c>
      <c r="N3587" t="s">
        <v>8303</v>
      </c>
      <c r="O3587" s="10" t="s">
        <v>8333</v>
      </c>
      <c r="P3587" t="s">
        <v>8375</v>
      </c>
      <c r="Q3587" s="12">
        <f t="shared" si="61"/>
        <v>42437.094490740739</v>
      </c>
    </row>
    <row r="3588" spans="1:17" ht="48" x14ac:dyDescent="0.2">
      <c r="A3588">
        <v>3336</v>
      </c>
      <c r="B3588" s="3" t="s">
        <v>3336</v>
      </c>
      <c r="C3588" s="3" t="s">
        <v>7446</v>
      </c>
      <c r="D3588" s="6">
        <v>250</v>
      </c>
      <c r="E3588" s="8">
        <v>250</v>
      </c>
      <c r="F3588" t="s">
        <v>8218</v>
      </c>
      <c r="G3588" t="s">
        <v>8224</v>
      </c>
      <c r="H3588" t="s">
        <v>8246</v>
      </c>
      <c r="I3588">
        <v>1459845246</v>
      </c>
      <c r="J3588">
        <v>1457429646</v>
      </c>
      <c r="K3588" t="b">
        <v>0</v>
      </c>
      <c r="L3588">
        <v>9</v>
      </c>
      <c r="M3588" t="b">
        <v>1</v>
      </c>
      <c r="N3588" t="s">
        <v>8269</v>
      </c>
      <c r="O3588" s="10" t="s">
        <v>8333</v>
      </c>
      <c r="P3588" t="s">
        <v>8334</v>
      </c>
      <c r="Q3588" s="12">
        <f t="shared" si="61"/>
        <v>42437.398680555561</v>
      </c>
    </row>
    <row r="3589" spans="1:17" ht="16" x14ac:dyDescent="0.2">
      <c r="A3589">
        <v>4000</v>
      </c>
      <c r="B3589" s="3" t="s">
        <v>3996</v>
      </c>
      <c r="C3589" s="3" t="s">
        <v>8106</v>
      </c>
      <c r="D3589" s="6">
        <v>8000</v>
      </c>
      <c r="E3589" s="8">
        <v>10</v>
      </c>
      <c r="F3589" t="s">
        <v>8220</v>
      </c>
      <c r="G3589" t="s">
        <v>8223</v>
      </c>
      <c r="H3589" t="s">
        <v>8245</v>
      </c>
      <c r="I3589">
        <v>1462631358</v>
      </c>
      <c r="J3589">
        <v>1457450958</v>
      </c>
      <c r="K3589" t="b">
        <v>0</v>
      </c>
      <c r="L3589">
        <v>1</v>
      </c>
      <c r="M3589" t="b">
        <v>0</v>
      </c>
      <c r="N3589" t="s">
        <v>8269</v>
      </c>
      <c r="O3589" s="10" t="s">
        <v>8333</v>
      </c>
      <c r="P3589" t="s">
        <v>8334</v>
      </c>
      <c r="Q3589" s="12">
        <f t="shared" si="61"/>
        <v>42437.64534722222</v>
      </c>
    </row>
    <row r="3590" spans="1:17" ht="48" x14ac:dyDescent="0.2">
      <c r="A3590">
        <v>2958</v>
      </c>
      <c r="B3590" s="3" t="s">
        <v>2958</v>
      </c>
      <c r="C3590" s="3" t="s">
        <v>7068</v>
      </c>
      <c r="D3590" s="6">
        <v>80000</v>
      </c>
      <c r="E3590" s="8">
        <v>0</v>
      </c>
      <c r="F3590" t="s">
        <v>8219</v>
      </c>
      <c r="G3590" t="s">
        <v>8223</v>
      </c>
      <c r="H3590" t="s">
        <v>8245</v>
      </c>
      <c r="I3590">
        <v>1462729317</v>
      </c>
      <c r="J3590">
        <v>1457548917</v>
      </c>
      <c r="K3590" t="b">
        <v>0</v>
      </c>
      <c r="L3590">
        <v>0</v>
      </c>
      <c r="M3590" t="b">
        <v>0</v>
      </c>
      <c r="N3590" t="s">
        <v>8301</v>
      </c>
      <c r="O3590" s="10" t="s">
        <v>8333</v>
      </c>
      <c r="P3590" t="s">
        <v>8373</v>
      </c>
      <c r="Q3590" s="12">
        <f t="shared" si="61"/>
        <v>42438.779131944444</v>
      </c>
    </row>
    <row r="3591" spans="1:17" ht="48" x14ac:dyDescent="0.2">
      <c r="A3591">
        <v>3950</v>
      </c>
      <c r="B3591" s="3" t="s">
        <v>3947</v>
      </c>
      <c r="C3591" s="3" t="s">
        <v>8058</v>
      </c>
      <c r="D3591" s="6">
        <v>4000</v>
      </c>
      <c r="E3591" s="8">
        <v>25</v>
      </c>
      <c r="F3591" t="s">
        <v>8220</v>
      </c>
      <c r="G3591" t="s">
        <v>8223</v>
      </c>
      <c r="H3591" t="s">
        <v>8245</v>
      </c>
      <c r="I3591">
        <v>1460140500</v>
      </c>
      <c r="J3591">
        <v>1457628680</v>
      </c>
      <c r="K3591" t="b">
        <v>0</v>
      </c>
      <c r="L3591">
        <v>1</v>
      </c>
      <c r="M3591" t="b">
        <v>0</v>
      </c>
      <c r="N3591" t="s">
        <v>8269</v>
      </c>
      <c r="O3591" s="10" t="s">
        <v>8333</v>
      </c>
      <c r="P3591" t="s">
        <v>8334</v>
      </c>
      <c r="Q3591" s="12">
        <f t="shared" si="61"/>
        <v>42439.702314814815</v>
      </c>
    </row>
    <row r="3592" spans="1:17" ht="48" x14ac:dyDescent="0.2">
      <c r="A3592">
        <v>3654</v>
      </c>
      <c r="B3592" s="3" t="s">
        <v>3651</v>
      </c>
      <c r="C3592" s="3" t="s">
        <v>7764</v>
      </c>
      <c r="D3592" s="6">
        <v>1500</v>
      </c>
      <c r="E3592" s="8">
        <v>2616</v>
      </c>
      <c r="F3592" t="s">
        <v>8218</v>
      </c>
      <c r="G3592" t="s">
        <v>8224</v>
      </c>
      <c r="H3592" t="s">
        <v>8246</v>
      </c>
      <c r="I3592">
        <v>1459702800</v>
      </c>
      <c r="J3592">
        <v>1457690386</v>
      </c>
      <c r="K3592" t="b">
        <v>0</v>
      </c>
      <c r="L3592">
        <v>38</v>
      </c>
      <c r="M3592" t="b">
        <v>1</v>
      </c>
      <c r="N3592" t="s">
        <v>8269</v>
      </c>
      <c r="O3592" s="10" t="s">
        <v>8333</v>
      </c>
      <c r="P3592" t="s">
        <v>8334</v>
      </c>
      <c r="Q3592" s="12">
        <f t="shared" si="61"/>
        <v>42440.416504629626</v>
      </c>
    </row>
    <row r="3593" spans="1:17" ht="48" x14ac:dyDescent="0.2">
      <c r="A3593">
        <v>3530</v>
      </c>
      <c r="B3593" s="3" t="s">
        <v>3529</v>
      </c>
      <c r="C3593" s="3" t="s">
        <v>7640</v>
      </c>
      <c r="D3593" s="6">
        <v>2750</v>
      </c>
      <c r="E3593" s="8">
        <v>2750</v>
      </c>
      <c r="F3593" t="s">
        <v>8218</v>
      </c>
      <c r="G3593" t="s">
        <v>8224</v>
      </c>
      <c r="H3593" t="s">
        <v>8246</v>
      </c>
      <c r="I3593">
        <v>1460318400</v>
      </c>
      <c r="J3593">
        <v>1457881057</v>
      </c>
      <c r="K3593" t="b">
        <v>0</v>
      </c>
      <c r="L3593">
        <v>22</v>
      </c>
      <c r="M3593" t="b">
        <v>1</v>
      </c>
      <c r="N3593" t="s">
        <v>8269</v>
      </c>
      <c r="O3593" s="10" t="s">
        <v>8333</v>
      </c>
      <c r="P3593" t="s">
        <v>8334</v>
      </c>
      <c r="Q3593" s="12">
        <f t="shared" si="61"/>
        <v>42442.623344907406</v>
      </c>
    </row>
    <row r="3594" spans="1:17" ht="48" x14ac:dyDescent="0.2">
      <c r="A3594">
        <v>3490</v>
      </c>
      <c r="B3594" s="3" t="s">
        <v>3489</v>
      </c>
      <c r="C3594" s="3" t="s">
        <v>7600</v>
      </c>
      <c r="D3594" s="6">
        <v>1000</v>
      </c>
      <c r="E3594" s="8">
        <v>1275</v>
      </c>
      <c r="F3594" t="s">
        <v>8218</v>
      </c>
      <c r="G3594" t="s">
        <v>8223</v>
      </c>
      <c r="H3594" t="s">
        <v>8245</v>
      </c>
      <c r="I3594">
        <v>1460574924</v>
      </c>
      <c r="J3594">
        <v>1457982924</v>
      </c>
      <c r="K3594" t="b">
        <v>0</v>
      </c>
      <c r="L3594">
        <v>27</v>
      </c>
      <c r="M3594" t="b">
        <v>1</v>
      </c>
      <c r="N3594" t="s">
        <v>8269</v>
      </c>
      <c r="O3594" s="10" t="s">
        <v>8333</v>
      </c>
      <c r="P3594" t="s">
        <v>8334</v>
      </c>
      <c r="Q3594" s="12">
        <f t="shared" si="61"/>
        <v>42443.802361111113</v>
      </c>
    </row>
    <row r="3595" spans="1:17" ht="48" x14ac:dyDescent="0.2">
      <c r="A3595">
        <v>3047</v>
      </c>
      <c r="B3595" s="3" t="s">
        <v>3047</v>
      </c>
      <c r="C3595" s="3" t="s">
        <v>7157</v>
      </c>
      <c r="D3595" s="6">
        <v>500</v>
      </c>
      <c r="E3595" s="8">
        <v>745</v>
      </c>
      <c r="F3595" t="s">
        <v>8218</v>
      </c>
      <c r="G3595" t="s">
        <v>8223</v>
      </c>
      <c r="H3595" t="s">
        <v>8245</v>
      </c>
      <c r="I3595">
        <v>1461762960</v>
      </c>
      <c r="J3595">
        <v>1457999054</v>
      </c>
      <c r="K3595" t="b">
        <v>0</v>
      </c>
      <c r="L3595">
        <v>20</v>
      </c>
      <c r="M3595" t="b">
        <v>1</v>
      </c>
      <c r="N3595" t="s">
        <v>8301</v>
      </c>
      <c r="O3595" s="10" t="s">
        <v>8333</v>
      </c>
      <c r="P3595" t="s">
        <v>8373</v>
      </c>
      <c r="Q3595" s="12">
        <f t="shared" si="61"/>
        <v>42443.989050925928</v>
      </c>
    </row>
    <row r="3596" spans="1:17" ht="48" x14ac:dyDescent="0.2">
      <c r="A3596">
        <v>2907</v>
      </c>
      <c r="B3596" s="3" t="s">
        <v>2907</v>
      </c>
      <c r="C3596" s="3" t="s">
        <v>7017</v>
      </c>
      <c r="D3596" s="6">
        <v>2500</v>
      </c>
      <c r="E3596" s="8">
        <v>2</v>
      </c>
      <c r="F3596" t="s">
        <v>8220</v>
      </c>
      <c r="G3596" t="s">
        <v>8223</v>
      </c>
      <c r="H3596" t="s">
        <v>8245</v>
      </c>
      <c r="I3596">
        <v>1463259837</v>
      </c>
      <c r="J3596">
        <v>1458075837</v>
      </c>
      <c r="K3596" t="b">
        <v>0</v>
      </c>
      <c r="L3596">
        <v>2</v>
      </c>
      <c r="M3596" t="b">
        <v>0</v>
      </c>
      <c r="N3596" t="s">
        <v>8269</v>
      </c>
      <c r="O3596" s="10" t="s">
        <v>8333</v>
      </c>
      <c r="P3596" t="s">
        <v>8334</v>
      </c>
      <c r="Q3596" s="12">
        <f t="shared" si="61"/>
        <v>42444.877743055549</v>
      </c>
    </row>
    <row r="3597" spans="1:17" ht="48" x14ac:dyDescent="0.2">
      <c r="A3597">
        <v>3282</v>
      </c>
      <c r="B3597" s="3" t="s">
        <v>3282</v>
      </c>
      <c r="C3597" s="3" t="s">
        <v>7392</v>
      </c>
      <c r="D3597" s="6">
        <v>31000</v>
      </c>
      <c r="E3597" s="8">
        <v>31820.5</v>
      </c>
      <c r="F3597" t="s">
        <v>8218</v>
      </c>
      <c r="G3597" t="s">
        <v>8223</v>
      </c>
      <c r="H3597" t="s">
        <v>8245</v>
      </c>
      <c r="I3597">
        <v>1461904788</v>
      </c>
      <c r="J3597">
        <v>1458103188</v>
      </c>
      <c r="K3597" t="b">
        <v>0</v>
      </c>
      <c r="L3597">
        <v>237</v>
      </c>
      <c r="M3597" t="b">
        <v>1</v>
      </c>
      <c r="N3597" t="s">
        <v>8269</v>
      </c>
      <c r="O3597" s="10" t="s">
        <v>8333</v>
      </c>
      <c r="P3597" t="s">
        <v>8334</v>
      </c>
      <c r="Q3597" s="12">
        <f t="shared" si="61"/>
        <v>42445.19430555556</v>
      </c>
    </row>
    <row r="3598" spans="1:17" ht="48" x14ac:dyDescent="0.2">
      <c r="A3598">
        <v>3769</v>
      </c>
      <c r="B3598" s="3" t="s">
        <v>3766</v>
      </c>
      <c r="C3598" s="3" t="s">
        <v>7879</v>
      </c>
      <c r="D3598" s="6">
        <v>1100</v>
      </c>
      <c r="E3598" s="8">
        <v>1100</v>
      </c>
      <c r="F3598" t="s">
        <v>8218</v>
      </c>
      <c r="G3598" t="s">
        <v>8223</v>
      </c>
      <c r="H3598" t="s">
        <v>8245</v>
      </c>
      <c r="I3598">
        <v>1460730079</v>
      </c>
      <c r="J3598">
        <v>1458138079</v>
      </c>
      <c r="K3598" t="b">
        <v>0</v>
      </c>
      <c r="L3598">
        <v>15</v>
      </c>
      <c r="M3598" t="b">
        <v>1</v>
      </c>
      <c r="N3598" t="s">
        <v>8303</v>
      </c>
      <c r="O3598" s="10" t="s">
        <v>8333</v>
      </c>
      <c r="P3598" t="s">
        <v>8375</v>
      </c>
      <c r="Q3598" s="12">
        <f t="shared" si="61"/>
        <v>42445.598136574074</v>
      </c>
    </row>
    <row r="3599" spans="1:17" ht="48" x14ac:dyDescent="0.2">
      <c r="A3599">
        <v>3755</v>
      </c>
      <c r="B3599" s="3" t="s">
        <v>3752</v>
      </c>
      <c r="C3599" s="3" t="s">
        <v>7865</v>
      </c>
      <c r="D3599" s="6">
        <v>550</v>
      </c>
      <c r="E3599" s="8">
        <v>713</v>
      </c>
      <c r="F3599" t="s">
        <v>8218</v>
      </c>
      <c r="G3599" t="s">
        <v>8224</v>
      </c>
      <c r="H3599" t="s">
        <v>8246</v>
      </c>
      <c r="I3599">
        <v>1460753307</v>
      </c>
      <c r="J3599">
        <v>1458161307</v>
      </c>
      <c r="K3599" t="b">
        <v>0</v>
      </c>
      <c r="L3599">
        <v>28</v>
      </c>
      <c r="M3599" t="b">
        <v>1</v>
      </c>
      <c r="N3599" t="s">
        <v>8303</v>
      </c>
      <c r="O3599" s="10" t="s">
        <v>8333</v>
      </c>
      <c r="P3599" t="s">
        <v>8375</v>
      </c>
      <c r="Q3599" s="12">
        <f t="shared" si="61"/>
        <v>42445.866979166662</v>
      </c>
    </row>
    <row r="3600" spans="1:17" ht="48" x14ac:dyDescent="0.2">
      <c r="A3600">
        <v>4058</v>
      </c>
      <c r="B3600" s="3" t="s">
        <v>4054</v>
      </c>
      <c r="C3600" s="3" t="s">
        <v>8162</v>
      </c>
      <c r="D3600" s="6">
        <v>3750</v>
      </c>
      <c r="E3600" s="8">
        <v>95</v>
      </c>
      <c r="F3600" t="s">
        <v>8220</v>
      </c>
      <c r="G3600" t="s">
        <v>8223</v>
      </c>
      <c r="H3600" t="s">
        <v>8245</v>
      </c>
      <c r="I3600">
        <v>1459483140</v>
      </c>
      <c r="J3600">
        <v>1458178044</v>
      </c>
      <c r="K3600" t="b">
        <v>0</v>
      </c>
      <c r="L3600">
        <v>4</v>
      </c>
      <c r="M3600" t="b">
        <v>0</v>
      </c>
      <c r="N3600" t="s">
        <v>8269</v>
      </c>
      <c r="O3600" s="10" t="s">
        <v>8333</v>
      </c>
      <c r="P3600" t="s">
        <v>8334</v>
      </c>
      <c r="Q3600" s="12">
        <f t="shared" si="61"/>
        <v>42446.060694444444</v>
      </c>
    </row>
    <row r="3601" spans="1:17" ht="48" x14ac:dyDescent="0.2">
      <c r="A3601">
        <v>3392</v>
      </c>
      <c r="B3601" s="3" t="s">
        <v>3391</v>
      </c>
      <c r="C3601" s="3" t="s">
        <v>7502</v>
      </c>
      <c r="D3601" s="6">
        <v>500</v>
      </c>
      <c r="E3601" s="8">
        <v>500</v>
      </c>
      <c r="F3601" t="s">
        <v>8218</v>
      </c>
      <c r="G3601" t="s">
        <v>8224</v>
      </c>
      <c r="H3601" t="s">
        <v>8246</v>
      </c>
      <c r="I3601">
        <v>1462565855</v>
      </c>
      <c r="J3601">
        <v>1458245855</v>
      </c>
      <c r="K3601" t="b">
        <v>0</v>
      </c>
      <c r="L3601">
        <v>12</v>
      </c>
      <c r="M3601" t="b">
        <v>1</v>
      </c>
      <c r="N3601" t="s">
        <v>8269</v>
      </c>
      <c r="O3601" s="10" t="s">
        <v>8333</v>
      </c>
      <c r="P3601" t="s">
        <v>8334</v>
      </c>
      <c r="Q3601" s="12">
        <f t="shared" si="61"/>
        <v>42446.845543981486</v>
      </c>
    </row>
    <row r="3602" spans="1:17" ht="48" x14ac:dyDescent="0.2">
      <c r="A3602">
        <v>3231</v>
      </c>
      <c r="B3602" s="3" t="s">
        <v>3231</v>
      </c>
      <c r="C3602" s="3" t="s">
        <v>7341</v>
      </c>
      <c r="D3602" s="6">
        <v>1000</v>
      </c>
      <c r="E3602" s="8">
        <v>1610</v>
      </c>
      <c r="F3602" t="s">
        <v>8218</v>
      </c>
      <c r="G3602" t="s">
        <v>8223</v>
      </c>
      <c r="H3602" t="s">
        <v>8245</v>
      </c>
      <c r="I3602">
        <v>1460846347</v>
      </c>
      <c r="J3602">
        <v>1458254347</v>
      </c>
      <c r="K3602" t="b">
        <v>0</v>
      </c>
      <c r="L3602">
        <v>28</v>
      </c>
      <c r="M3602" t="b">
        <v>1</v>
      </c>
      <c r="N3602" t="s">
        <v>8269</v>
      </c>
      <c r="O3602" s="10" t="s">
        <v>8333</v>
      </c>
      <c r="P3602" t="s">
        <v>8334</v>
      </c>
      <c r="Q3602" s="12">
        <f t="shared" si="61"/>
        <v>42446.943831018521</v>
      </c>
    </row>
    <row r="3603" spans="1:17" ht="64" x14ac:dyDescent="0.2">
      <c r="A3603">
        <v>3970</v>
      </c>
      <c r="B3603" s="3" t="s">
        <v>3967</v>
      </c>
      <c r="C3603" s="3" t="s">
        <v>8077</v>
      </c>
      <c r="D3603" s="6">
        <v>15000</v>
      </c>
      <c r="E3603" s="8">
        <v>11</v>
      </c>
      <c r="F3603" t="s">
        <v>8220</v>
      </c>
      <c r="G3603" t="s">
        <v>8223</v>
      </c>
      <c r="H3603" t="s">
        <v>8245</v>
      </c>
      <c r="I3603">
        <v>1460925811</v>
      </c>
      <c r="J3603">
        <v>1458333811</v>
      </c>
      <c r="K3603" t="b">
        <v>0</v>
      </c>
      <c r="L3603">
        <v>2</v>
      </c>
      <c r="M3603" t="b">
        <v>0</v>
      </c>
      <c r="N3603" t="s">
        <v>8269</v>
      </c>
      <c r="O3603" s="10" t="s">
        <v>8333</v>
      </c>
      <c r="P3603" t="s">
        <v>8334</v>
      </c>
      <c r="Q3603" s="12">
        <f t="shared" si="61"/>
        <v>42447.863553240735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8333</v>
      </c>
      <c r="P3604" t="s">
        <v>8334</v>
      </c>
      <c r="Q3604" s="12">
        <f t="shared" si="61"/>
        <v>42447.894432870366</v>
      </c>
    </row>
    <row r="3605" spans="1:17" ht="48" x14ac:dyDescent="0.2">
      <c r="A3605">
        <v>3661</v>
      </c>
      <c r="B3605" s="3" t="s">
        <v>3658</v>
      </c>
      <c r="C3605" s="3" t="s">
        <v>7771</v>
      </c>
      <c r="D3605" s="6">
        <v>3000</v>
      </c>
      <c r="E3605" s="8">
        <v>3330</v>
      </c>
      <c r="F3605" t="s">
        <v>8218</v>
      </c>
      <c r="G3605" t="s">
        <v>8223</v>
      </c>
      <c r="H3605" t="s">
        <v>8245</v>
      </c>
      <c r="I3605">
        <v>1460260800</v>
      </c>
      <c r="J3605">
        <v>1458336672</v>
      </c>
      <c r="K3605" t="b">
        <v>0</v>
      </c>
      <c r="L3605">
        <v>36</v>
      </c>
      <c r="M3605" t="b">
        <v>1</v>
      </c>
      <c r="N3605" t="s">
        <v>8269</v>
      </c>
      <c r="O3605" s="10" t="s">
        <v>8333</v>
      </c>
      <c r="P3605" t="s">
        <v>8334</v>
      </c>
      <c r="Q3605" s="12">
        <f t="shared" si="61"/>
        <v>42447.896666666667</v>
      </c>
    </row>
    <row r="3606" spans="1:17" ht="48" hidden="1" x14ac:dyDescent="0.2">
      <c r="A3606">
        <v>383</v>
      </c>
      <c r="B3606" s="3" t="s">
        <v>384</v>
      </c>
      <c r="C3606" s="3" t="s">
        <v>4493</v>
      </c>
      <c r="D3606" s="6">
        <v>999</v>
      </c>
      <c r="E3606" s="8">
        <v>2065</v>
      </c>
      <c r="F3606" t="s">
        <v>8218</v>
      </c>
      <c r="G3606" t="s">
        <v>8223</v>
      </c>
      <c r="H3606" t="s">
        <v>8245</v>
      </c>
      <c r="I3606">
        <v>1400467759</v>
      </c>
      <c r="J3606">
        <v>1398480559</v>
      </c>
      <c r="K3606" t="b">
        <v>0</v>
      </c>
      <c r="L3606">
        <v>48</v>
      </c>
      <c r="M3606" t="b">
        <v>1</v>
      </c>
      <c r="N3606" t="s">
        <v>8267</v>
      </c>
      <c r="O3606" s="10" t="s">
        <v>8326</v>
      </c>
      <c r="P3606" t="s">
        <v>8331</v>
      </c>
      <c r="Q3606" s="12">
        <f t="shared" si="61"/>
        <v>41755.117581018516</v>
      </c>
    </row>
    <row r="3607" spans="1:17" ht="48" hidden="1" x14ac:dyDescent="0.2">
      <c r="A3607">
        <v>1883</v>
      </c>
      <c r="B3607" s="3" t="s">
        <v>1884</v>
      </c>
      <c r="C3607" s="3" t="s">
        <v>5993</v>
      </c>
      <c r="D3607" s="6">
        <v>999</v>
      </c>
      <c r="E3607" s="8">
        <v>1047</v>
      </c>
      <c r="F3607" t="s">
        <v>8218</v>
      </c>
      <c r="G3607" t="s">
        <v>8223</v>
      </c>
      <c r="H3607" t="s">
        <v>8245</v>
      </c>
      <c r="I3607">
        <v>1333921508</v>
      </c>
      <c r="J3607">
        <v>1331333108</v>
      </c>
      <c r="K3607" t="b">
        <v>0</v>
      </c>
      <c r="L3607">
        <v>32</v>
      </c>
      <c r="M3607" t="b">
        <v>1</v>
      </c>
      <c r="N3607" t="s">
        <v>8277</v>
      </c>
      <c r="O3607" s="10" t="s">
        <v>8341</v>
      </c>
      <c r="P3607" t="s">
        <v>8345</v>
      </c>
      <c r="Q3607" s="12">
        <f t="shared" si="61"/>
        <v>40977.948009259257</v>
      </c>
    </row>
    <row r="3608" spans="1:17" ht="64" x14ac:dyDescent="0.2">
      <c r="A3608">
        <v>3419</v>
      </c>
      <c r="B3608" s="3" t="s">
        <v>3418</v>
      </c>
      <c r="C3608" s="3" t="s">
        <v>7529</v>
      </c>
      <c r="D3608" s="6">
        <v>2750</v>
      </c>
      <c r="E3608" s="8">
        <v>2930</v>
      </c>
      <c r="F3608" t="s">
        <v>8218</v>
      </c>
      <c r="G3608" t="s">
        <v>8240</v>
      </c>
      <c r="H3608" t="s">
        <v>8248</v>
      </c>
      <c r="I3608">
        <v>1459978200</v>
      </c>
      <c r="J3608">
        <v>1458416585</v>
      </c>
      <c r="K3608" t="b">
        <v>0</v>
      </c>
      <c r="L3608">
        <v>46</v>
      </c>
      <c r="M3608" t="b">
        <v>1</v>
      </c>
      <c r="N3608" t="s">
        <v>8269</v>
      </c>
      <c r="O3608" s="10" t="s">
        <v>8333</v>
      </c>
      <c r="P3608" t="s">
        <v>8334</v>
      </c>
      <c r="Q3608" s="12">
        <f t="shared" si="61"/>
        <v>42448.821585648147</v>
      </c>
    </row>
    <row r="3609" spans="1:17" ht="32" x14ac:dyDescent="0.2">
      <c r="A3609">
        <v>3635</v>
      </c>
      <c r="B3609" s="3" t="s">
        <v>3633</v>
      </c>
      <c r="C3609" s="3" t="s">
        <v>7745</v>
      </c>
      <c r="D3609" s="6">
        <v>3500</v>
      </c>
      <c r="E3609" s="8">
        <v>1276</v>
      </c>
      <c r="F3609" t="s">
        <v>8220</v>
      </c>
      <c r="G3609" t="s">
        <v>8223</v>
      </c>
      <c r="H3609" t="s">
        <v>8245</v>
      </c>
      <c r="I3609">
        <v>1461186676</v>
      </c>
      <c r="J3609">
        <v>1458594676</v>
      </c>
      <c r="K3609" t="b">
        <v>0</v>
      </c>
      <c r="L3609">
        <v>10</v>
      </c>
      <c r="M3609" t="b">
        <v>0</v>
      </c>
      <c r="N3609" t="s">
        <v>8303</v>
      </c>
      <c r="O3609" s="10" t="s">
        <v>8333</v>
      </c>
      <c r="P3609" t="s">
        <v>8375</v>
      </c>
      <c r="Q3609" s="12">
        <f t="shared" si="61"/>
        <v>42450.88282407407</v>
      </c>
    </row>
    <row r="3610" spans="1:17" ht="48" hidden="1" x14ac:dyDescent="0.2">
      <c r="A3610">
        <v>2634</v>
      </c>
      <c r="B3610" s="3" t="s">
        <v>2634</v>
      </c>
      <c r="C3610" s="3" t="s">
        <v>6744</v>
      </c>
      <c r="D3610" s="6">
        <v>930</v>
      </c>
      <c r="E3610" s="8">
        <v>986</v>
      </c>
      <c r="F3610" t="s">
        <v>8218</v>
      </c>
      <c r="G3610" t="s">
        <v>8223</v>
      </c>
      <c r="H3610" t="s">
        <v>8245</v>
      </c>
      <c r="I3610">
        <v>1475163921</v>
      </c>
      <c r="J3610">
        <v>1472571921</v>
      </c>
      <c r="K3610" t="b">
        <v>0</v>
      </c>
      <c r="L3610">
        <v>25</v>
      </c>
      <c r="M3610" t="b">
        <v>1</v>
      </c>
      <c r="N3610" t="s">
        <v>8299</v>
      </c>
      <c r="O3610" s="10" t="s">
        <v>8335</v>
      </c>
      <c r="P3610" t="s">
        <v>8371</v>
      </c>
      <c r="Q3610" s="12">
        <f t="shared" si="61"/>
        <v>42612.656493055561</v>
      </c>
    </row>
    <row r="3611" spans="1:17" ht="48" hidden="1" x14ac:dyDescent="0.2">
      <c r="A3611">
        <v>73</v>
      </c>
      <c r="B3611" s="3" t="s">
        <v>75</v>
      </c>
      <c r="C3611" s="3" t="s">
        <v>4184</v>
      </c>
      <c r="D3611" s="6">
        <v>900</v>
      </c>
      <c r="E3611" s="8">
        <v>900</v>
      </c>
      <c r="F3611" t="s">
        <v>8218</v>
      </c>
      <c r="G3611" t="s">
        <v>8223</v>
      </c>
      <c r="H3611" t="s">
        <v>8245</v>
      </c>
      <c r="I3611">
        <v>1304395140</v>
      </c>
      <c r="J3611">
        <v>1297620584</v>
      </c>
      <c r="K3611" t="b">
        <v>0</v>
      </c>
      <c r="L3611">
        <v>18</v>
      </c>
      <c r="M3611" t="b">
        <v>1</v>
      </c>
      <c r="N3611" t="s">
        <v>8264</v>
      </c>
      <c r="O3611" s="10" t="s">
        <v>8326</v>
      </c>
      <c r="P3611" t="s">
        <v>8328</v>
      </c>
      <c r="Q3611" s="12">
        <f t="shared" si="61"/>
        <v>40587.75675925926</v>
      </c>
    </row>
    <row r="3612" spans="1:17" ht="48" hidden="1" x14ac:dyDescent="0.2">
      <c r="A3612">
        <v>1206</v>
      </c>
      <c r="B3612" s="3" t="s">
        <v>1207</v>
      </c>
      <c r="C3612" s="3" t="s">
        <v>5316</v>
      </c>
      <c r="D3612" s="6">
        <v>900</v>
      </c>
      <c r="E3612" s="8">
        <v>1035</v>
      </c>
      <c r="F3612" t="s">
        <v>8218</v>
      </c>
      <c r="G3612" t="s">
        <v>8238</v>
      </c>
      <c r="H3612" t="s">
        <v>8248</v>
      </c>
      <c r="I3612">
        <v>1489238940</v>
      </c>
      <c r="J3612">
        <v>1486406253</v>
      </c>
      <c r="K3612" t="b">
        <v>0</v>
      </c>
      <c r="L3612">
        <v>32</v>
      </c>
      <c r="M3612" t="b">
        <v>1</v>
      </c>
      <c r="N3612" t="s">
        <v>8283</v>
      </c>
      <c r="O3612" s="10" t="s">
        <v>8354</v>
      </c>
      <c r="P3612" t="s">
        <v>8355</v>
      </c>
      <c r="Q3612" s="12">
        <f t="shared" si="61"/>
        <v>42772.776076388895</v>
      </c>
    </row>
    <row r="3613" spans="1:17" ht="48" hidden="1" x14ac:dyDescent="0.2">
      <c r="A3613">
        <v>1840</v>
      </c>
      <c r="B3613" s="3" t="s">
        <v>1841</v>
      </c>
      <c r="C3613" s="3" t="s">
        <v>5950</v>
      </c>
      <c r="D3613" s="6">
        <v>900</v>
      </c>
      <c r="E3613" s="8">
        <v>980</v>
      </c>
      <c r="F3613" t="s">
        <v>8218</v>
      </c>
      <c r="G3613" t="s">
        <v>8223</v>
      </c>
      <c r="H3613" t="s">
        <v>8245</v>
      </c>
      <c r="I3613">
        <v>1367902740</v>
      </c>
      <c r="J3613">
        <v>1366251510</v>
      </c>
      <c r="K3613" t="b">
        <v>0</v>
      </c>
      <c r="L3613">
        <v>13</v>
      </c>
      <c r="M3613" t="b">
        <v>1</v>
      </c>
      <c r="N3613" t="s">
        <v>8274</v>
      </c>
      <c r="O3613" s="10" t="s">
        <v>8341</v>
      </c>
      <c r="P3613" t="s">
        <v>8342</v>
      </c>
      <c r="Q3613" s="12">
        <f t="shared" si="61"/>
        <v>41382.096180555556</v>
      </c>
    </row>
    <row r="3614" spans="1:17" ht="48" hidden="1" x14ac:dyDescent="0.2">
      <c r="A3614">
        <v>1899</v>
      </c>
      <c r="B3614" s="3" t="s">
        <v>1900</v>
      </c>
      <c r="C3614" s="3" t="s">
        <v>6009</v>
      </c>
      <c r="D3614" s="6">
        <v>900</v>
      </c>
      <c r="E3614" s="8">
        <v>1200</v>
      </c>
      <c r="F3614" t="s">
        <v>8218</v>
      </c>
      <c r="G3614" t="s">
        <v>8223</v>
      </c>
      <c r="H3614" t="s">
        <v>8245</v>
      </c>
      <c r="I3614">
        <v>1427319366</v>
      </c>
      <c r="J3614">
        <v>1424730966</v>
      </c>
      <c r="K3614" t="b">
        <v>0</v>
      </c>
      <c r="L3614">
        <v>42</v>
      </c>
      <c r="M3614" t="b">
        <v>1</v>
      </c>
      <c r="N3614" t="s">
        <v>8277</v>
      </c>
      <c r="O3614" s="10" t="s">
        <v>8341</v>
      </c>
      <c r="P3614" t="s">
        <v>8345</v>
      </c>
      <c r="Q3614" s="12">
        <f t="shared" si="61"/>
        <v>42058.941736111112</v>
      </c>
    </row>
    <row r="3615" spans="1:17" ht="48" x14ac:dyDescent="0.2">
      <c r="A3615">
        <v>3582</v>
      </c>
      <c r="B3615" s="3" t="s">
        <v>3581</v>
      </c>
      <c r="C3615" s="3" t="s">
        <v>7692</v>
      </c>
      <c r="D3615" s="6">
        <v>1000</v>
      </c>
      <c r="E3615" s="8">
        <v>2870</v>
      </c>
      <c r="F3615" t="s">
        <v>8218</v>
      </c>
      <c r="G3615" t="s">
        <v>8223</v>
      </c>
      <c r="H3615" t="s">
        <v>8245</v>
      </c>
      <c r="I3615">
        <v>1459822682</v>
      </c>
      <c r="J3615">
        <v>1458613082</v>
      </c>
      <c r="K3615" t="b">
        <v>0</v>
      </c>
      <c r="L3615">
        <v>49</v>
      </c>
      <c r="M3615" t="b">
        <v>1</v>
      </c>
      <c r="N3615" t="s">
        <v>8269</v>
      </c>
      <c r="O3615" s="10" t="s">
        <v>8333</v>
      </c>
      <c r="P3615" t="s">
        <v>8334</v>
      </c>
      <c r="Q3615" s="12">
        <f t="shared" ref="Q3615:Q3678" si="62">(((J3615/60)/60)/24)+DATE(1970,1,1)</f>
        <v>42451.095856481479</v>
      </c>
    </row>
    <row r="3616" spans="1:17" ht="48" hidden="1" x14ac:dyDescent="0.2">
      <c r="A3616">
        <v>2523</v>
      </c>
      <c r="B3616" s="3" t="s">
        <v>2523</v>
      </c>
      <c r="C3616" s="3" t="s">
        <v>6633</v>
      </c>
      <c r="D3616" s="6">
        <v>900</v>
      </c>
      <c r="E3616" s="8">
        <v>1408</v>
      </c>
      <c r="F3616" t="s">
        <v>8218</v>
      </c>
      <c r="G3616" t="s">
        <v>8223</v>
      </c>
      <c r="H3616" t="s">
        <v>8245</v>
      </c>
      <c r="I3616">
        <v>1416270292</v>
      </c>
      <c r="J3616">
        <v>1413674692</v>
      </c>
      <c r="K3616" t="b">
        <v>0</v>
      </c>
      <c r="L3616">
        <v>26</v>
      </c>
      <c r="M3616" t="b">
        <v>1</v>
      </c>
      <c r="N3616" t="s">
        <v>8298</v>
      </c>
      <c r="O3616" s="10" t="s">
        <v>8341</v>
      </c>
      <c r="P3616" t="s">
        <v>8370</v>
      </c>
      <c r="Q3616" s="12">
        <f t="shared" si="62"/>
        <v>41930.975601851853</v>
      </c>
    </row>
    <row r="3617" spans="1:17" ht="32" hidden="1" x14ac:dyDescent="0.2">
      <c r="A3617">
        <v>2557</v>
      </c>
      <c r="B3617" s="3" t="s">
        <v>2557</v>
      </c>
      <c r="C3617" s="3" t="s">
        <v>6667</v>
      </c>
      <c r="D3617" s="6">
        <v>900</v>
      </c>
      <c r="E3617" s="8">
        <v>1066</v>
      </c>
      <c r="F3617" t="s">
        <v>8218</v>
      </c>
      <c r="G3617" t="s">
        <v>8224</v>
      </c>
      <c r="H3617" t="s">
        <v>8246</v>
      </c>
      <c r="I3617">
        <v>1400176386</v>
      </c>
      <c r="J3617">
        <v>1397584386</v>
      </c>
      <c r="K3617" t="b">
        <v>0</v>
      </c>
      <c r="L3617">
        <v>36</v>
      </c>
      <c r="M3617" t="b">
        <v>1</v>
      </c>
      <c r="N3617" t="s">
        <v>8298</v>
      </c>
      <c r="O3617" s="10" t="s">
        <v>8341</v>
      </c>
      <c r="P3617" t="s">
        <v>8370</v>
      </c>
      <c r="Q3617" s="12">
        <f t="shared" si="62"/>
        <v>41744.745208333334</v>
      </c>
    </row>
    <row r="3618" spans="1:17" ht="48" x14ac:dyDescent="0.2">
      <c r="A3618">
        <v>2809</v>
      </c>
      <c r="B3618" s="3" t="s">
        <v>2809</v>
      </c>
      <c r="C3618" s="3" t="s">
        <v>6919</v>
      </c>
      <c r="D3618" s="6">
        <v>2500</v>
      </c>
      <c r="E3618" s="8">
        <v>2560</v>
      </c>
      <c r="F3618" t="s">
        <v>8218</v>
      </c>
      <c r="G3618" t="s">
        <v>8223</v>
      </c>
      <c r="H3618" t="s">
        <v>8245</v>
      </c>
      <c r="I3618">
        <v>1459348740</v>
      </c>
      <c r="J3618">
        <v>1458647725</v>
      </c>
      <c r="K3618" t="b">
        <v>0</v>
      </c>
      <c r="L3618">
        <v>21</v>
      </c>
      <c r="M3618" t="b">
        <v>1</v>
      </c>
      <c r="N3618" t="s">
        <v>8269</v>
      </c>
      <c r="O3618" s="10" t="s">
        <v>8333</v>
      </c>
      <c r="P3618" t="s">
        <v>8334</v>
      </c>
      <c r="Q3618" s="12">
        <f t="shared" si="62"/>
        <v>42451.496817129635</v>
      </c>
    </row>
    <row r="3619" spans="1:17" ht="48" x14ac:dyDescent="0.2">
      <c r="A3619">
        <v>3968</v>
      </c>
      <c r="B3619" s="3" t="s">
        <v>3965</v>
      </c>
      <c r="C3619" s="3" t="s">
        <v>8075</v>
      </c>
      <c r="D3619" s="6">
        <v>5000</v>
      </c>
      <c r="E3619" s="8">
        <v>527</v>
      </c>
      <c r="F3619" t="s">
        <v>8220</v>
      </c>
      <c r="G3619" t="s">
        <v>8223</v>
      </c>
      <c r="H3619" t="s">
        <v>8245</v>
      </c>
      <c r="I3619">
        <v>1463945673</v>
      </c>
      <c r="J3619">
        <v>1458761673</v>
      </c>
      <c r="K3619" t="b">
        <v>0</v>
      </c>
      <c r="L3619">
        <v>11</v>
      </c>
      <c r="M3619" t="b">
        <v>0</v>
      </c>
      <c r="N3619" t="s">
        <v>8269</v>
      </c>
      <c r="O3619" s="10" t="s">
        <v>8333</v>
      </c>
      <c r="P3619" t="s">
        <v>8334</v>
      </c>
      <c r="Q3619" s="12">
        <f t="shared" si="62"/>
        <v>42452.815659722226</v>
      </c>
    </row>
    <row r="3620" spans="1:17" ht="48" x14ac:dyDescent="0.2">
      <c r="A3620">
        <v>3308</v>
      </c>
      <c r="B3620" s="3" t="s">
        <v>3308</v>
      </c>
      <c r="C3620" s="3" t="s">
        <v>7418</v>
      </c>
      <c r="D3620" s="6">
        <v>3500</v>
      </c>
      <c r="E3620" s="8">
        <v>4280</v>
      </c>
      <c r="F3620" t="s">
        <v>8218</v>
      </c>
      <c r="G3620" t="s">
        <v>8223</v>
      </c>
      <c r="H3620" t="s">
        <v>8245</v>
      </c>
      <c r="I3620">
        <v>1460581365</v>
      </c>
      <c r="J3620">
        <v>1458766965</v>
      </c>
      <c r="K3620" t="b">
        <v>0</v>
      </c>
      <c r="L3620">
        <v>57</v>
      </c>
      <c r="M3620" t="b">
        <v>1</v>
      </c>
      <c r="N3620" t="s">
        <v>8269</v>
      </c>
      <c r="O3620" s="10" t="s">
        <v>8333</v>
      </c>
      <c r="P3620" t="s">
        <v>8334</v>
      </c>
      <c r="Q3620" s="12">
        <f t="shared" si="62"/>
        <v>42452.876909722225</v>
      </c>
    </row>
    <row r="3621" spans="1:17" ht="48" x14ac:dyDescent="0.2">
      <c r="A3621">
        <v>3343</v>
      </c>
      <c r="B3621" s="3" t="s">
        <v>3343</v>
      </c>
      <c r="C3621" s="3" t="s">
        <v>7453</v>
      </c>
      <c r="D3621" s="6">
        <v>700</v>
      </c>
      <c r="E3621" s="8">
        <v>1200</v>
      </c>
      <c r="F3621" t="s">
        <v>8218</v>
      </c>
      <c r="G3621" t="s">
        <v>8224</v>
      </c>
      <c r="H3621" t="s">
        <v>8246</v>
      </c>
      <c r="I3621">
        <v>1460553480</v>
      </c>
      <c r="J3621">
        <v>1458770384</v>
      </c>
      <c r="K3621" t="b">
        <v>0</v>
      </c>
      <c r="L3621">
        <v>23</v>
      </c>
      <c r="M3621" t="b">
        <v>1</v>
      </c>
      <c r="N3621" t="s">
        <v>8269</v>
      </c>
      <c r="O3621" s="10" t="s">
        <v>8333</v>
      </c>
      <c r="P3621" t="s">
        <v>8334</v>
      </c>
      <c r="Q3621" s="12">
        <f t="shared" si="62"/>
        <v>42452.916481481487</v>
      </c>
    </row>
    <row r="3622" spans="1:17" ht="48" x14ac:dyDescent="0.2">
      <c r="A3622">
        <v>2849</v>
      </c>
      <c r="B3622" s="3" t="s">
        <v>2849</v>
      </c>
      <c r="C3622" s="3" t="s">
        <v>6959</v>
      </c>
      <c r="D3622" s="6">
        <v>500</v>
      </c>
      <c r="E3622" s="8">
        <v>5</v>
      </c>
      <c r="F3622" t="s">
        <v>8220</v>
      </c>
      <c r="G3622" t="s">
        <v>8224</v>
      </c>
      <c r="H3622" t="s">
        <v>8246</v>
      </c>
      <c r="I3622">
        <v>1461406600</v>
      </c>
      <c r="J3622">
        <v>1458814600</v>
      </c>
      <c r="K3622" t="b">
        <v>0</v>
      </c>
      <c r="L3622">
        <v>1</v>
      </c>
      <c r="M3622" t="b">
        <v>0</v>
      </c>
      <c r="N3622" t="s">
        <v>8269</v>
      </c>
      <c r="O3622" s="10" t="s">
        <v>8333</v>
      </c>
      <c r="P3622" t="s">
        <v>8334</v>
      </c>
      <c r="Q3622" s="12">
        <f t="shared" si="62"/>
        <v>42453.428240740745</v>
      </c>
    </row>
    <row r="3623" spans="1:17" ht="48" x14ac:dyDescent="0.2">
      <c r="A3623">
        <v>2847</v>
      </c>
      <c r="B3623" s="3" t="s">
        <v>2847</v>
      </c>
      <c r="C3623" s="3" t="s">
        <v>6957</v>
      </c>
      <c r="D3623" s="6">
        <v>2000</v>
      </c>
      <c r="E3623" s="8">
        <v>0</v>
      </c>
      <c r="F3623" t="s">
        <v>8220</v>
      </c>
      <c r="G3623" t="s">
        <v>8223</v>
      </c>
      <c r="H3623" t="s">
        <v>8245</v>
      </c>
      <c r="I3623">
        <v>1464031265</v>
      </c>
      <c r="J3623">
        <v>1458847265</v>
      </c>
      <c r="K3623" t="b">
        <v>0</v>
      </c>
      <c r="L3623">
        <v>0</v>
      </c>
      <c r="M3623" t="b">
        <v>0</v>
      </c>
      <c r="N3623" t="s">
        <v>8269</v>
      </c>
      <c r="O3623" s="10" t="s">
        <v>8333</v>
      </c>
      <c r="P3623" t="s">
        <v>8334</v>
      </c>
      <c r="Q3623" s="12">
        <f t="shared" si="62"/>
        <v>42453.806307870371</v>
      </c>
    </row>
    <row r="3624" spans="1:17" ht="48" x14ac:dyDescent="0.2">
      <c r="A3624">
        <v>3956</v>
      </c>
      <c r="B3624" s="3" t="s">
        <v>3953</v>
      </c>
      <c r="C3624" s="3" t="s">
        <v>8063</v>
      </c>
      <c r="D3624" s="6">
        <v>5500</v>
      </c>
      <c r="E3624" s="8">
        <v>0</v>
      </c>
      <c r="F3624" t="s">
        <v>8220</v>
      </c>
      <c r="G3624" t="s">
        <v>8223</v>
      </c>
      <c r="H3624" t="s">
        <v>8245</v>
      </c>
      <c r="I3624">
        <v>1461543600</v>
      </c>
      <c r="J3624">
        <v>1459203727</v>
      </c>
      <c r="K3624" t="b">
        <v>0</v>
      </c>
      <c r="L3624">
        <v>0</v>
      </c>
      <c r="M3624" t="b">
        <v>0</v>
      </c>
      <c r="N3624" t="s">
        <v>8269</v>
      </c>
      <c r="O3624" s="10" t="s">
        <v>8333</v>
      </c>
      <c r="P3624" t="s">
        <v>8334</v>
      </c>
      <c r="Q3624" s="12">
        <f t="shared" si="62"/>
        <v>42457.932025462964</v>
      </c>
    </row>
    <row r="3625" spans="1:17" ht="48" x14ac:dyDescent="0.2">
      <c r="A3625">
        <v>3749</v>
      </c>
      <c r="B3625" s="3" t="s">
        <v>3746</v>
      </c>
      <c r="C3625" s="3" t="s">
        <v>7859</v>
      </c>
      <c r="D3625" s="6">
        <v>500</v>
      </c>
      <c r="E3625" s="8">
        <v>525</v>
      </c>
      <c r="F3625" t="s">
        <v>8218</v>
      </c>
      <c r="G3625" t="s">
        <v>8223</v>
      </c>
      <c r="H3625" t="s">
        <v>8245</v>
      </c>
      <c r="I3625">
        <v>1461902340</v>
      </c>
      <c r="J3625">
        <v>1459220588</v>
      </c>
      <c r="K3625" t="b">
        <v>0</v>
      </c>
      <c r="L3625">
        <v>7</v>
      </c>
      <c r="M3625" t="b">
        <v>1</v>
      </c>
      <c r="N3625" t="s">
        <v>8303</v>
      </c>
      <c r="O3625" s="10" t="s">
        <v>8333</v>
      </c>
      <c r="P3625" t="s">
        <v>8375</v>
      </c>
      <c r="Q3625" s="12">
        <f t="shared" si="62"/>
        <v>42458.127175925925</v>
      </c>
    </row>
    <row r="3626" spans="1:17" ht="48" x14ac:dyDescent="0.2">
      <c r="A3626">
        <v>3469</v>
      </c>
      <c r="B3626" s="3" t="s">
        <v>3468</v>
      </c>
      <c r="C3626" s="3" t="s">
        <v>7579</v>
      </c>
      <c r="D3626" s="6">
        <v>2800</v>
      </c>
      <c r="E3626" s="8">
        <v>3175</v>
      </c>
      <c r="F3626" t="s">
        <v>8218</v>
      </c>
      <c r="G3626" t="s">
        <v>8223</v>
      </c>
      <c r="H3626" t="s">
        <v>8245</v>
      </c>
      <c r="I3626">
        <v>1461857045</v>
      </c>
      <c r="J3626">
        <v>1459265045</v>
      </c>
      <c r="K3626" t="b">
        <v>0</v>
      </c>
      <c r="L3626">
        <v>63</v>
      </c>
      <c r="M3626" t="b">
        <v>1</v>
      </c>
      <c r="N3626" t="s">
        <v>8269</v>
      </c>
      <c r="O3626" s="10" t="s">
        <v>8333</v>
      </c>
      <c r="P3626" t="s">
        <v>8334</v>
      </c>
      <c r="Q3626" s="12">
        <f t="shared" si="62"/>
        <v>42458.641724537039</v>
      </c>
    </row>
    <row r="3627" spans="1:17" ht="48" x14ac:dyDescent="0.2">
      <c r="A3627">
        <v>1298</v>
      </c>
      <c r="B3627" s="3" t="s">
        <v>1299</v>
      </c>
      <c r="C3627" s="3" t="s">
        <v>5408</v>
      </c>
      <c r="D3627" s="6">
        <v>2000</v>
      </c>
      <c r="E3627" s="8">
        <v>2093</v>
      </c>
      <c r="F3627" t="s">
        <v>8218</v>
      </c>
      <c r="G3627" t="s">
        <v>8224</v>
      </c>
      <c r="H3627" t="s">
        <v>8246</v>
      </c>
      <c r="I3627">
        <v>1461860432</v>
      </c>
      <c r="J3627">
        <v>1459268432</v>
      </c>
      <c r="K3627" t="b">
        <v>0</v>
      </c>
      <c r="L3627">
        <v>33</v>
      </c>
      <c r="M3627" t="b">
        <v>1</v>
      </c>
      <c r="N3627" t="s">
        <v>8269</v>
      </c>
      <c r="O3627" s="10" t="s">
        <v>8333</v>
      </c>
      <c r="P3627" t="s">
        <v>8334</v>
      </c>
      <c r="Q3627" s="12">
        <f t="shared" si="62"/>
        <v>42458.680925925932</v>
      </c>
    </row>
    <row r="3628" spans="1:17" ht="48" x14ac:dyDescent="0.2">
      <c r="A3628">
        <v>3498</v>
      </c>
      <c r="B3628" s="3" t="s">
        <v>3497</v>
      </c>
      <c r="C3628" s="3" t="s">
        <v>7608</v>
      </c>
      <c r="D3628" s="6">
        <v>1650</v>
      </c>
      <c r="E3628" s="8">
        <v>1690</v>
      </c>
      <c r="F3628" t="s">
        <v>8218</v>
      </c>
      <c r="G3628" t="s">
        <v>8228</v>
      </c>
      <c r="H3628" t="s">
        <v>8250</v>
      </c>
      <c r="I3628">
        <v>1464471840</v>
      </c>
      <c r="J3628">
        <v>1459309704</v>
      </c>
      <c r="K3628" t="b">
        <v>0</v>
      </c>
      <c r="L3628">
        <v>42</v>
      </c>
      <c r="M3628" t="b">
        <v>1</v>
      </c>
      <c r="N3628" t="s">
        <v>8269</v>
      </c>
      <c r="O3628" s="10" t="s">
        <v>8333</v>
      </c>
      <c r="P3628" t="s">
        <v>8334</v>
      </c>
      <c r="Q3628" s="12">
        <f t="shared" si="62"/>
        <v>42459.15861111111</v>
      </c>
    </row>
    <row r="3629" spans="1:17" ht="48" x14ac:dyDescent="0.2">
      <c r="A3629">
        <v>3200</v>
      </c>
      <c r="B3629" s="3" t="s">
        <v>3200</v>
      </c>
      <c r="C3629" s="3" t="s">
        <v>7310</v>
      </c>
      <c r="D3629" s="6">
        <v>50000</v>
      </c>
      <c r="E3629" s="8">
        <v>1</v>
      </c>
      <c r="F3629" t="s">
        <v>8220</v>
      </c>
      <c r="G3629" t="s">
        <v>8223</v>
      </c>
      <c r="H3629" t="s">
        <v>8245</v>
      </c>
      <c r="I3629">
        <v>1461994440</v>
      </c>
      <c r="J3629">
        <v>1459410101</v>
      </c>
      <c r="K3629" t="b">
        <v>0</v>
      </c>
      <c r="L3629">
        <v>1</v>
      </c>
      <c r="M3629" t="b">
        <v>0</v>
      </c>
      <c r="N3629" t="s">
        <v>8303</v>
      </c>
      <c r="O3629" s="10" t="s">
        <v>8333</v>
      </c>
      <c r="P3629" t="s">
        <v>8375</v>
      </c>
      <c r="Q3629" s="12">
        <f t="shared" si="62"/>
        <v>42460.320613425924</v>
      </c>
    </row>
    <row r="3630" spans="1:17" ht="48" x14ac:dyDescent="0.2">
      <c r="A3630">
        <v>3526</v>
      </c>
      <c r="B3630" s="3" t="s">
        <v>3525</v>
      </c>
      <c r="C3630" s="3" t="s">
        <v>7636</v>
      </c>
      <c r="D3630" s="6">
        <v>3300</v>
      </c>
      <c r="E3630" s="8">
        <v>3366</v>
      </c>
      <c r="F3630" t="s">
        <v>8218</v>
      </c>
      <c r="G3630" t="s">
        <v>8223</v>
      </c>
      <c r="H3630" t="s">
        <v>8245</v>
      </c>
      <c r="I3630">
        <v>1461823140</v>
      </c>
      <c r="J3630">
        <v>1459411371</v>
      </c>
      <c r="K3630" t="b">
        <v>0</v>
      </c>
      <c r="L3630">
        <v>34</v>
      </c>
      <c r="M3630" t="b">
        <v>1</v>
      </c>
      <c r="N3630" t="s">
        <v>8269</v>
      </c>
      <c r="O3630" s="10" t="s">
        <v>8333</v>
      </c>
      <c r="P3630" t="s">
        <v>8334</v>
      </c>
      <c r="Q3630" s="12">
        <f t="shared" si="62"/>
        <v>42460.335312499999</v>
      </c>
    </row>
    <row r="3631" spans="1:17" ht="48" x14ac:dyDescent="0.2">
      <c r="A3631">
        <v>3058</v>
      </c>
      <c r="B3631" s="3" t="s">
        <v>3058</v>
      </c>
      <c r="C3631" s="3" t="s">
        <v>7168</v>
      </c>
      <c r="D3631" s="6">
        <v>18000</v>
      </c>
      <c r="E3631" s="8">
        <v>3</v>
      </c>
      <c r="F3631" t="s">
        <v>8220</v>
      </c>
      <c r="G3631" t="s">
        <v>8236</v>
      </c>
      <c r="H3631" t="s">
        <v>8248</v>
      </c>
      <c r="I3631">
        <v>1463734740</v>
      </c>
      <c r="J3631">
        <v>1459414740</v>
      </c>
      <c r="K3631" t="b">
        <v>0</v>
      </c>
      <c r="L3631">
        <v>3</v>
      </c>
      <c r="M3631" t="b">
        <v>0</v>
      </c>
      <c r="N3631" t="s">
        <v>8301</v>
      </c>
      <c r="O3631" s="10" t="s">
        <v>8333</v>
      </c>
      <c r="P3631" t="s">
        <v>8373</v>
      </c>
      <c r="Q3631" s="12">
        <f t="shared" si="62"/>
        <v>42460.374305555553</v>
      </c>
    </row>
    <row r="3632" spans="1:17" ht="48" x14ac:dyDescent="0.2">
      <c r="A3632">
        <v>3578</v>
      </c>
      <c r="B3632" s="3" t="s">
        <v>3577</v>
      </c>
      <c r="C3632" s="3" t="s">
        <v>7688</v>
      </c>
      <c r="D3632" s="6">
        <v>1500</v>
      </c>
      <c r="E3632" s="8">
        <v>1500.2</v>
      </c>
      <c r="F3632" t="s">
        <v>8218</v>
      </c>
      <c r="G3632" t="s">
        <v>8224</v>
      </c>
      <c r="H3632" t="s">
        <v>8246</v>
      </c>
      <c r="I3632">
        <v>1462037777</v>
      </c>
      <c r="J3632">
        <v>1459445777</v>
      </c>
      <c r="K3632" t="b">
        <v>0</v>
      </c>
      <c r="L3632">
        <v>37</v>
      </c>
      <c r="M3632" t="b">
        <v>1</v>
      </c>
      <c r="N3632" t="s">
        <v>8269</v>
      </c>
      <c r="O3632" s="10" t="s">
        <v>8333</v>
      </c>
      <c r="P3632" t="s">
        <v>8334</v>
      </c>
      <c r="Q3632" s="12">
        <f t="shared" si="62"/>
        <v>42460.733530092592</v>
      </c>
    </row>
    <row r="3633" spans="1:17" ht="48" x14ac:dyDescent="0.2">
      <c r="A3633">
        <v>3627</v>
      </c>
      <c r="B3633" s="3" t="s">
        <v>3625</v>
      </c>
      <c r="C3633" s="3" t="s">
        <v>7737</v>
      </c>
      <c r="D3633" s="6">
        <v>2000</v>
      </c>
      <c r="E3633" s="8">
        <v>2000</v>
      </c>
      <c r="F3633" t="s">
        <v>8218</v>
      </c>
      <c r="G3633" t="s">
        <v>8223</v>
      </c>
      <c r="H3633" t="s">
        <v>8245</v>
      </c>
      <c r="I3633">
        <v>1463803140</v>
      </c>
      <c r="J3633">
        <v>1459446487</v>
      </c>
      <c r="K3633" t="b">
        <v>0</v>
      </c>
      <c r="L3633">
        <v>29</v>
      </c>
      <c r="M3633" t="b">
        <v>1</v>
      </c>
      <c r="N3633" t="s">
        <v>8269</v>
      </c>
      <c r="O3633" s="10" t="s">
        <v>8333</v>
      </c>
      <c r="P3633" t="s">
        <v>8334</v>
      </c>
      <c r="Q3633" s="12">
        <f t="shared" si="62"/>
        <v>42460.741747685184</v>
      </c>
    </row>
    <row r="3634" spans="1:17" ht="48" x14ac:dyDescent="0.2">
      <c r="A3634">
        <v>3835</v>
      </c>
      <c r="B3634" s="3" t="s">
        <v>3832</v>
      </c>
      <c r="C3634" s="3" t="s">
        <v>7944</v>
      </c>
      <c r="D3634" s="6">
        <v>200</v>
      </c>
      <c r="E3634" s="8">
        <v>320</v>
      </c>
      <c r="F3634" t="s">
        <v>8218</v>
      </c>
      <c r="G3634" t="s">
        <v>8224</v>
      </c>
      <c r="H3634" t="s">
        <v>8246</v>
      </c>
      <c r="I3634">
        <v>1461278208</v>
      </c>
      <c r="J3634">
        <v>1459463808</v>
      </c>
      <c r="K3634" t="b">
        <v>0</v>
      </c>
      <c r="L3634">
        <v>8</v>
      </c>
      <c r="M3634" t="b">
        <v>1</v>
      </c>
      <c r="N3634" t="s">
        <v>8269</v>
      </c>
      <c r="O3634" s="10" t="s">
        <v>8333</v>
      </c>
      <c r="P3634" t="s">
        <v>8334</v>
      </c>
      <c r="Q3634" s="12">
        <f t="shared" si="62"/>
        <v>42460.94222222222</v>
      </c>
    </row>
    <row r="3635" spans="1:17" ht="48" x14ac:dyDescent="0.2">
      <c r="A3635">
        <v>2882</v>
      </c>
      <c r="B3635" s="3" t="s">
        <v>2882</v>
      </c>
      <c r="C3635" s="3" t="s">
        <v>6992</v>
      </c>
      <c r="D3635" s="6">
        <v>750</v>
      </c>
      <c r="E3635" s="8">
        <v>252</v>
      </c>
      <c r="F3635" t="s">
        <v>8220</v>
      </c>
      <c r="G3635" t="s">
        <v>8223</v>
      </c>
      <c r="H3635" t="s">
        <v>8245</v>
      </c>
      <c r="I3635">
        <v>1462112318</v>
      </c>
      <c r="J3635">
        <v>1459520318</v>
      </c>
      <c r="K3635" t="b">
        <v>0</v>
      </c>
      <c r="L3635">
        <v>4</v>
      </c>
      <c r="M3635" t="b">
        <v>0</v>
      </c>
      <c r="N3635" t="s">
        <v>8269</v>
      </c>
      <c r="O3635" s="10" t="s">
        <v>8333</v>
      </c>
      <c r="P3635" t="s">
        <v>8334</v>
      </c>
      <c r="Q3635" s="12">
        <f t="shared" si="62"/>
        <v>42461.596273148149</v>
      </c>
    </row>
    <row r="3636" spans="1:17" ht="48" x14ac:dyDescent="0.2">
      <c r="A3636">
        <v>3704</v>
      </c>
      <c r="B3636" s="3" t="s">
        <v>3701</v>
      </c>
      <c r="C3636" s="3" t="s">
        <v>7814</v>
      </c>
      <c r="D3636" s="6">
        <v>300</v>
      </c>
      <c r="E3636" s="8">
        <v>409.01</v>
      </c>
      <c r="F3636" t="s">
        <v>8218</v>
      </c>
      <c r="G3636" t="s">
        <v>8224</v>
      </c>
      <c r="H3636" t="s">
        <v>8246</v>
      </c>
      <c r="I3636">
        <v>1464712394</v>
      </c>
      <c r="J3636">
        <v>1459528394</v>
      </c>
      <c r="K3636" t="b">
        <v>0</v>
      </c>
      <c r="L3636">
        <v>27</v>
      </c>
      <c r="M3636" t="b">
        <v>1</v>
      </c>
      <c r="N3636" t="s">
        <v>8269</v>
      </c>
      <c r="O3636" s="10" t="s">
        <v>8333</v>
      </c>
      <c r="P3636" t="s">
        <v>8334</v>
      </c>
      <c r="Q3636" s="12">
        <f t="shared" si="62"/>
        <v>42461.689745370371</v>
      </c>
    </row>
    <row r="3637" spans="1:17" ht="48" x14ac:dyDescent="0.2">
      <c r="A3637">
        <v>1297</v>
      </c>
      <c r="B3637" s="3" t="s">
        <v>1298</v>
      </c>
      <c r="C3637" s="3" t="s">
        <v>5407</v>
      </c>
      <c r="D3637" s="6">
        <v>20000</v>
      </c>
      <c r="E3637" s="8">
        <v>21905</v>
      </c>
      <c r="F3637" t="s">
        <v>8218</v>
      </c>
      <c r="G3637" t="s">
        <v>8223</v>
      </c>
      <c r="H3637" t="s">
        <v>8245</v>
      </c>
      <c r="I3637">
        <v>1462125358</v>
      </c>
      <c r="J3637">
        <v>1459533358</v>
      </c>
      <c r="K3637" t="b">
        <v>0</v>
      </c>
      <c r="L3637">
        <v>238</v>
      </c>
      <c r="M3637" t="b">
        <v>1</v>
      </c>
      <c r="N3637" t="s">
        <v>8269</v>
      </c>
      <c r="O3637" s="10" t="s">
        <v>8333</v>
      </c>
      <c r="P3637" t="s">
        <v>8334</v>
      </c>
      <c r="Q3637" s="12">
        <f t="shared" si="62"/>
        <v>42461.747199074074</v>
      </c>
    </row>
    <row r="3638" spans="1:17" ht="48" x14ac:dyDescent="0.2">
      <c r="A3638">
        <v>3726</v>
      </c>
      <c r="B3638" s="3" t="s">
        <v>3723</v>
      </c>
      <c r="C3638" s="3" t="s">
        <v>7836</v>
      </c>
      <c r="D3638" s="6">
        <v>850</v>
      </c>
      <c r="E3638" s="8">
        <v>2879</v>
      </c>
      <c r="F3638" t="s">
        <v>8218</v>
      </c>
      <c r="G3638" t="s">
        <v>8223</v>
      </c>
      <c r="H3638" t="s">
        <v>8245</v>
      </c>
      <c r="I3638">
        <v>1461963600</v>
      </c>
      <c r="J3638">
        <v>1459567371</v>
      </c>
      <c r="K3638" t="b">
        <v>0</v>
      </c>
      <c r="L3638">
        <v>46</v>
      </c>
      <c r="M3638" t="b">
        <v>1</v>
      </c>
      <c r="N3638" t="s">
        <v>8269</v>
      </c>
      <c r="O3638" s="10" t="s">
        <v>8333</v>
      </c>
      <c r="P3638" t="s">
        <v>8334</v>
      </c>
      <c r="Q3638" s="12">
        <f t="shared" si="62"/>
        <v>42462.140868055561</v>
      </c>
    </row>
    <row r="3639" spans="1:17" ht="48" x14ac:dyDescent="0.2">
      <c r="A3639">
        <v>3550</v>
      </c>
      <c r="B3639" s="3" t="s">
        <v>3549</v>
      </c>
      <c r="C3639" s="3" t="s">
        <v>7660</v>
      </c>
      <c r="D3639" s="6">
        <v>2500</v>
      </c>
      <c r="E3639" s="8">
        <v>2620</v>
      </c>
      <c r="F3639" t="s">
        <v>8218</v>
      </c>
      <c r="G3639" t="s">
        <v>8224</v>
      </c>
      <c r="H3639" t="s">
        <v>8246</v>
      </c>
      <c r="I3639">
        <v>1462224398</v>
      </c>
      <c r="J3639">
        <v>1459632398</v>
      </c>
      <c r="K3639" t="b">
        <v>0</v>
      </c>
      <c r="L3639">
        <v>64</v>
      </c>
      <c r="M3639" t="b">
        <v>1</v>
      </c>
      <c r="N3639" t="s">
        <v>8269</v>
      </c>
      <c r="O3639" s="10" t="s">
        <v>8333</v>
      </c>
      <c r="P3639" t="s">
        <v>8334</v>
      </c>
      <c r="Q3639" s="12">
        <f t="shared" si="62"/>
        <v>42462.893495370372</v>
      </c>
    </row>
    <row r="3640" spans="1:17" ht="48" x14ac:dyDescent="0.2">
      <c r="A3640">
        <v>3232</v>
      </c>
      <c r="B3640" s="3" t="s">
        <v>3232</v>
      </c>
      <c r="C3640" s="3" t="s">
        <v>7342</v>
      </c>
      <c r="D3640" s="6">
        <v>1000</v>
      </c>
      <c r="E3640" s="8">
        <v>1312</v>
      </c>
      <c r="F3640" t="s">
        <v>8218</v>
      </c>
      <c r="G3640" t="s">
        <v>8223</v>
      </c>
      <c r="H3640" t="s">
        <v>8245</v>
      </c>
      <c r="I3640">
        <v>1462334340</v>
      </c>
      <c r="J3640">
        <v>1459711917</v>
      </c>
      <c r="K3640" t="b">
        <v>1</v>
      </c>
      <c r="L3640">
        <v>26</v>
      </c>
      <c r="M3640" t="b">
        <v>1</v>
      </c>
      <c r="N3640" t="s">
        <v>8269</v>
      </c>
      <c r="O3640" s="10" t="s">
        <v>8333</v>
      </c>
      <c r="P3640" t="s">
        <v>8334</v>
      </c>
      <c r="Q3640" s="12">
        <f t="shared" si="62"/>
        <v>42463.81385416667</v>
      </c>
    </row>
    <row r="3641" spans="1:17" ht="48" x14ac:dyDescent="0.2">
      <c r="A3641">
        <v>2956</v>
      </c>
      <c r="B3641" s="3" t="s">
        <v>2956</v>
      </c>
      <c r="C3641" s="3" t="s">
        <v>7066</v>
      </c>
      <c r="D3641" s="6">
        <v>7900</v>
      </c>
      <c r="E3641" s="8">
        <v>1322</v>
      </c>
      <c r="F3641" t="s">
        <v>8219</v>
      </c>
      <c r="G3641" t="s">
        <v>8223</v>
      </c>
      <c r="H3641" t="s">
        <v>8245</v>
      </c>
      <c r="I3641">
        <v>1462402850</v>
      </c>
      <c r="J3641">
        <v>1459810850</v>
      </c>
      <c r="K3641" t="b">
        <v>0</v>
      </c>
      <c r="L3641">
        <v>20</v>
      </c>
      <c r="M3641" t="b">
        <v>0</v>
      </c>
      <c r="N3641" t="s">
        <v>8301</v>
      </c>
      <c r="O3641" s="10" t="s">
        <v>8333</v>
      </c>
      <c r="P3641" t="s">
        <v>8373</v>
      </c>
      <c r="Q3641" s="12">
        <f t="shared" si="62"/>
        <v>42464.958912037036</v>
      </c>
    </row>
    <row r="3642" spans="1:17" ht="48" x14ac:dyDescent="0.2">
      <c r="A3642">
        <v>2875</v>
      </c>
      <c r="B3642" s="3" t="s">
        <v>2875</v>
      </c>
      <c r="C3642" s="3" t="s">
        <v>6985</v>
      </c>
      <c r="D3642" s="6">
        <v>20000</v>
      </c>
      <c r="E3642" s="8">
        <v>7</v>
      </c>
      <c r="F3642" t="s">
        <v>8220</v>
      </c>
      <c r="G3642" t="s">
        <v>8223</v>
      </c>
      <c r="H3642" t="s">
        <v>8245</v>
      </c>
      <c r="I3642">
        <v>1462417493</v>
      </c>
      <c r="J3642">
        <v>1459825493</v>
      </c>
      <c r="K3642" t="b">
        <v>0</v>
      </c>
      <c r="L3642">
        <v>3</v>
      </c>
      <c r="M3642" t="b">
        <v>0</v>
      </c>
      <c r="N3642" t="s">
        <v>8269</v>
      </c>
      <c r="O3642" s="10" t="s">
        <v>8333</v>
      </c>
      <c r="P3642" t="s">
        <v>8334</v>
      </c>
      <c r="Q3642" s="12">
        <f t="shared" si="62"/>
        <v>42465.128391203703</v>
      </c>
    </row>
    <row r="3643" spans="1:17" ht="32" x14ac:dyDescent="0.2">
      <c r="A3643">
        <v>3050</v>
      </c>
      <c r="B3643" s="3" t="s">
        <v>3050</v>
      </c>
      <c r="C3643" s="3" t="s">
        <v>7160</v>
      </c>
      <c r="D3643" s="6">
        <v>600</v>
      </c>
      <c r="E3643" s="8">
        <v>636</v>
      </c>
      <c r="F3643" t="s">
        <v>8218</v>
      </c>
      <c r="G3643" t="s">
        <v>8223</v>
      </c>
      <c r="H3643" t="s">
        <v>8245</v>
      </c>
      <c r="I3643">
        <v>1462420960</v>
      </c>
      <c r="J3643">
        <v>1459828960</v>
      </c>
      <c r="K3643" t="b">
        <v>0</v>
      </c>
      <c r="L3643">
        <v>9</v>
      </c>
      <c r="M3643" t="b">
        <v>1</v>
      </c>
      <c r="N3643" t="s">
        <v>8301</v>
      </c>
      <c r="O3643" s="10" t="s">
        <v>8333</v>
      </c>
      <c r="P3643" t="s">
        <v>8373</v>
      </c>
      <c r="Q3643" s="12">
        <f t="shared" si="62"/>
        <v>42465.16851851852</v>
      </c>
    </row>
    <row r="3644" spans="1:17" ht="48" x14ac:dyDescent="0.2">
      <c r="A3644">
        <v>3724</v>
      </c>
      <c r="B3644" s="3" t="s">
        <v>3721</v>
      </c>
      <c r="C3644" s="3" t="s">
        <v>7834</v>
      </c>
      <c r="D3644" s="6">
        <v>4300</v>
      </c>
      <c r="E3644" s="8">
        <v>4409.55</v>
      </c>
      <c r="F3644" t="s">
        <v>8218</v>
      </c>
      <c r="G3644" t="s">
        <v>8224</v>
      </c>
      <c r="H3644" t="s">
        <v>8246</v>
      </c>
      <c r="I3644">
        <v>1462402800</v>
      </c>
      <c r="J3644">
        <v>1459856860</v>
      </c>
      <c r="K3644" t="b">
        <v>0</v>
      </c>
      <c r="L3644">
        <v>89</v>
      </c>
      <c r="M3644" t="b">
        <v>1</v>
      </c>
      <c r="N3644" t="s">
        <v>8269</v>
      </c>
      <c r="O3644" s="10" t="s">
        <v>8333</v>
      </c>
      <c r="P3644" t="s">
        <v>8334</v>
      </c>
      <c r="Q3644" s="12">
        <f t="shared" si="62"/>
        <v>42465.491435185191</v>
      </c>
    </row>
    <row r="3645" spans="1:17" ht="48" x14ac:dyDescent="0.2">
      <c r="A3645">
        <v>2718</v>
      </c>
      <c r="B3645" s="3" t="s">
        <v>2718</v>
      </c>
      <c r="C3645" s="3" t="s">
        <v>6828</v>
      </c>
      <c r="D3645" s="6">
        <v>18000</v>
      </c>
      <c r="E3645" s="8">
        <v>18645</v>
      </c>
      <c r="F3645" t="s">
        <v>8218</v>
      </c>
      <c r="G3645" t="s">
        <v>8223</v>
      </c>
      <c r="H3645" t="s">
        <v>8245</v>
      </c>
      <c r="I3645">
        <v>1462316400</v>
      </c>
      <c r="J3645">
        <v>1459865945</v>
      </c>
      <c r="K3645" t="b">
        <v>1</v>
      </c>
      <c r="L3645">
        <v>148</v>
      </c>
      <c r="M3645" t="b">
        <v>1</v>
      </c>
      <c r="N3645" t="s">
        <v>8301</v>
      </c>
      <c r="O3645" s="10" t="s">
        <v>8333</v>
      </c>
      <c r="P3645" t="s">
        <v>8373</v>
      </c>
      <c r="Q3645" s="12">
        <f t="shared" si="62"/>
        <v>42465.596585648149</v>
      </c>
    </row>
    <row r="3646" spans="1:17" ht="48" x14ac:dyDescent="0.2">
      <c r="A3646">
        <v>3315</v>
      </c>
      <c r="B3646" s="3" t="s">
        <v>3315</v>
      </c>
      <c r="C3646" s="3" t="s">
        <v>7425</v>
      </c>
      <c r="D3646" s="6">
        <v>4000</v>
      </c>
      <c r="E3646" s="8">
        <v>4400</v>
      </c>
      <c r="F3646" t="s">
        <v>8218</v>
      </c>
      <c r="G3646" t="s">
        <v>8224</v>
      </c>
      <c r="H3646" t="s">
        <v>8246</v>
      </c>
      <c r="I3646">
        <v>1462519041</v>
      </c>
      <c r="J3646">
        <v>1459927041</v>
      </c>
      <c r="K3646" t="b">
        <v>0</v>
      </c>
      <c r="L3646">
        <v>89</v>
      </c>
      <c r="M3646" t="b">
        <v>1</v>
      </c>
      <c r="N3646" t="s">
        <v>8269</v>
      </c>
      <c r="O3646" s="10" t="s">
        <v>8333</v>
      </c>
      <c r="P3646" t="s">
        <v>8334</v>
      </c>
      <c r="Q3646" s="12">
        <f t="shared" si="62"/>
        <v>42466.303715277783</v>
      </c>
    </row>
    <row r="3647" spans="1:17" ht="48" x14ac:dyDescent="0.2">
      <c r="A3647">
        <v>3348</v>
      </c>
      <c r="B3647" s="3" t="s">
        <v>3266</v>
      </c>
      <c r="C3647" s="3" t="s">
        <v>7458</v>
      </c>
      <c r="D3647" s="6">
        <v>5500</v>
      </c>
      <c r="E3647" s="8">
        <v>5516</v>
      </c>
      <c r="F3647" t="s">
        <v>8218</v>
      </c>
      <c r="G3647" t="s">
        <v>8223</v>
      </c>
      <c r="H3647" t="s">
        <v>8245</v>
      </c>
      <c r="I3647">
        <v>1461988740</v>
      </c>
      <c r="J3647">
        <v>1459949080</v>
      </c>
      <c r="K3647" t="b">
        <v>0</v>
      </c>
      <c r="L3647">
        <v>79</v>
      </c>
      <c r="M3647" t="b">
        <v>1</v>
      </c>
      <c r="N3647" t="s">
        <v>8269</v>
      </c>
      <c r="O3647" s="10" t="s">
        <v>8333</v>
      </c>
      <c r="P3647" t="s">
        <v>8334</v>
      </c>
      <c r="Q3647" s="12">
        <f t="shared" si="62"/>
        <v>42466.558796296296</v>
      </c>
    </row>
    <row r="3648" spans="1:17" ht="48" x14ac:dyDescent="0.2">
      <c r="A3648">
        <v>3171</v>
      </c>
      <c r="B3648" s="3" t="s">
        <v>3171</v>
      </c>
      <c r="C3648" s="3" t="s">
        <v>7281</v>
      </c>
      <c r="D3648" s="6">
        <v>7000</v>
      </c>
      <c r="E3648" s="8">
        <v>7617</v>
      </c>
      <c r="F3648" t="s">
        <v>8218</v>
      </c>
      <c r="G3648" t="s">
        <v>8224</v>
      </c>
      <c r="H3648" t="s">
        <v>8246</v>
      </c>
      <c r="I3648">
        <v>1462545358</v>
      </c>
      <c r="J3648">
        <v>1459953358</v>
      </c>
      <c r="K3648" t="b">
        <v>1</v>
      </c>
      <c r="L3648">
        <v>117</v>
      </c>
      <c r="M3648" t="b">
        <v>1</v>
      </c>
      <c r="N3648" t="s">
        <v>8269</v>
      </c>
      <c r="O3648" s="10" t="s">
        <v>8333</v>
      </c>
      <c r="P3648" t="s">
        <v>8334</v>
      </c>
      <c r="Q3648" s="12">
        <f t="shared" si="62"/>
        <v>42466.608310185184</v>
      </c>
    </row>
    <row r="3649" spans="1:17" ht="32" x14ac:dyDescent="0.2">
      <c r="A3649">
        <v>3415</v>
      </c>
      <c r="B3649" s="3" t="s">
        <v>3414</v>
      </c>
      <c r="C3649" s="3" t="s">
        <v>7525</v>
      </c>
      <c r="D3649" s="6">
        <v>200</v>
      </c>
      <c r="E3649" s="8">
        <v>200</v>
      </c>
      <c r="F3649" t="s">
        <v>8218</v>
      </c>
      <c r="G3649" t="s">
        <v>8223</v>
      </c>
      <c r="H3649" t="s">
        <v>8245</v>
      </c>
      <c r="I3649">
        <v>1460935800</v>
      </c>
      <c r="J3649">
        <v>1459999656</v>
      </c>
      <c r="K3649" t="b">
        <v>0</v>
      </c>
      <c r="L3649">
        <v>9</v>
      </c>
      <c r="M3649" t="b">
        <v>1</v>
      </c>
      <c r="N3649" t="s">
        <v>8269</v>
      </c>
      <c r="O3649" s="10" t="s">
        <v>8333</v>
      </c>
      <c r="P3649" t="s">
        <v>8334</v>
      </c>
      <c r="Q3649" s="12">
        <f t="shared" si="62"/>
        <v>42467.144166666665</v>
      </c>
    </row>
    <row r="3650" spans="1:17" ht="48" x14ac:dyDescent="0.2">
      <c r="A3650">
        <v>3986</v>
      </c>
      <c r="B3650" s="3" t="s">
        <v>3982</v>
      </c>
      <c r="C3650" s="3" t="s">
        <v>8092</v>
      </c>
      <c r="D3650" s="6">
        <v>5000</v>
      </c>
      <c r="E3650" s="8">
        <v>488</v>
      </c>
      <c r="F3650" t="s">
        <v>8220</v>
      </c>
      <c r="G3650" t="s">
        <v>8224</v>
      </c>
      <c r="H3650" t="s">
        <v>8246</v>
      </c>
      <c r="I3650">
        <v>1462539840</v>
      </c>
      <c r="J3650">
        <v>1460034594</v>
      </c>
      <c r="K3650" t="b">
        <v>0</v>
      </c>
      <c r="L3650">
        <v>13</v>
      </c>
      <c r="M3650" t="b">
        <v>0</v>
      </c>
      <c r="N3650" t="s">
        <v>8269</v>
      </c>
      <c r="O3650" s="10" t="s">
        <v>8333</v>
      </c>
      <c r="P3650" t="s">
        <v>8334</v>
      </c>
      <c r="Q3650" s="12">
        <f t="shared" si="62"/>
        <v>42467.548541666663</v>
      </c>
    </row>
    <row r="3651" spans="1:17" ht="48" x14ac:dyDescent="0.2">
      <c r="A3651">
        <v>3327</v>
      </c>
      <c r="B3651" s="3" t="s">
        <v>3327</v>
      </c>
      <c r="C3651" s="3" t="s">
        <v>7437</v>
      </c>
      <c r="D3651" s="6">
        <v>800</v>
      </c>
      <c r="E3651" s="8">
        <v>810</v>
      </c>
      <c r="F3651" t="s">
        <v>8218</v>
      </c>
      <c r="G3651" t="s">
        <v>8224</v>
      </c>
      <c r="H3651" t="s">
        <v>8246</v>
      </c>
      <c r="I3651">
        <v>1462697966</v>
      </c>
      <c r="J3651">
        <v>1460105966</v>
      </c>
      <c r="K3651" t="b">
        <v>0</v>
      </c>
      <c r="L3651">
        <v>33</v>
      </c>
      <c r="M3651" t="b">
        <v>1</v>
      </c>
      <c r="N3651" t="s">
        <v>8269</v>
      </c>
      <c r="O3651" s="10" t="s">
        <v>8333</v>
      </c>
      <c r="P3651" t="s">
        <v>8334</v>
      </c>
      <c r="Q3651" s="12">
        <f t="shared" si="62"/>
        <v>42468.374606481477</v>
      </c>
    </row>
    <row r="3652" spans="1:17" ht="48" x14ac:dyDescent="0.2">
      <c r="A3652">
        <v>3973</v>
      </c>
      <c r="B3652" s="3" t="s">
        <v>3970</v>
      </c>
      <c r="C3652" s="3" t="s">
        <v>8080</v>
      </c>
      <c r="D3652" s="6">
        <v>5000</v>
      </c>
      <c r="E3652" s="8">
        <v>3905</v>
      </c>
      <c r="F3652" t="s">
        <v>8220</v>
      </c>
      <c r="G3652" t="s">
        <v>8223</v>
      </c>
      <c r="H3652" t="s">
        <v>8245</v>
      </c>
      <c r="I3652">
        <v>1462766400</v>
      </c>
      <c r="J3652">
        <v>1460219110</v>
      </c>
      <c r="K3652" t="b">
        <v>0</v>
      </c>
      <c r="L3652">
        <v>37</v>
      </c>
      <c r="M3652" t="b">
        <v>0</v>
      </c>
      <c r="N3652" t="s">
        <v>8269</v>
      </c>
      <c r="O3652" s="10" t="s">
        <v>8333</v>
      </c>
      <c r="P3652" t="s">
        <v>8334</v>
      </c>
      <c r="Q3652" s="12">
        <f t="shared" si="62"/>
        <v>42469.68414351852</v>
      </c>
    </row>
    <row r="3653" spans="1:17" ht="48" x14ac:dyDescent="0.2">
      <c r="A3653">
        <v>3885</v>
      </c>
      <c r="B3653" s="3" t="s">
        <v>3882</v>
      </c>
      <c r="C3653" s="3" t="s">
        <v>7994</v>
      </c>
      <c r="D3653" s="6">
        <v>375000</v>
      </c>
      <c r="E3653" s="8">
        <v>0</v>
      </c>
      <c r="F3653" t="s">
        <v>8219</v>
      </c>
      <c r="G3653" t="s">
        <v>8223</v>
      </c>
      <c r="H3653" t="s">
        <v>8245</v>
      </c>
      <c r="I3653">
        <v>1462834191</v>
      </c>
      <c r="J3653">
        <v>1460242191</v>
      </c>
      <c r="K3653" t="b">
        <v>0</v>
      </c>
      <c r="L3653">
        <v>0</v>
      </c>
      <c r="M3653" t="b">
        <v>0</v>
      </c>
      <c r="N3653" t="s">
        <v>8303</v>
      </c>
      <c r="O3653" s="10" t="s">
        <v>8333</v>
      </c>
      <c r="P3653" t="s">
        <v>8375</v>
      </c>
      <c r="Q3653" s="12">
        <f t="shared" si="62"/>
        <v>42469.951284722221</v>
      </c>
    </row>
    <row r="3654" spans="1:17" ht="48" x14ac:dyDescent="0.2">
      <c r="A3654">
        <v>532</v>
      </c>
      <c r="B3654" s="3" t="s">
        <v>533</v>
      </c>
      <c r="C3654" s="3" t="s">
        <v>4642</v>
      </c>
      <c r="D3654" s="6">
        <v>10000</v>
      </c>
      <c r="E3654" s="8">
        <v>12325</v>
      </c>
      <c r="F3654" t="s">
        <v>8218</v>
      </c>
      <c r="G3654" t="s">
        <v>8223</v>
      </c>
      <c r="H3654" t="s">
        <v>8245</v>
      </c>
      <c r="I3654">
        <v>1463098208</v>
      </c>
      <c r="J3654">
        <v>1460506208</v>
      </c>
      <c r="K3654" t="b">
        <v>0</v>
      </c>
      <c r="L3654">
        <v>173</v>
      </c>
      <c r="M3654" t="b">
        <v>1</v>
      </c>
      <c r="N3654" t="s">
        <v>8269</v>
      </c>
      <c r="O3654" s="10" t="s">
        <v>8333</v>
      </c>
      <c r="P3654" t="s">
        <v>8334</v>
      </c>
      <c r="Q3654" s="12">
        <f t="shared" si="62"/>
        <v>42473.007037037038</v>
      </c>
    </row>
    <row r="3655" spans="1:17" ht="48" x14ac:dyDescent="0.2">
      <c r="A3655">
        <v>538</v>
      </c>
      <c r="B3655" s="3" t="s">
        <v>539</v>
      </c>
      <c r="C3655" s="3" t="s">
        <v>4648</v>
      </c>
      <c r="D3655" s="6">
        <v>5000</v>
      </c>
      <c r="E3655" s="8">
        <v>15121</v>
      </c>
      <c r="F3655" t="s">
        <v>8218</v>
      </c>
      <c r="G3655" t="s">
        <v>8223</v>
      </c>
      <c r="H3655" t="s">
        <v>8245</v>
      </c>
      <c r="I3655">
        <v>1463166263</v>
      </c>
      <c r="J3655">
        <v>1460574263</v>
      </c>
      <c r="K3655" t="b">
        <v>0</v>
      </c>
      <c r="L3655">
        <v>60</v>
      </c>
      <c r="M3655" t="b">
        <v>1</v>
      </c>
      <c r="N3655" t="s">
        <v>8269</v>
      </c>
      <c r="O3655" s="10" t="s">
        <v>8333</v>
      </c>
      <c r="P3655" t="s">
        <v>8334</v>
      </c>
      <c r="Q3655" s="12">
        <f t="shared" si="62"/>
        <v>42473.794710648144</v>
      </c>
    </row>
    <row r="3656" spans="1:17" ht="48" x14ac:dyDescent="0.2">
      <c r="A3656">
        <v>3307</v>
      </c>
      <c r="B3656" s="3" t="s">
        <v>3307</v>
      </c>
      <c r="C3656" s="3" t="s">
        <v>7417</v>
      </c>
      <c r="D3656" s="6">
        <v>1000</v>
      </c>
      <c r="E3656" s="8">
        <v>1066.8</v>
      </c>
      <c r="F3656" t="s">
        <v>8218</v>
      </c>
      <c r="G3656" t="s">
        <v>8223</v>
      </c>
      <c r="H3656" t="s">
        <v>8245</v>
      </c>
      <c r="I3656">
        <v>1463275339</v>
      </c>
      <c r="J3656">
        <v>1460683339</v>
      </c>
      <c r="K3656" t="b">
        <v>0</v>
      </c>
      <c r="L3656">
        <v>20</v>
      </c>
      <c r="M3656" t="b">
        <v>1</v>
      </c>
      <c r="N3656" t="s">
        <v>8269</v>
      </c>
      <c r="O3656" s="10" t="s">
        <v>8333</v>
      </c>
      <c r="P3656" t="s">
        <v>8334</v>
      </c>
      <c r="Q3656" s="12">
        <f t="shared" si="62"/>
        <v>42475.057164351849</v>
      </c>
    </row>
    <row r="3657" spans="1:17" ht="48" x14ac:dyDescent="0.2">
      <c r="A3657">
        <v>4102</v>
      </c>
      <c r="B3657" s="3" t="s">
        <v>4098</v>
      </c>
      <c r="C3657" s="3" t="s">
        <v>8205</v>
      </c>
      <c r="D3657" s="6">
        <v>500</v>
      </c>
      <c r="E3657" s="8">
        <v>137</v>
      </c>
      <c r="F3657" t="s">
        <v>8220</v>
      </c>
      <c r="G3657" t="s">
        <v>8223</v>
      </c>
      <c r="H3657" t="s">
        <v>8245</v>
      </c>
      <c r="I3657">
        <v>1463343673</v>
      </c>
      <c r="J3657">
        <v>1460751673</v>
      </c>
      <c r="K3657" t="b">
        <v>0</v>
      </c>
      <c r="L3657">
        <v>6</v>
      </c>
      <c r="M3657" t="b">
        <v>0</v>
      </c>
      <c r="N3657" t="s">
        <v>8269</v>
      </c>
      <c r="O3657" s="10" t="s">
        <v>8333</v>
      </c>
      <c r="P3657" t="s">
        <v>8334</v>
      </c>
      <c r="Q3657" s="12">
        <f t="shared" si="62"/>
        <v>42475.848067129627</v>
      </c>
    </row>
    <row r="3658" spans="1:17" ht="48" x14ac:dyDescent="0.2">
      <c r="A3658">
        <v>3508</v>
      </c>
      <c r="B3658" s="3" t="s">
        <v>3507</v>
      </c>
      <c r="C3658" s="3" t="s">
        <v>7618</v>
      </c>
      <c r="D3658" s="6">
        <v>100</v>
      </c>
      <c r="E3658" s="8">
        <v>180</v>
      </c>
      <c r="F3658" t="s">
        <v>8218</v>
      </c>
      <c r="G3658" t="s">
        <v>8224</v>
      </c>
      <c r="H3658" t="s">
        <v>8246</v>
      </c>
      <c r="I3658">
        <v>1462914000</v>
      </c>
      <c r="J3658">
        <v>1460914253</v>
      </c>
      <c r="K3658" t="b">
        <v>0</v>
      </c>
      <c r="L3658">
        <v>15</v>
      </c>
      <c r="M3658" t="b">
        <v>1</v>
      </c>
      <c r="N3658" t="s">
        <v>8269</v>
      </c>
      <c r="O3658" s="10" t="s">
        <v>8333</v>
      </c>
      <c r="P3658" t="s">
        <v>8334</v>
      </c>
      <c r="Q3658" s="12">
        <f t="shared" si="62"/>
        <v>42477.729780092588</v>
      </c>
    </row>
    <row r="3659" spans="1:17" ht="48" x14ac:dyDescent="0.2">
      <c r="A3659">
        <v>4066</v>
      </c>
      <c r="B3659" s="3" t="s">
        <v>4062</v>
      </c>
      <c r="C3659" s="3" t="s">
        <v>8170</v>
      </c>
      <c r="D3659" s="6">
        <v>15000</v>
      </c>
      <c r="E3659" s="8">
        <v>25</v>
      </c>
      <c r="F3659" t="s">
        <v>8220</v>
      </c>
      <c r="G3659" t="s">
        <v>8223</v>
      </c>
      <c r="H3659" t="s">
        <v>8245</v>
      </c>
      <c r="I3659">
        <v>1463619388</v>
      </c>
      <c r="J3659">
        <v>1461027388</v>
      </c>
      <c r="K3659" t="b">
        <v>0</v>
      </c>
      <c r="L3659">
        <v>1</v>
      </c>
      <c r="M3659" t="b">
        <v>0</v>
      </c>
      <c r="N3659" t="s">
        <v>8269</v>
      </c>
      <c r="O3659" s="10" t="s">
        <v>8333</v>
      </c>
      <c r="P3659" t="s">
        <v>8334</v>
      </c>
      <c r="Q3659" s="12">
        <f t="shared" si="62"/>
        <v>42479.039212962962</v>
      </c>
    </row>
    <row r="3660" spans="1:17" ht="48" x14ac:dyDescent="0.2">
      <c r="A3660">
        <v>3353</v>
      </c>
      <c r="B3660" s="3" t="s">
        <v>3352</v>
      </c>
      <c r="C3660" s="3" t="s">
        <v>7463</v>
      </c>
      <c r="D3660" s="6">
        <v>500</v>
      </c>
      <c r="E3660" s="8">
        <v>1575</v>
      </c>
      <c r="F3660" t="s">
        <v>8218</v>
      </c>
      <c r="G3660" t="s">
        <v>8224</v>
      </c>
      <c r="H3660" t="s">
        <v>8246</v>
      </c>
      <c r="I3660">
        <v>1462230000</v>
      </c>
      <c r="J3660">
        <v>1461061350</v>
      </c>
      <c r="K3660" t="b">
        <v>0</v>
      </c>
      <c r="L3660">
        <v>44</v>
      </c>
      <c r="M3660" t="b">
        <v>1</v>
      </c>
      <c r="N3660" t="s">
        <v>8269</v>
      </c>
      <c r="O3660" s="10" t="s">
        <v>8333</v>
      </c>
      <c r="P3660" t="s">
        <v>8334</v>
      </c>
      <c r="Q3660" s="12">
        <f t="shared" si="62"/>
        <v>42479.432291666672</v>
      </c>
    </row>
    <row r="3661" spans="1:17" ht="48" x14ac:dyDescent="0.2">
      <c r="A3661">
        <v>3697</v>
      </c>
      <c r="B3661" s="3" t="s">
        <v>3694</v>
      </c>
      <c r="C3661" s="3" t="s">
        <v>7807</v>
      </c>
      <c r="D3661" s="6">
        <v>2000</v>
      </c>
      <c r="E3661" s="8">
        <v>2160</v>
      </c>
      <c r="F3661" t="s">
        <v>8218</v>
      </c>
      <c r="G3661" t="s">
        <v>8224</v>
      </c>
      <c r="H3661" t="s">
        <v>8246</v>
      </c>
      <c r="I3661">
        <v>1462878648</v>
      </c>
      <c r="J3661">
        <v>1461064248</v>
      </c>
      <c r="K3661" t="b">
        <v>0</v>
      </c>
      <c r="L3661">
        <v>30</v>
      </c>
      <c r="M3661" t="b">
        <v>1</v>
      </c>
      <c r="N3661" t="s">
        <v>8269</v>
      </c>
      <c r="O3661" s="10" t="s">
        <v>8333</v>
      </c>
      <c r="P3661" t="s">
        <v>8334</v>
      </c>
      <c r="Q3661" s="12">
        <f t="shared" si="62"/>
        <v>42479.465833333335</v>
      </c>
    </row>
    <row r="3662" spans="1:17" ht="48" x14ac:dyDescent="0.2">
      <c r="A3662">
        <v>3547</v>
      </c>
      <c r="B3662" s="3" t="s">
        <v>3546</v>
      </c>
      <c r="C3662" s="3" t="s">
        <v>7657</v>
      </c>
      <c r="D3662" s="6">
        <v>35000</v>
      </c>
      <c r="E3662" s="8">
        <v>40043.25</v>
      </c>
      <c r="F3662" t="s">
        <v>8218</v>
      </c>
      <c r="G3662" t="s">
        <v>8223</v>
      </c>
      <c r="H3662" t="s">
        <v>8245</v>
      </c>
      <c r="I3662">
        <v>1463198340</v>
      </c>
      <c r="J3662">
        <v>1461117201</v>
      </c>
      <c r="K3662" t="b">
        <v>0</v>
      </c>
      <c r="L3662">
        <v>336</v>
      </c>
      <c r="M3662" t="b">
        <v>1</v>
      </c>
      <c r="N3662" t="s">
        <v>8269</v>
      </c>
      <c r="O3662" s="10" t="s">
        <v>8333</v>
      </c>
      <c r="P3662" t="s">
        <v>8334</v>
      </c>
      <c r="Q3662" s="12">
        <f t="shared" si="62"/>
        <v>42480.078715277778</v>
      </c>
    </row>
    <row r="3663" spans="1:17" ht="48" x14ac:dyDescent="0.2">
      <c r="A3663">
        <v>3459</v>
      </c>
      <c r="B3663" s="3" t="s">
        <v>3458</v>
      </c>
      <c r="C3663" s="3" t="s">
        <v>7569</v>
      </c>
      <c r="D3663" s="6">
        <v>500</v>
      </c>
      <c r="E3663" s="8">
        <v>631</v>
      </c>
      <c r="F3663" t="s">
        <v>8218</v>
      </c>
      <c r="G3663" t="s">
        <v>8224</v>
      </c>
      <c r="H3663" t="s">
        <v>8246</v>
      </c>
      <c r="I3663">
        <v>1463743860</v>
      </c>
      <c r="J3663">
        <v>1461151860</v>
      </c>
      <c r="K3663" t="b">
        <v>0</v>
      </c>
      <c r="L3663">
        <v>36</v>
      </c>
      <c r="M3663" t="b">
        <v>1</v>
      </c>
      <c r="N3663" t="s">
        <v>8269</v>
      </c>
      <c r="O3663" s="10" t="s">
        <v>8333</v>
      </c>
      <c r="P3663" t="s">
        <v>8334</v>
      </c>
      <c r="Q3663" s="12">
        <f t="shared" si="62"/>
        <v>42480.479861111111</v>
      </c>
    </row>
    <row r="3664" spans="1:17" ht="48" hidden="1" x14ac:dyDescent="0.2">
      <c r="A3664">
        <v>19</v>
      </c>
      <c r="B3664" s="3" t="s">
        <v>21</v>
      </c>
      <c r="C3664" s="3" t="s">
        <v>4130</v>
      </c>
      <c r="D3664" s="6">
        <v>850</v>
      </c>
      <c r="E3664" s="8">
        <v>1235</v>
      </c>
      <c r="F3664" t="s">
        <v>8218</v>
      </c>
      <c r="G3664" t="s">
        <v>8223</v>
      </c>
      <c r="H3664" t="s">
        <v>8245</v>
      </c>
      <c r="I3664">
        <v>1437420934</v>
      </c>
      <c r="J3664">
        <v>1434828934</v>
      </c>
      <c r="K3664" t="b">
        <v>0</v>
      </c>
      <c r="L3664">
        <v>22</v>
      </c>
      <c r="M3664" t="b">
        <v>1</v>
      </c>
      <c r="N3664" t="s">
        <v>8263</v>
      </c>
      <c r="O3664" s="10" t="s">
        <v>8326</v>
      </c>
      <c r="P3664" t="s">
        <v>8327</v>
      </c>
      <c r="Q3664" s="12">
        <f t="shared" si="62"/>
        <v>42175.816365740742</v>
      </c>
    </row>
    <row r="3665" spans="1:17" ht="48" x14ac:dyDescent="0.2">
      <c r="A3665">
        <v>2860</v>
      </c>
      <c r="B3665" s="3" t="s">
        <v>2860</v>
      </c>
      <c r="C3665" s="3" t="s">
        <v>6970</v>
      </c>
      <c r="D3665" s="6">
        <v>4000</v>
      </c>
      <c r="E3665" s="8">
        <v>266</v>
      </c>
      <c r="F3665" t="s">
        <v>8220</v>
      </c>
      <c r="G3665" t="s">
        <v>8223</v>
      </c>
      <c r="H3665" t="s">
        <v>8245</v>
      </c>
      <c r="I3665">
        <v>1466363576</v>
      </c>
      <c r="J3665">
        <v>1461179576</v>
      </c>
      <c r="K3665" t="b">
        <v>0</v>
      </c>
      <c r="L3665">
        <v>9</v>
      </c>
      <c r="M3665" t="b">
        <v>0</v>
      </c>
      <c r="N3665" t="s">
        <v>8269</v>
      </c>
      <c r="O3665" s="10" t="s">
        <v>8333</v>
      </c>
      <c r="P3665" t="s">
        <v>8334</v>
      </c>
      <c r="Q3665" s="12">
        <f t="shared" si="62"/>
        <v>42480.800648148142</v>
      </c>
    </row>
    <row r="3666" spans="1:17" ht="48" x14ac:dyDescent="0.2">
      <c r="A3666">
        <v>533</v>
      </c>
      <c r="B3666" s="3" t="s">
        <v>534</v>
      </c>
      <c r="C3666" s="3" t="s">
        <v>4643</v>
      </c>
      <c r="D3666" s="6">
        <v>2000</v>
      </c>
      <c r="E3666" s="8">
        <v>2004</v>
      </c>
      <c r="F3666" t="s">
        <v>8218</v>
      </c>
      <c r="G3666" t="s">
        <v>8224</v>
      </c>
      <c r="H3666" t="s">
        <v>8246</v>
      </c>
      <c r="I3666">
        <v>1463394365</v>
      </c>
      <c r="J3666">
        <v>1461320765</v>
      </c>
      <c r="K3666" t="b">
        <v>0</v>
      </c>
      <c r="L3666">
        <v>17</v>
      </c>
      <c r="M3666" t="b">
        <v>1</v>
      </c>
      <c r="N3666" t="s">
        <v>8269</v>
      </c>
      <c r="O3666" s="10" t="s">
        <v>8333</v>
      </c>
      <c r="P3666" t="s">
        <v>8334</v>
      </c>
      <c r="Q3666" s="12">
        <f t="shared" si="62"/>
        <v>42482.43478009259</v>
      </c>
    </row>
    <row r="3667" spans="1:17" ht="32" hidden="1" x14ac:dyDescent="0.2">
      <c r="A3667">
        <v>2293</v>
      </c>
      <c r="B3667" s="3" t="s">
        <v>2294</v>
      </c>
      <c r="C3667" s="3" t="s">
        <v>6403</v>
      </c>
      <c r="D3667" s="6">
        <v>850</v>
      </c>
      <c r="E3667" s="8">
        <v>920</v>
      </c>
      <c r="F3667" t="s">
        <v>8218</v>
      </c>
      <c r="G3667" t="s">
        <v>8223</v>
      </c>
      <c r="H3667" t="s">
        <v>8245</v>
      </c>
      <c r="I3667">
        <v>1348545540</v>
      </c>
      <c r="J3667">
        <v>1346345999</v>
      </c>
      <c r="K3667" t="b">
        <v>0</v>
      </c>
      <c r="L3667">
        <v>27</v>
      </c>
      <c r="M3667" t="b">
        <v>1</v>
      </c>
      <c r="N3667" t="s">
        <v>8274</v>
      </c>
      <c r="O3667" s="10" t="s">
        <v>8341</v>
      </c>
      <c r="P3667" t="s">
        <v>8342</v>
      </c>
      <c r="Q3667" s="12">
        <f t="shared" si="62"/>
        <v>41151.708321759259</v>
      </c>
    </row>
    <row r="3668" spans="1:17" ht="48" x14ac:dyDescent="0.2">
      <c r="A3668">
        <v>3604</v>
      </c>
      <c r="B3668" s="3" t="s">
        <v>3603</v>
      </c>
      <c r="C3668" s="3" t="s">
        <v>7714</v>
      </c>
      <c r="D3668" s="6">
        <v>3000</v>
      </c>
      <c r="E3668" s="8">
        <v>3385</v>
      </c>
      <c r="F3668" t="s">
        <v>8218</v>
      </c>
      <c r="G3668" t="s">
        <v>8223</v>
      </c>
      <c r="H3668" t="s">
        <v>8245</v>
      </c>
      <c r="I3668">
        <v>1461913140</v>
      </c>
      <c r="J3668">
        <v>1461370956</v>
      </c>
      <c r="K3668" t="b">
        <v>0</v>
      </c>
      <c r="L3668">
        <v>69</v>
      </c>
      <c r="M3668" t="b">
        <v>1</v>
      </c>
      <c r="N3668" t="s">
        <v>8269</v>
      </c>
      <c r="O3668" s="10" t="s">
        <v>8333</v>
      </c>
      <c r="P3668" t="s">
        <v>8334</v>
      </c>
      <c r="Q3668" s="12">
        <f t="shared" si="62"/>
        <v>42483.015694444446</v>
      </c>
    </row>
    <row r="3669" spans="1:17" ht="48" x14ac:dyDescent="0.2">
      <c r="A3669">
        <v>1300</v>
      </c>
      <c r="B3669" s="3" t="s">
        <v>1301</v>
      </c>
      <c r="C3669" s="3" t="s">
        <v>5410</v>
      </c>
      <c r="D3669" s="6">
        <v>3000</v>
      </c>
      <c r="E3669" s="8">
        <v>4050</v>
      </c>
      <c r="F3669" t="s">
        <v>8218</v>
      </c>
      <c r="G3669" t="s">
        <v>8223</v>
      </c>
      <c r="H3669" t="s">
        <v>8245</v>
      </c>
      <c r="I3669">
        <v>1464807420</v>
      </c>
      <c r="J3669">
        <v>1461427938</v>
      </c>
      <c r="K3669" t="b">
        <v>0</v>
      </c>
      <c r="L3669">
        <v>24</v>
      </c>
      <c r="M3669" t="b">
        <v>1</v>
      </c>
      <c r="N3669" t="s">
        <v>8269</v>
      </c>
      <c r="O3669" s="10" t="s">
        <v>8333</v>
      </c>
      <c r="P3669" t="s">
        <v>8334</v>
      </c>
      <c r="Q3669" s="12">
        <f t="shared" si="62"/>
        <v>42483.675208333334</v>
      </c>
    </row>
    <row r="3670" spans="1:17" ht="48" x14ac:dyDescent="0.2">
      <c r="A3670">
        <v>3347</v>
      </c>
      <c r="B3670" s="3" t="s">
        <v>3347</v>
      </c>
      <c r="C3670" s="3" t="s">
        <v>7457</v>
      </c>
      <c r="D3670" s="6">
        <v>2000</v>
      </c>
      <c r="E3670" s="8">
        <v>2389</v>
      </c>
      <c r="F3670" t="s">
        <v>8218</v>
      </c>
      <c r="G3670" t="s">
        <v>8224</v>
      </c>
      <c r="H3670" t="s">
        <v>8246</v>
      </c>
      <c r="I3670">
        <v>1462741200</v>
      </c>
      <c r="J3670">
        <v>1461503654</v>
      </c>
      <c r="K3670" t="b">
        <v>0</v>
      </c>
      <c r="L3670">
        <v>22</v>
      </c>
      <c r="M3670" t="b">
        <v>1</v>
      </c>
      <c r="N3670" t="s">
        <v>8269</v>
      </c>
      <c r="O3670" s="10" t="s">
        <v>8333</v>
      </c>
      <c r="P3670" t="s">
        <v>8334</v>
      </c>
      <c r="Q3670" s="12">
        <f t="shared" si="62"/>
        <v>42484.551550925928</v>
      </c>
    </row>
    <row r="3671" spans="1:17" ht="32" hidden="1" x14ac:dyDescent="0.2">
      <c r="A3671">
        <v>2628</v>
      </c>
      <c r="B3671" s="3" t="s">
        <v>2628</v>
      </c>
      <c r="C3671" s="3" t="s">
        <v>6738</v>
      </c>
      <c r="D3671" s="6">
        <v>839</v>
      </c>
      <c r="E3671" s="8">
        <v>926</v>
      </c>
      <c r="F3671" t="s">
        <v>8218</v>
      </c>
      <c r="G3671" t="s">
        <v>8223</v>
      </c>
      <c r="H3671" t="s">
        <v>8245</v>
      </c>
      <c r="I3671">
        <v>1417389067</v>
      </c>
      <c r="J3671">
        <v>1415661067</v>
      </c>
      <c r="K3671" t="b">
        <v>0</v>
      </c>
      <c r="L3671">
        <v>21</v>
      </c>
      <c r="M3671" t="b">
        <v>1</v>
      </c>
      <c r="N3671" t="s">
        <v>8299</v>
      </c>
      <c r="O3671" s="10" t="s">
        <v>8335</v>
      </c>
      <c r="P3671" t="s">
        <v>8371</v>
      </c>
      <c r="Q3671" s="12">
        <f t="shared" si="62"/>
        <v>41953.966053240743</v>
      </c>
    </row>
    <row r="3672" spans="1:17" ht="48" hidden="1" x14ac:dyDescent="0.2">
      <c r="A3672">
        <v>646</v>
      </c>
      <c r="B3672" s="3" t="s">
        <v>647</v>
      </c>
      <c r="C3672" s="3" t="s">
        <v>4756</v>
      </c>
      <c r="D3672" s="6">
        <v>800</v>
      </c>
      <c r="E3672" s="8">
        <v>1055.01</v>
      </c>
      <c r="F3672" t="s">
        <v>8218</v>
      </c>
      <c r="G3672" t="s">
        <v>8223</v>
      </c>
      <c r="H3672" t="s">
        <v>8245</v>
      </c>
      <c r="I3672">
        <v>1407788867</v>
      </c>
      <c r="J3672">
        <v>1405196867</v>
      </c>
      <c r="K3672" t="b">
        <v>0</v>
      </c>
      <c r="L3672">
        <v>27</v>
      </c>
      <c r="M3672" t="b">
        <v>1</v>
      </c>
      <c r="N3672" t="s">
        <v>8271</v>
      </c>
      <c r="O3672" s="10" t="s">
        <v>8335</v>
      </c>
      <c r="P3672" t="s">
        <v>8337</v>
      </c>
      <c r="Q3672" s="12">
        <f t="shared" si="62"/>
        <v>41832.852627314816</v>
      </c>
    </row>
    <row r="3673" spans="1:17" ht="48" hidden="1" x14ac:dyDescent="0.2">
      <c r="A3673">
        <v>781</v>
      </c>
      <c r="B3673" s="3" t="s">
        <v>782</v>
      </c>
      <c r="C3673" s="3" t="s">
        <v>4891</v>
      </c>
      <c r="D3673" s="6">
        <v>800</v>
      </c>
      <c r="E3673" s="8">
        <v>1065.23</v>
      </c>
      <c r="F3673" t="s">
        <v>8218</v>
      </c>
      <c r="G3673" t="s">
        <v>8223</v>
      </c>
      <c r="H3673" t="s">
        <v>8245</v>
      </c>
      <c r="I3673">
        <v>1370649674</v>
      </c>
      <c r="J3673">
        <v>1368057674</v>
      </c>
      <c r="K3673" t="b">
        <v>0</v>
      </c>
      <c r="L3673">
        <v>25</v>
      </c>
      <c r="M3673" t="b">
        <v>1</v>
      </c>
      <c r="N3673" t="s">
        <v>8274</v>
      </c>
      <c r="O3673" s="10" t="s">
        <v>8341</v>
      </c>
      <c r="P3673" t="s">
        <v>8342</v>
      </c>
      <c r="Q3673" s="12">
        <f t="shared" si="62"/>
        <v>41403.000856481485</v>
      </c>
    </row>
    <row r="3674" spans="1:17" ht="48" hidden="1" x14ac:dyDescent="0.2">
      <c r="A3674">
        <v>823</v>
      </c>
      <c r="B3674" s="3" t="s">
        <v>824</v>
      </c>
      <c r="C3674" s="3" t="s">
        <v>4933</v>
      </c>
      <c r="D3674" s="6">
        <v>800</v>
      </c>
      <c r="E3674" s="8">
        <v>1436</v>
      </c>
      <c r="F3674" t="s">
        <v>8218</v>
      </c>
      <c r="G3674" t="s">
        <v>8223</v>
      </c>
      <c r="H3674" t="s">
        <v>8245</v>
      </c>
      <c r="I3674">
        <v>1427062852</v>
      </c>
      <c r="J3674">
        <v>1424474452</v>
      </c>
      <c r="K3674" t="b">
        <v>0</v>
      </c>
      <c r="L3674">
        <v>33</v>
      </c>
      <c r="M3674" t="b">
        <v>1</v>
      </c>
      <c r="N3674" t="s">
        <v>8274</v>
      </c>
      <c r="O3674" s="10" t="s">
        <v>8341</v>
      </c>
      <c r="P3674" t="s">
        <v>8342</v>
      </c>
      <c r="Q3674" s="12">
        <f t="shared" si="62"/>
        <v>42055.972824074073</v>
      </c>
    </row>
    <row r="3675" spans="1:17" ht="48" x14ac:dyDescent="0.2">
      <c r="A3675">
        <v>3786</v>
      </c>
      <c r="B3675" s="3" t="s">
        <v>3783</v>
      </c>
      <c r="C3675" s="3" t="s">
        <v>7896</v>
      </c>
      <c r="D3675" s="6">
        <v>6000</v>
      </c>
      <c r="E3675" s="8">
        <v>6658</v>
      </c>
      <c r="F3675" t="s">
        <v>8218</v>
      </c>
      <c r="G3675" t="s">
        <v>8223</v>
      </c>
      <c r="H3675" t="s">
        <v>8245</v>
      </c>
      <c r="I3675">
        <v>1464310475</v>
      </c>
      <c r="J3675">
        <v>1461718475</v>
      </c>
      <c r="K3675" t="b">
        <v>0</v>
      </c>
      <c r="L3675">
        <v>71</v>
      </c>
      <c r="M3675" t="b">
        <v>1</v>
      </c>
      <c r="N3675" t="s">
        <v>8303</v>
      </c>
      <c r="O3675" s="10" t="s">
        <v>8333</v>
      </c>
      <c r="P3675" t="s">
        <v>8375</v>
      </c>
      <c r="Q3675" s="12">
        <f t="shared" si="62"/>
        <v>42487.037905092591</v>
      </c>
    </row>
    <row r="3676" spans="1:17" ht="16" hidden="1" x14ac:dyDescent="0.2">
      <c r="A3676">
        <v>1611</v>
      </c>
      <c r="B3676" s="3" t="s">
        <v>1612</v>
      </c>
      <c r="C3676" s="3" t="s">
        <v>5721</v>
      </c>
      <c r="D3676" s="6">
        <v>800</v>
      </c>
      <c r="E3676" s="8">
        <v>1001</v>
      </c>
      <c r="F3676" t="s">
        <v>8218</v>
      </c>
      <c r="G3676" t="s">
        <v>8223</v>
      </c>
      <c r="H3676" t="s">
        <v>8245</v>
      </c>
      <c r="I3676">
        <v>1370390432</v>
      </c>
      <c r="J3676">
        <v>1368576032</v>
      </c>
      <c r="K3676" t="b">
        <v>0</v>
      </c>
      <c r="L3676">
        <v>27</v>
      </c>
      <c r="M3676" t="b">
        <v>1</v>
      </c>
      <c r="N3676" t="s">
        <v>8274</v>
      </c>
      <c r="O3676" s="10" t="s">
        <v>8341</v>
      </c>
      <c r="P3676" t="s">
        <v>8342</v>
      </c>
      <c r="Q3676" s="12">
        <f t="shared" si="62"/>
        <v>41409.00037037037</v>
      </c>
    </row>
    <row r="3677" spans="1:17" ht="48" hidden="1" x14ac:dyDescent="0.2">
      <c r="A3677">
        <v>1853</v>
      </c>
      <c r="B3677" s="3" t="s">
        <v>1854</v>
      </c>
      <c r="C3677" s="3" t="s">
        <v>5963</v>
      </c>
      <c r="D3677" s="6">
        <v>800</v>
      </c>
      <c r="E3677" s="8">
        <v>815</v>
      </c>
      <c r="F3677" t="s">
        <v>8218</v>
      </c>
      <c r="G3677" t="s">
        <v>8223</v>
      </c>
      <c r="H3677" t="s">
        <v>8245</v>
      </c>
      <c r="I3677">
        <v>1352860017</v>
      </c>
      <c r="J3677">
        <v>1348536417</v>
      </c>
      <c r="K3677" t="b">
        <v>0</v>
      </c>
      <c r="L3677">
        <v>14</v>
      </c>
      <c r="M3677" t="b">
        <v>1</v>
      </c>
      <c r="N3677" t="s">
        <v>8274</v>
      </c>
      <c r="O3677" s="10" t="s">
        <v>8341</v>
      </c>
      <c r="P3677" t="s">
        <v>8342</v>
      </c>
      <c r="Q3677" s="12">
        <f t="shared" si="62"/>
        <v>41177.060381944444</v>
      </c>
    </row>
    <row r="3678" spans="1:17" ht="48" x14ac:dyDescent="0.2">
      <c r="A3678">
        <v>3811</v>
      </c>
      <c r="B3678" s="3" t="s">
        <v>3808</v>
      </c>
      <c r="C3678" s="3" t="s">
        <v>7921</v>
      </c>
      <c r="D3678" s="6">
        <v>250</v>
      </c>
      <c r="E3678" s="8">
        <v>825</v>
      </c>
      <c r="F3678" t="s">
        <v>8218</v>
      </c>
      <c r="G3678" t="s">
        <v>8224</v>
      </c>
      <c r="H3678" t="s">
        <v>8246</v>
      </c>
      <c r="I3678">
        <v>1464692400</v>
      </c>
      <c r="J3678">
        <v>1461769373</v>
      </c>
      <c r="K3678" t="b">
        <v>0</v>
      </c>
      <c r="L3678">
        <v>19</v>
      </c>
      <c r="M3678" t="b">
        <v>1</v>
      </c>
      <c r="N3678" t="s">
        <v>8269</v>
      </c>
      <c r="O3678" s="10" t="s">
        <v>8333</v>
      </c>
      <c r="P3678" t="s">
        <v>8334</v>
      </c>
      <c r="Q3678" s="12">
        <f t="shared" si="62"/>
        <v>42487.62700231481</v>
      </c>
    </row>
    <row r="3679" spans="1:17" ht="48" hidden="1" x14ac:dyDescent="0.2">
      <c r="A3679">
        <v>1947</v>
      </c>
      <c r="B3679" s="3" t="s">
        <v>1948</v>
      </c>
      <c r="C3679" s="3" t="s">
        <v>6057</v>
      </c>
      <c r="D3679" s="6">
        <v>800</v>
      </c>
      <c r="E3679" s="8">
        <v>805.07</v>
      </c>
      <c r="F3679" t="s">
        <v>8218</v>
      </c>
      <c r="G3679" t="s">
        <v>8223</v>
      </c>
      <c r="H3679" t="s">
        <v>8245</v>
      </c>
      <c r="I3679">
        <v>1258955940</v>
      </c>
      <c r="J3679">
        <v>1255730520</v>
      </c>
      <c r="K3679" t="b">
        <v>1</v>
      </c>
      <c r="L3679">
        <v>23</v>
      </c>
      <c r="M3679" t="b">
        <v>1</v>
      </c>
      <c r="N3679" t="s">
        <v>8293</v>
      </c>
      <c r="O3679" s="10" t="s">
        <v>8335</v>
      </c>
      <c r="P3679" t="s">
        <v>8365</v>
      </c>
      <c r="Q3679" s="12">
        <f t="shared" ref="Q3679:Q3742" si="63">(((J3679/60)/60)/24)+DATE(1970,1,1)</f>
        <v>40102.918055555558</v>
      </c>
    </row>
    <row r="3680" spans="1:17" ht="48" hidden="1" x14ac:dyDescent="0.2">
      <c r="A3680">
        <v>2104</v>
      </c>
      <c r="B3680" s="3" t="s">
        <v>2105</v>
      </c>
      <c r="C3680" s="3" t="s">
        <v>6214</v>
      </c>
      <c r="D3680" s="6">
        <v>800</v>
      </c>
      <c r="E3680" s="8">
        <v>1036</v>
      </c>
      <c r="F3680" t="s">
        <v>8218</v>
      </c>
      <c r="G3680" t="s">
        <v>8223</v>
      </c>
      <c r="H3680" t="s">
        <v>8245</v>
      </c>
      <c r="I3680">
        <v>1369958400</v>
      </c>
      <c r="J3680">
        <v>1367286434</v>
      </c>
      <c r="K3680" t="b">
        <v>0</v>
      </c>
      <c r="L3680">
        <v>37</v>
      </c>
      <c r="M3680" t="b">
        <v>1</v>
      </c>
      <c r="N3680" t="s">
        <v>8277</v>
      </c>
      <c r="O3680" s="10" t="s">
        <v>8341</v>
      </c>
      <c r="P3680" t="s">
        <v>8345</v>
      </c>
      <c r="Q3680" s="12">
        <f t="shared" si="63"/>
        <v>41394.074467592596</v>
      </c>
    </row>
    <row r="3681" spans="1:17" ht="48" hidden="1" x14ac:dyDescent="0.2">
      <c r="A3681">
        <v>2300</v>
      </c>
      <c r="B3681" s="3" t="s">
        <v>2301</v>
      </c>
      <c r="C3681" s="3" t="s">
        <v>6410</v>
      </c>
      <c r="D3681" s="6">
        <v>800</v>
      </c>
      <c r="E3681" s="8">
        <v>810</v>
      </c>
      <c r="F3681" t="s">
        <v>8218</v>
      </c>
      <c r="G3681" t="s">
        <v>8223</v>
      </c>
      <c r="H3681" t="s">
        <v>8245</v>
      </c>
      <c r="I3681">
        <v>1340904416</v>
      </c>
      <c r="J3681">
        <v>1339694816</v>
      </c>
      <c r="K3681" t="b">
        <v>0</v>
      </c>
      <c r="L3681">
        <v>7</v>
      </c>
      <c r="M3681" t="b">
        <v>1</v>
      </c>
      <c r="N3681" t="s">
        <v>8274</v>
      </c>
      <c r="O3681" s="10" t="s">
        <v>8341</v>
      </c>
      <c r="P3681" t="s">
        <v>8342</v>
      </c>
      <c r="Q3681" s="12">
        <f t="shared" si="63"/>
        <v>41074.727037037039</v>
      </c>
    </row>
    <row r="3682" spans="1:17" ht="48" x14ac:dyDescent="0.2">
      <c r="A3682">
        <v>3355</v>
      </c>
      <c r="B3682" s="3" t="s">
        <v>3354</v>
      </c>
      <c r="C3682" s="3" t="s">
        <v>7465</v>
      </c>
      <c r="D3682" s="6">
        <v>1750</v>
      </c>
      <c r="E3682" s="8">
        <v>2210</v>
      </c>
      <c r="F3682" t="s">
        <v>8218</v>
      </c>
      <c r="G3682" t="s">
        <v>8224</v>
      </c>
      <c r="H3682" t="s">
        <v>8246</v>
      </c>
      <c r="I3682">
        <v>1462879020</v>
      </c>
      <c r="J3682">
        <v>1461941527</v>
      </c>
      <c r="K3682" t="b">
        <v>0</v>
      </c>
      <c r="L3682">
        <v>15</v>
      </c>
      <c r="M3682" t="b">
        <v>1</v>
      </c>
      <c r="N3682" t="s">
        <v>8269</v>
      </c>
      <c r="O3682" s="10" t="s">
        <v>8333</v>
      </c>
      <c r="P3682" t="s">
        <v>8334</v>
      </c>
      <c r="Q3682" s="12">
        <f t="shared" si="63"/>
        <v>42489.619525462964</v>
      </c>
    </row>
    <row r="3683" spans="1:17" ht="48" hidden="1" x14ac:dyDescent="0.2">
      <c r="A3683">
        <v>2559</v>
      </c>
      <c r="B3683" s="3" t="s">
        <v>2559</v>
      </c>
      <c r="C3683" s="3" t="s">
        <v>6669</v>
      </c>
      <c r="D3683" s="6">
        <v>800</v>
      </c>
      <c r="E3683" s="8">
        <v>890</v>
      </c>
      <c r="F3683" t="s">
        <v>8218</v>
      </c>
      <c r="G3683" t="s">
        <v>8223</v>
      </c>
      <c r="H3683" t="s">
        <v>8245</v>
      </c>
      <c r="I3683">
        <v>1321385820</v>
      </c>
      <c r="J3683">
        <v>1318539484</v>
      </c>
      <c r="K3683" t="b">
        <v>0</v>
      </c>
      <c r="L3683">
        <v>25</v>
      </c>
      <c r="M3683" t="b">
        <v>1</v>
      </c>
      <c r="N3683" t="s">
        <v>8298</v>
      </c>
      <c r="O3683" s="10" t="s">
        <v>8341</v>
      </c>
      <c r="P3683" t="s">
        <v>8370</v>
      </c>
      <c r="Q3683" s="12">
        <f t="shared" si="63"/>
        <v>40829.873657407406</v>
      </c>
    </row>
    <row r="3684" spans="1:17" ht="48" hidden="1" x14ac:dyDescent="0.2">
      <c r="A3684">
        <v>2669</v>
      </c>
      <c r="B3684" s="3" t="s">
        <v>2669</v>
      </c>
      <c r="C3684" s="3" t="s">
        <v>6779</v>
      </c>
      <c r="D3684" s="6">
        <v>800</v>
      </c>
      <c r="E3684" s="8">
        <v>1001</v>
      </c>
      <c r="F3684" t="s">
        <v>8218</v>
      </c>
      <c r="G3684" t="s">
        <v>8223</v>
      </c>
      <c r="H3684" t="s">
        <v>8245</v>
      </c>
      <c r="I3684">
        <v>1452387096</v>
      </c>
      <c r="J3684">
        <v>1447203096</v>
      </c>
      <c r="K3684" t="b">
        <v>0</v>
      </c>
      <c r="L3684">
        <v>11</v>
      </c>
      <c r="M3684" t="b">
        <v>1</v>
      </c>
      <c r="N3684" t="s">
        <v>8300</v>
      </c>
      <c r="O3684" s="10" t="s">
        <v>8335</v>
      </c>
      <c r="P3684" t="s">
        <v>8372</v>
      </c>
      <c r="Q3684" s="12">
        <f t="shared" si="63"/>
        <v>42319.035833333335</v>
      </c>
    </row>
    <row r="3685" spans="1:17" ht="48" x14ac:dyDescent="0.2">
      <c r="A3685">
        <v>3694</v>
      </c>
      <c r="B3685" s="3" t="s">
        <v>3691</v>
      </c>
      <c r="C3685" s="3" t="s">
        <v>7804</v>
      </c>
      <c r="D3685" s="6">
        <v>3500</v>
      </c>
      <c r="E3685" s="8">
        <v>3760</v>
      </c>
      <c r="F3685" t="s">
        <v>8218</v>
      </c>
      <c r="G3685" t="s">
        <v>8223</v>
      </c>
      <c r="H3685" t="s">
        <v>8245</v>
      </c>
      <c r="I3685">
        <v>1465178400</v>
      </c>
      <c r="J3685">
        <v>1461985967</v>
      </c>
      <c r="K3685" t="b">
        <v>0</v>
      </c>
      <c r="L3685">
        <v>60</v>
      </c>
      <c r="M3685" t="b">
        <v>1</v>
      </c>
      <c r="N3685" t="s">
        <v>8269</v>
      </c>
      <c r="O3685" s="10" t="s">
        <v>8333</v>
      </c>
      <c r="P3685" t="s">
        <v>8334</v>
      </c>
      <c r="Q3685" s="12">
        <f t="shared" si="63"/>
        <v>42490.133877314816</v>
      </c>
    </row>
    <row r="3686" spans="1:17" ht="32" x14ac:dyDescent="0.2">
      <c r="A3686">
        <v>3507</v>
      </c>
      <c r="B3686" s="3" t="s">
        <v>3506</v>
      </c>
      <c r="C3686" s="3" t="s">
        <v>7617</v>
      </c>
      <c r="D3686" s="6">
        <v>10000</v>
      </c>
      <c r="E3686" s="8">
        <v>10440</v>
      </c>
      <c r="F3686" t="s">
        <v>8218</v>
      </c>
      <c r="G3686" t="s">
        <v>8223</v>
      </c>
      <c r="H3686" t="s">
        <v>8245</v>
      </c>
      <c r="I3686">
        <v>1464732537</v>
      </c>
      <c r="J3686">
        <v>1462140537</v>
      </c>
      <c r="K3686" t="b">
        <v>0</v>
      </c>
      <c r="L3686">
        <v>72</v>
      </c>
      <c r="M3686" t="b">
        <v>1</v>
      </c>
      <c r="N3686" t="s">
        <v>8269</v>
      </c>
      <c r="O3686" s="10" t="s">
        <v>8333</v>
      </c>
      <c r="P3686" t="s">
        <v>8334</v>
      </c>
      <c r="Q3686" s="12">
        <f t="shared" si="63"/>
        <v>42491.92288194444</v>
      </c>
    </row>
    <row r="3687" spans="1:17" ht="48" x14ac:dyDescent="0.2">
      <c r="A3687">
        <v>524</v>
      </c>
      <c r="B3687" s="3" t="s">
        <v>525</v>
      </c>
      <c r="C3687" s="3" t="s">
        <v>4634</v>
      </c>
      <c r="D3687" s="6">
        <v>3500</v>
      </c>
      <c r="E3687" s="8">
        <v>3803.55</v>
      </c>
      <c r="F3687" t="s">
        <v>8218</v>
      </c>
      <c r="G3687" t="s">
        <v>8224</v>
      </c>
      <c r="H3687" t="s">
        <v>8246</v>
      </c>
      <c r="I3687">
        <v>1464801169</v>
      </c>
      <c r="J3687">
        <v>1462209169</v>
      </c>
      <c r="K3687" t="b">
        <v>0</v>
      </c>
      <c r="L3687">
        <v>130</v>
      </c>
      <c r="M3687" t="b">
        <v>1</v>
      </c>
      <c r="N3687" t="s">
        <v>8269</v>
      </c>
      <c r="O3687" s="10" t="s">
        <v>8333</v>
      </c>
      <c r="P3687" t="s">
        <v>8334</v>
      </c>
      <c r="Q3687" s="12">
        <f t="shared" si="63"/>
        <v>42492.717233796298</v>
      </c>
    </row>
    <row r="3688" spans="1:17" ht="48" x14ac:dyDescent="0.2">
      <c r="A3688">
        <v>2843</v>
      </c>
      <c r="B3688" s="3" t="s">
        <v>2843</v>
      </c>
      <c r="C3688" s="3" t="s">
        <v>6953</v>
      </c>
      <c r="D3688" s="6">
        <v>1200</v>
      </c>
      <c r="E3688" s="8">
        <v>0</v>
      </c>
      <c r="F3688" t="s">
        <v>8220</v>
      </c>
      <c r="G3688" t="s">
        <v>8223</v>
      </c>
      <c r="H3688" t="s">
        <v>8245</v>
      </c>
      <c r="I3688">
        <v>1465790400</v>
      </c>
      <c r="J3688">
        <v>1462210950</v>
      </c>
      <c r="K3688" t="b">
        <v>0</v>
      </c>
      <c r="L3688">
        <v>0</v>
      </c>
      <c r="M3688" t="b">
        <v>0</v>
      </c>
      <c r="N3688" t="s">
        <v>8269</v>
      </c>
      <c r="O3688" s="10" t="s">
        <v>8333</v>
      </c>
      <c r="P3688" t="s">
        <v>8334</v>
      </c>
      <c r="Q3688" s="12">
        <f t="shared" si="63"/>
        <v>42492.737847222219</v>
      </c>
    </row>
    <row r="3689" spans="1:17" ht="48" x14ac:dyDescent="0.2">
      <c r="A3689">
        <v>3915</v>
      </c>
      <c r="B3689" s="3" t="s">
        <v>3912</v>
      </c>
      <c r="C3689" s="3" t="s">
        <v>8023</v>
      </c>
      <c r="D3689" s="6">
        <v>1500</v>
      </c>
      <c r="E3689" s="8">
        <v>5</v>
      </c>
      <c r="F3689" t="s">
        <v>8220</v>
      </c>
      <c r="G3689" t="s">
        <v>8224</v>
      </c>
      <c r="H3689" t="s">
        <v>8246</v>
      </c>
      <c r="I3689">
        <v>1464824309</v>
      </c>
      <c r="J3689">
        <v>1462232309</v>
      </c>
      <c r="K3689" t="b">
        <v>0</v>
      </c>
      <c r="L3689">
        <v>1</v>
      </c>
      <c r="M3689" t="b">
        <v>0</v>
      </c>
      <c r="N3689" t="s">
        <v>8269</v>
      </c>
      <c r="O3689" s="10" t="s">
        <v>8333</v>
      </c>
      <c r="P3689" t="s">
        <v>8334</v>
      </c>
      <c r="Q3689" s="12">
        <f t="shared" si="63"/>
        <v>42492.98505787037</v>
      </c>
    </row>
    <row r="3690" spans="1:17" ht="48" x14ac:dyDescent="0.2">
      <c r="A3690">
        <v>3306</v>
      </c>
      <c r="B3690" s="3" t="s">
        <v>3306</v>
      </c>
      <c r="C3690" s="3" t="s">
        <v>7416</v>
      </c>
      <c r="D3690" s="6">
        <v>1500</v>
      </c>
      <c r="E3690" s="8">
        <v>2630</v>
      </c>
      <c r="F3690" t="s">
        <v>8218</v>
      </c>
      <c r="G3690" t="s">
        <v>8223</v>
      </c>
      <c r="H3690" t="s">
        <v>8245</v>
      </c>
      <c r="I3690">
        <v>1465527600</v>
      </c>
      <c r="J3690">
        <v>1462252542</v>
      </c>
      <c r="K3690" t="b">
        <v>0</v>
      </c>
      <c r="L3690">
        <v>54</v>
      </c>
      <c r="M3690" t="b">
        <v>1</v>
      </c>
      <c r="N3690" t="s">
        <v>8269</v>
      </c>
      <c r="O3690" s="10" t="s">
        <v>8333</v>
      </c>
      <c r="P3690" t="s">
        <v>8334</v>
      </c>
      <c r="Q3690" s="12">
        <f t="shared" si="63"/>
        <v>42493.219236111108</v>
      </c>
    </row>
    <row r="3691" spans="1:17" ht="48" x14ac:dyDescent="0.2">
      <c r="A3691">
        <v>3974</v>
      </c>
      <c r="B3691" s="3" t="s">
        <v>3971</v>
      </c>
      <c r="C3691" s="3" t="s">
        <v>8081</v>
      </c>
      <c r="D3691" s="6">
        <v>1000</v>
      </c>
      <c r="E3691" s="8">
        <v>320</v>
      </c>
      <c r="F3691" t="s">
        <v>8220</v>
      </c>
      <c r="G3691" t="s">
        <v>8224</v>
      </c>
      <c r="H3691" t="s">
        <v>8246</v>
      </c>
      <c r="I3691">
        <v>1464872848</v>
      </c>
      <c r="J3691">
        <v>1462280848</v>
      </c>
      <c r="K3691" t="b">
        <v>0</v>
      </c>
      <c r="L3691">
        <v>11</v>
      </c>
      <c r="M3691" t="b">
        <v>0</v>
      </c>
      <c r="N3691" t="s">
        <v>8269</v>
      </c>
      <c r="O3691" s="10" t="s">
        <v>8333</v>
      </c>
      <c r="P3691" t="s">
        <v>8334</v>
      </c>
      <c r="Q3691" s="12">
        <f t="shared" si="63"/>
        <v>42493.546851851846</v>
      </c>
    </row>
    <row r="3692" spans="1:17" ht="48" x14ac:dyDescent="0.2">
      <c r="A3692">
        <v>3675</v>
      </c>
      <c r="B3692" s="3" t="s">
        <v>3672</v>
      </c>
      <c r="C3692" s="3" t="s">
        <v>7785</v>
      </c>
      <c r="D3692" s="6">
        <v>50</v>
      </c>
      <c r="E3692" s="8">
        <v>70</v>
      </c>
      <c r="F3692" t="s">
        <v>8218</v>
      </c>
      <c r="G3692" t="s">
        <v>8224</v>
      </c>
      <c r="H3692" t="s">
        <v>8246</v>
      </c>
      <c r="I3692">
        <v>1463353200</v>
      </c>
      <c r="J3692">
        <v>1462285182</v>
      </c>
      <c r="K3692" t="b">
        <v>0</v>
      </c>
      <c r="L3692">
        <v>3</v>
      </c>
      <c r="M3692" t="b">
        <v>1</v>
      </c>
      <c r="N3692" t="s">
        <v>8269</v>
      </c>
      <c r="O3692" s="10" t="s">
        <v>8333</v>
      </c>
      <c r="P3692" t="s">
        <v>8334</v>
      </c>
      <c r="Q3692" s="12">
        <f t="shared" si="63"/>
        <v>42493.597013888888</v>
      </c>
    </row>
    <row r="3693" spans="1:17" ht="32" x14ac:dyDescent="0.2">
      <c r="A3693">
        <v>3771</v>
      </c>
      <c r="B3693" s="3" t="s">
        <v>3768</v>
      </c>
      <c r="C3693" s="3" t="s">
        <v>7881</v>
      </c>
      <c r="D3693" s="6">
        <v>1000</v>
      </c>
      <c r="E3693" s="8">
        <v>1460</v>
      </c>
      <c r="F3693" t="s">
        <v>8218</v>
      </c>
      <c r="G3693" t="s">
        <v>8223</v>
      </c>
      <c r="H3693" t="s">
        <v>8245</v>
      </c>
      <c r="I3693">
        <v>1463529600</v>
      </c>
      <c r="J3693">
        <v>1462307652</v>
      </c>
      <c r="K3693" t="b">
        <v>0</v>
      </c>
      <c r="L3693">
        <v>38</v>
      </c>
      <c r="M3693" t="b">
        <v>1</v>
      </c>
      <c r="N3693" t="s">
        <v>8303</v>
      </c>
      <c r="O3693" s="10" t="s">
        <v>8333</v>
      </c>
      <c r="P3693" t="s">
        <v>8375</v>
      </c>
      <c r="Q3693" s="12">
        <f t="shared" si="63"/>
        <v>42493.857083333336</v>
      </c>
    </row>
    <row r="3694" spans="1:17" ht="48" x14ac:dyDescent="0.2">
      <c r="A3694">
        <v>3916</v>
      </c>
      <c r="B3694" s="3" t="s">
        <v>3913</v>
      </c>
      <c r="C3694" s="3" t="s">
        <v>8024</v>
      </c>
      <c r="D3694" s="6">
        <v>2000</v>
      </c>
      <c r="E3694" s="8">
        <v>0</v>
      </c>
      <c r="F3694" t="s">
        <v>8220</v>
      </c>
      <c r="G3694" t="s">
        <v>8231</v>
      </c>
      <c r="H3694" t="s">
        <v>8252</v>
      </c>
      <c r="I3694">
        <v>1464952752</v>
      </c>
      <c r="J3694">
        <v>1462360752</v>
      </c>
      <c r="K3694" t="b">
        <v>0</v>
      </c>
      <c r="L3694">
        <v>0</v>
      </c>
      <c r="M3694" t="b">
        <v>0</v>
      </c>
      <c r="N3694" t="s">
        <v>8269</v>
      </c>
      <c r="O3694" s="10" t="s">
        <v>8333</v>
      </c>
      <c r="P3694" t="s">
        <v>8334</v>
      </c>
      <c r="Q3694" s="12">
        <f t="shared" si="63"/>
        <v>42494.471666666665</v>
      </c>
    </row>
    <row r="3695" spans="1:17" ht="48" x14ac:dyDescent="0.2">
      <c r="A3695">
        <v>3389</v>
      </c>
      <c r="B3695" s="3" t="s">
        <v>3388</v>
      </c>
      <c r="C3695" s="3" t="s">
        <v>7499</v>
      </c>
      <c r="D3695" s="6">
        <v>10000</v>
      </c>
      <c r="E3695" s="8">
        <v>11450</v>
      </c>
      <c r="F3695" t="s">
        <v>8218</v>
      </c>
      <c r="G3695" t="s">
        <v>8223</v>
      </c>
      <c r="H3695" t="s">
        <v>8245</v>
      </c>
      <c r="I3695">
        <v>1464960682</v>
      </c>
      <c r="J3695">
        <v>1462368682</v>
      </c>
      <c r="K3695" t="b">
        <v>0</v>
      </c>
      <c r="L3695">
        <v>62</v>
      </c>
      <c r="M3695" t="b">
        <v>1</v>
      </c>
      <c r="N3695" t="s">
        <v>8269</v>
      </c>
      <c r="O3695" s="10" t="s">
        <v>8333</v>
      </c>
      <c r="P3695" t="s">
        <v>8334</v>
      </c>
      <c r="Q3695" s="12">
        <f t="shared" si="63"/>
        <v>42494.563449074078</v>
      </c>
    </row>
    <row r="3696" spans="1:17" ht="48" x14ac:dyDescent="0.2">
      <c r="A3696">
        <v>2827</v>
      </c>
      <c r="B3696" s="3" t="s">
        <v>2827</v>
      </c>
      <c r="C3696" s="3" t="s">
        <v>6937</v>
      </c>
      <c r="D3696" s="6">
        <v>2000</v>
      </c>
      <c r="E3696" s="8">
        <v>2405</v>
      </c>
      <c r="F3696" t="s">
        <v>8218</v>
      </c>
      <c r="G3696" t="s">
        <v>8223</v>
      </c>
      <c r="H3696" t="s">
        <v>8245</v>
      </c>
      <c r="I3696">
        <v>1464971400</v>
      </c>
      <c r="J3696">
        <v>1462379066</v>
      </c>
      <c r="K3696" t="b">
        <v>0</v>
      </c>
      <c r="L3696">
        <v>23</v>
      </c>
      <c r="M3696" t="b">
        <v>1</v>
      </c>
      <c r="N3696" t="s">
        <v>8269</v>
      </c>
      <c r="O3696" s="10" t="s">
        <v>8333</v>
      </c>
      <c r="P3696" t="s">
        <v>8334</v>
      </c>
      <c r="Q3696" s="12">
        <f t="shared" si="63"/>
        <v>42494.683634259258</v>
      </c>
    </row>
    <row r="3697" spans="1:17" ht="48" x14ac:dyDescent="0.2">
      <c r="A3697">
        <v>2829</v>
      </c>
      <c r="B3697" s="3" t="s">
        <v>2829</v>
      </c>
      <c r="C3697" s="3" t="s">
        <v>6939</v>
      </c>
      <c r="D3697" s="6">
        <v>2500</v>
      </c>
      <c r="E3697" s="8">
        <v>2663</v>
      </c>
      <c r="F3697" t="s">
        <v>8218</v>
      </c>
      <c r="G3697" t="s">
        <v>8224</v>
      </c>
      <c r="H3697" t="s">
        <v>8246</v>
      </c>
      <c r="I3697">
        <v>1464863118</v>
      </c>
      <c r="J3697">
        <v>1462443918</v>
      </c>
      <c r="K3697" t="b">
        <v>0</v>
      </c>
      <c r="L3697">
        <v>76</v>
      </c>
      <c r="M3697" t="b">
        <v>1</v>
      </c>
      <c r="N3697" t="s">
        <v>8269</v>
      </c>
      <c r="O3697" s="10" t="s">
        <v>8333</v>
      </c>
      <c r="P3697" t="s">
        <v>8334</v>
      </c>
      <c r="Q3697" s="12">
        <f t="shared" si="63"/>
        <v>42495.434236111112</v>
      </c>
    </row>
    <row r="3698" spans="1:17" ht="48" x14ac:dyDescent="0.2">
      <c r="A3698">
        <v>4098</v>
      </c>
      <c r="B3698" s="3" t="s">
        <v>4094</v>
      </c>
      <c r="C3698" s="3" t="s">
        <v>8201</v>
      </c>
      <c r="D3698" s="6">
        <v>75000</v>
      </c>
      <c r="E3698" s="8">
        <v>0</v>
      </c>
      <c r="F3698" t="s">
        <v>8220</v>
      </c>
      <c r="G3698" t="s">
        <v>8223</v>
      </c>
      <c r="H3698" t="s">
        <v>8245</v>
      </c>
      <c r="I3698">
        <v>1465060797</v>
      </c>
      <c r="J3698">
        <v>1462468797</v>
      </c>
      <c r="K3698" t="b">
        <v>0</v>
      </c>
      <c r="L3698">
        <v>0</v>
      </c>
      <c r="M3698" t="b">
        <v>0</v>
      </c>
      <c r="N3698" t="s">
        <v>8269</v>
      </c>
      <c r="O3698" s="10" t="s">
        <v>8333</v>
      </c>
      <c r="P3698" t="s">
        <v>8334</v>
      </c>
      <c r="Q3698" s="12">
        <f t="shared" si="63"/>
        <v>42495.722187499996</v>
      </c>
    </row>
    <row r="3699" spans="1:17" ht="48" x14ac:dyDescent="0.2">
      <c r="A3699">
        <v>2933</v>
      </c>
      <c r="B3699" s="3" t="s">
        <v>2933</v>
      </c>
      <c r="C3699" s="3" t="s">
        <v>7043</v>
      </c>
      <c r="D3699" s="6">
        <v>2500</v>
      </c>
      <c r="E3699" s="8">
        <v>2569</v>
      </c>
      <c r="F3699" t="s">
        <v>8218</v>
      </c>
      <c r="G3699" t="s">
        <v>8223</v>
      </c>
      <c r="H3699" t="s">
        <v>8245</v>
      </c>
      <c r="I3699">
        <v>1465081053</v>
      </c>
      <c r="J3699">
        <v>1462489053</v>
      </c>
      <c r="K3699" t="b">
        <v>0</v>
      </c>
      <c r="L3699">
        <v>54</v>
      </c>
      <c r="M3699" t="b">
        <v>1</v>
      </c>
      <c r="N3699" t="s">
        <v>8303</v>
      </c>
      <c r="O3699" s="10" t="s">
        <v>8333</v>
      </c>
      <c r="P3699" t="s">
        <v>8375</v>
      </c>
      <c r="Q3699" s="12">
        <f t="shared" si="63"/>
        <v>42495.956631944442</v>
      </c>
    </row>
    <row r="3700" spans="1:17" ht="48" x14ac:dyDescent="0.2">
      <c r="A3700">
        <v>3352</v>
      </c>
      <c r="B3700" s="3" t="s">
        <v>3351</v>
      </c>
      <c r="C3700" s="3" t="s">
        <v>7462</v>
      </c>
      <c r="D3700" s="6">
        <v>5000</v>
      </c>
      <c r="E3700" s="8">
        <v>5376</v>
      </c>
      <c r="F3700" t="s">
        <v>8218</v>
      </c>
      <c r="G3700" t="s">
        <v>8224</v>
      </c>
      <c r="H3700" t="s">
        <v>8246</v>
      </c>
      <c r="I3700">
        <v>1467414000</v>
      </c>
      <c r="J3700">
        <v>1462492178</v>
      </c>
      <c r="K3700" t="b">
        <v>0</v>
      </c>
      <c r="L3700">
        <v>70</v>
      </c>
      <c r="M3700" t="b">
        <v>1</v>
      </c>
      <c r="N3700" t="s">
        <v>8269</v>
      </c>
      <c r="O3700" s="10" t="s">
        <v>8333</v>
      </c>
      <c r="P3700" t="s">
        <v>8334</v>
      </c>
      <c r="Q3700" s="12">
        <f t="shared" si="63"/>
        <v>42495.992800925931</v>
      </c>
    </row>
    <row r="3701" spans="1:17" ht="48" x14ac:dyDescent="0.2">
      <c r="A3701">
        <v>3115</v>
      </c>
      <c r="B3701" s="3" t="s">
        <v>3115</v>
      </c>
      <c r="C3701" s="3" t="s">
        <v>7225</v>
      </c>
      <c r="D3701" s="6">
        <v>10000</v>
      </c>
      <c r="E3701" s="8">
        <v>300</v>
      </c>
      <c r="F3701" t="s">
        <v>8220</v>
      </c>
      <c r="G3701" t="s">
        <v>8234</v>
      </c>
      <c r="H3701" t="s">
        <v>8254</v>
      </c>
      <c r="I3701">
        <v>1465123427</v>
      </c>
      <c r="J3701">
        <v>1462531427</v>
      </c>
      <c r="K3701" t="b">
        <v>0</v>
      </c>
      <c r="L3701">
        <v>1</v>
      </c>
      <c r="M3701" t="b">
        <v>0</v>
      </c>
      <c r="N3701" t="s">
        <v>8301</v>
      </c>
      <c r="O3701" s="10" t="s">
        <v>8333</v>
      </c>
      <c r="P3701" t="s">
        <v>8373</v>
      </c>
      <c r="Q3701" s="12">
        <f t="shared" si="63"/>
        <v>42496.447071759263</v>
      </c>
    </row>
    <row r="3702" spans="1:17" ht="48" hidden="1" x14ac:dyDescent="0.2">
      <c r="A3702">
        <v>81</v>
      </c>
      <c r="B3702" s="3" t="s">
        <v>83</v>
      </c>
      <c r="C3702" s="3" t="s">
        <v>4192</v>
      </c>
      <c r="D3702" s="6">
        <v>750</v>
      </c>
      <c r="E3702" s="8">
        <v>1485</v>
      </c>
      <c r="F3702" t="s">
        <v>8218</v>
      </c>
      <c r="G3702" t="s">
        <v>8223</v>
      </c>
      <c r="H3702" t="s">
        <v>8245</v>
      </c>
      <c r="I3702">
        <v>1342234920</v>
      </c>
      <c r="J3702">
        <v>1341892127</v>
      </c>
      <c r="K3702" t="b">
        <v>0</v>
      </c>
      <c r="L3702">
        <v>28</v>
      </c>
      <c r="M3702" t="b">
        <v>1</v>
      </c>
      <c r="N3702" t="s">
        <v>8264</v>
      </c>
      <c r="O3702" s="10" t="s">
        <v>8326</v>
      </c>
      <c r="P3702" t="s">
        <v>8328</v>
      </c>
      <c r="Q3702" s="12">
        <f t="shared" si="63"/>
        <v>41100.158877314818</v>
      </c>
    </row>
    <row r="3703" spans="1:17" ht="48" hidden="1" x14ac:dyDescent="0.2">
      <c r="A3703">
        <v>1394</v>
      </c>
      <c r="B3703" s="3" t="s">
        <v>1395</v>
      </c>
      <c r="C3703" s="3" t="s">
        <v>5504</v>
      </c>
      <c r="D3703" s="6">
        <v>750</v>
      </c>
      <c r="E3703" s="8">
        <v>916</v>
      </c>
      <c r="F3703" t="s">
        <v>8218</v>
      </c>
      <c r="G3703" t="s">
        <v>8223</v>
      </c>
      <c r="H3703" t="s">
        <v>8245</v>
      </c>
      <c r="I3703">
        <v>1488337200</v>
      </c>
      <c r="J3703">
        <v>1484623726</v>
      </c>
      <c r="K3703" t="b">
        <v>0</v>
      </c>
      <c r="L3703">
        <v>17</v>
      </c>
      <c r="M3703" t="b">
        <v>1</v>
      </c>
      <c r="N3703" t="s">
        <v>8274</v>
      </c>
      <c r="O3703" s="10" t="s">
        <v>8341</v>
      </c>
      <c r="P3703" t="s">
        <v>8342</v>
      </c>
      <c r="Q3703" s="12">
        <f t="shared" si="63"/>
        <v>42752.144976851851</v>
      </c>
    </row>
    <row r="3704" spans="1:17" ht="48" hidden="1" x14ac:dyDescent="0.2">
      <c r="A3704">
        <v>1623</v>
      </c>
      <c r="B3704" s="3" t="s">
        <v>1624</v>
      </c>
      <c r="C3704" s="3" t="s">
        <v>5733</v>
      </c>
      <c r="D3704" s="6">
        <v>750</v>
      </c>
      <c r="E3704" s="8">
        <v>758</v>
      </c>
      <c r="F3704" t="s">
        <v>8218</v>
      </c>
      <c r="G3704" t="s">
        <v>8224</v>
      </c>
      <c r="H3704" t="s">
        <v>8246</v>
      </c>
      <c r="I3704">
        <v>1377621089</v>
      </c>
      <c r="J3704">
        <v>1372437089</v>
      </c>
      <c r="K3704" t="b">
        <v>0</v>
      </c>
      <c r="L3704">
        <v>18</v>
      </c>
      <c r="M3704" t="b">
        <v>1</v>
      </c>
      <c r="N3704" t="s">
        <v>8274</v>
      </c>
      <c r="O3704" s="10" t="s">
        <v>8341</v>
      </c>
      <c r="P3704" t="s">
        <v>8342</v>
      </c>
      <c r="Q3704" s="12">
        <f t="shared" si="63"/>
        <v>41453.688530092593</v>
      </c>
    </row>
    <row r="3705" spans="1:17" ht="48" hidden="1" x14ac:dyDescent="0.2">
      <c r="A3705">
        <v>1860</v>
      </c>
      <c r="B3705" s="3" t="s">
        <v>1861</v>
      </c>
      <c r="C3705" s="3" t="s">
        <v>5970</v>
      </c>
      <c r="D3705" s="6">
        <v>750</v>
      </c>
      <c r="E3705" s="8">
        <v>1001</v>
      </c>
      <c r="F3705" t="s">
        <v>8218</v>
      </c>
      <c r="G3705" t="s">
        <v>8223</v>
      </c>
      <c r="H3705" t="s">
        <v>8245</v>
      </c>
      <c r="I3705">
        <v>1391706084</v>
      </c>
      <c r="J3705">
        <v>1389891684</v>
      </c>
      <c r="K3705" t="b">
        <v>0</v>
      </c>
      <c r="L3705">
        <v>19</v>
      </c>
      <c r="M3705" t="b">
        <v>1</v>
      </c>
      <c r="N3705" t="s">
        <v>8274</v>
      </c>
      <c r="O3705" s="10" t="s">
        <v>8341</v>
      </c>
      <c r="P3705" t="s">
        <v>8342</v>
      </c>
      <c r="Q3705" s="12">
        <f t="shared" si="63"/>
        <v>41655.709305555552</v>
      </c>
    </row>
    <row r="3706" spans="1:17" ht="48" hidden="1" x14ac:dyDescent="0.2">
      <c r="A3706">
        <v>2083</v>
      </c>
      <c r="B3706" s="3" t="s">
        <v>2084</v>
      </c>
      <c r="C3706" s="3" t="s">
        <v>6193</v>
      </c>
      <c r="D3706" s="6">
        <v>750</v>
      </c>
      <c r="E3706" s="8">
        <v>850</v>
      </c>
      <c r="F3706" t="s">
        <v>8218</v>
      </c>
      <c r="G3706" t="s">
        <v>8223</v>
      </c>
      <c r="H3706" t="s">
        <v>8245</v>
      </c>
      <c r="I3706">
        <v>1338830395</v>
      </c>
      <c r="J3706">
        <v>1336238395</v>
      </c>
      <c r="K3706" t="b">
        <v>0</v>
      </c>
      <c r="L3706">
        <v>25</v>
      </c>
      <c r="M3706" t="b">
        <v>1</v>
      </c>
      <c r="N3706" t="s">
        <v>8277</v>
      </c>
      <c r="O3706" s="10" t="s">
        <v>8341</v>
      </c>
      <c r="P3706" t="s">
        <v>8345</v>
      </c>
      <c r="Q3706" s="12">
        <f t="shared" si="63"/>
        <v>41034.72216435185</v>
      </c>
    </row>
    <row r="3707" spans="1:17" ht="48" hidden="1" x14ac:dyDescent="0.2">
      <c r="A3707">
        <v>2191</v>
      </c>
      <c r="B3707" s="3" t="s">
        <v>2192</v>
      </c>
      <c r="C3707" s="3" t="s">
        <v>6301</v>
      </c>
      <c r="D3707" s="6">
        <v>750</v>
      </c>
      <c r="E3707" s="8">
        <v>898</v>
      </c>
      <c r="F3707" t="s">
        <v>8218</v>
      </c>
      <c r="G3707" t="s">
        <v>8224</v>
      </c>
      <c r="H3707" t="s">
        <v>8246</v>
      </c>
      <c r="I3707">
        <v>1487102427</v>
      </c>
      <c r="J3707">
        <v>1486065627</v>
      </c>
      <c r="K3707" t="b">
        <v>0</v>
      </c>
      <c r="L3707">
        <v>25</v>
      </c>
      <c r="M3707" t="b">
        <v>1</v>
      </c>
      <c r="N3707" t="s">
        <v>8295</v>
      </c>
      <c r="O3707" s="10" t="s">
        <v>8349</v>
      </c>
      <c r="P3707" t="s">
        <v>8367</v>
      </c>
      <c r="Q3707" s="12">
        <f t="shared" si="63"/>
        <v>42768.833645833336</v>
      </c>
    </row>
    <row r="3708" spans="1:17" ht="48" hidden="1" x14ac:dyDescent="0.2">
      <c r="A3708">
        <v>2205</v>
      </c>
      <c r="B3708" s="3" t="s">
        <v>2206</v>
      </c>
      <c r="C3708" s="3" t="s">
        <v>6315</v>
      </c>
      <c r="D3708" s="6">
        <v>750</v>
      </c>
      <c r="E3708" s="8">
        <v>1140</v>
      </c>
      <c r="F3708" t="s">
        <v>8218</v>
      </c>
      <c r="G3708" t="s">
        <v>8223</v>
      </c>
      <c r="H3708" t="s">
        <v>8245</v>
      </c>
      <c r="I3708">
        <v>1338579789</v>
      </c>
      <c r="J3708">
        <v>1335987789</v>
      </c>
      <c r="K3708" t="b">
        <v>0</v>
      </c>
      <c r="L3708">
        <v>27</v>
      </c>
      <c r="M3708" t="b">
        <v>1</v>
      </c>
      <c r="N3708" t="s">
        <v>8278</v>
      </c>
      <c r="O3708" s="10" t="s">
        <v>8341</v>
      </c>
      <c r="P3708" t="s">
        <v>8346</v>
      </c>
      <c r="Q3708" s="12">
        <f t="shared" si="63"/>
        <v>41031.82163194444</v>
      </c>
    </row>
    <row r="3709" spans="1:17" ht="32" hidden="1" x14ac:dyDescent="0.2">
      <c r="A3709">
        <v>2282</v>
      </c>
      <c r="B3709" s="3" t="s">
        <v>2283</v>
      </c>
      <c r="C3709" s="3" t="s">
        <v>6392</v>
      </c>
      <c r="D3709" s="6">
        <v>750</v>
      </c>
      <c r="E3709" s="8">
        <v>1390</v>
      </c>
      <c r="F3709" t="s">
        <v>8218</v>
      </c>
      <c r="G3709" t="s">
        <v>8223</v>
      </c>
      <c r="H3709" t="s">
        <v>8245</v>
      </c>
      <c r="I3709">
        <v>1452744686</v>
      </c>
      <c r="J3709">
        <v>1447560686</v>
      </c>
      <c r="K3709" t="b">
        <v>0</v>
      </c>
      <c r="L3709">
        <v>12</v>
      </c>
      <c r="M3709" t="b">
        <v>1</v>
      </c>
      <c r="N3709" t="s">
        <v>8274</v>
      </c>
      <c r="O3709" s="10" t="s">
        <v>8341</v>
      </c>
      <c r="P3709" t="s">
        <v>8342</v>
      </c>
      <c r="Q3709" s="12">
        <f t="shared" si="63"/>
        <v>42323.17460648148</v>
      </c>
    </row>
    <row r="3710" spans="1:17" ht="32" hidden="1" x14ac:dyDescent="0.2">
      <c r="A3710">
        <v>2477</v>
      </c>
      <c r="B3710" s="3" t="s">
        <v>824</v>
      </c>
      <c r="C3710" s="3" t="s">
        <v>6587</v>
      </c>
      <c r="D3710" s="6">
        <v>750</v>
      </c>
      <c r="E3710" s="8">
        <v>1285</v>
      </c>
      <c r="F3710" t="s">
        <v>8218</v>
      </c>
      <c r="G3710" t="s">
        <v>8223</v>
      </c>
      <c r="H3710" t="s">
        <v>8245</v>
      </c>
      <c r="I3710">
        <v>1344789345</v>
      </c>
      <c r="J3710">
        <v>1340901345</v>
      </c>
      <c r="K3710" t="b">
        <v>0</v>
      </c>
      <c r="L3710">
        <v>41</v>
      </c>
      <c r="M3710" t="b">
        <v>1</v>
      </c>
      <c r="N3710" t="s">
        <v>8277</v>
      </c>
      <c r="O3710" s="10" t="s">
        <v>8341</v>
      </c>
      <c r="P3710" t="s">
        <v>8345</v>
      </c>
      <c r="Q3710" s="12">
        <f t="shared" si="63"/>
        <v>41088.691493055558</v>
      </c>
    </row>
    <row r="3711" spans="1:17" ht="48" hidden="1" x14ac:dyDescent="0.2">
      <c r="A3711">
        <v>2721</v>
      </c>
      <c r="B3711" s="3" t="s">
        <v>2721</v>
      </c>
      <c r="C3711" s="3" t="s">
        <v>6831</v>
      </c>
      <c r="D3711" s="6">
        <v>750</v>
      </c>
      <c r="E3711" s="8">
        <v>10965</v>
      </c>
      <c r="F3711" t="s">
        <v>8218</v>
      </c>
      <c r="G3711" t="s">
        <v>8224</v>
      </c>
      <c r="H3711" t="s">
        <v>8246</v>
      </c>
      <c r="I3711">
        <v>1378494000</v>
      </c>
      <c r="J3711">
        <v>1375880598</v>
      </c>
      <c r="K3711" t="b">
        <v>0</v>
      </c>
      <c r="L3711">
        <v>269</v>
      </c>
      <c r="M3711" t="b">
        <v>1</v>
      </c>
      <c r="N3711" t="s">
        <v>8293</v>
      </c>
      <c r="O3711" s="10" t="s">
        <v>8335</v>
      </c>
      <c r="P3711" t="s">
        <v>8365</v>
      </c>
      <c r="Q3711" s="12">
        <f t="shared" si="63"/>
        <v>41493.543958333335</v>
      </c>
    </row>
    <row r="3712" spans="1:17" ht="48" hidden="1" x14ac:dyDescent="0.2">
      <c r="A3712">
        <v>2735</v>
      </c>
      <c r="B3712" s="3" t="s">
        <v>2735</v>
      </c>
      <c r="C3712" s="3" t="s">
        <v>6845</v>
      </c>
      <c r="D3712" s="6">
        <v>750</v>
      </c>
      <c r="E3712" s="8">
        <v>7336.01</v>
      </c>
      <c r="F3712" t="s">
        <v>8218</v>
      </c>
      <c r="G3712" t="s">
        <v>8224</v>
      </c>
      <c r="H3712" t="s">
        <v>8246</v>
      </c>
      <c r="I3712">
        <v>1363204800</v>
      </c>
      <c r="J3712">
        <v>1360551250</v>
      </c>
      <c r="K3712" t="b">
        <v>0</v>
      </c>
      <c r="L3712">
        <v>339</v>
      </c>
      <c r="M3712" t="b">
        <v>1</v>
      </c>
      <c r="N3712" t="s">
        <v>8293</v>
      </c>
      <c r="O3712" s="10" t="s">
        <v>8335</v>
      </c>
      <c r="P3712" t="s">
        <v>8365</v>
      </c>
      <c r="Q3712" s="12">
        <f t="shared" si="63"/>
        <v>41316.120949074073</v>
      </c>
    </row>
    <row r="3713" spans="1:17" ht="48" x14ac:dyDescent="0.2">
      <c r="A3713">
        <v>4037</v>
      </c>
      <c r="B3713" s="3" t="s">
        <v>4033</v>
      </c>
      <c r="C3713" s="3" t="s">
        <v>8141</v>
      </c>
      <c r="D3713" s="6">
        <v>700</v>
      </c>
      <c r="E3713" s="8">
        <v>80</v>
      </c>
      <c r="F3713" t="s">
        <v>8220</v>
      </c>
      <c r="G3713" t="s">
        <v>8223</v>
      </c>
      <c r="H3713" t="s">
        <v>8245</v>
      </c>
      <c r="I3713">
        <v>1464099900</v>
      </c>
      <c r="J3713">
        <v>1462585315</v>
      </c>
      <c r="K3713" t="b">
        <v>0</v>
      </c>
      <c r="L3713">
        <v>2</v>
      </c>
      <c r="M3713" t="b">
        <v>0</v>
      </c>
      <c r="N3713" t="s">
        <v>8269</v>
      </c>
      <c r="O3713" s="10" t="s">
        <v>8333</v>
      </c>
      <c r="P3713" t="s">
        <v>8334</v>
      </c>
      <c r="Q3713" s="12">
        <f t="shared" si="63"/>
        <v>42497.070775462969</v>
      </c>
    </row>
    <row r="3714" spans="1:17" ht="48" x14ac:dyDescent="0.2">
      <c r="A3714">
        <v>3813</v>
      </c>
      <c r="B3714" s="3" t="s">
        <v>3810</v>
      </c>
      <c r="C3714" s="3" t="s">
        <v>7923</v>
      </c>
      <c r="D3714" s="6">
        <v>2100</v>
      </c>
      <c r="E3714" s="8">
        <v>2119.9899999999998</v>
      </c>
      <c r="F3714" t="s">
        <v>8218</v>
      </c>
      <c r="G3714" t="s">
        <v>8223</v>
      </c>
      <c r="H3714" t="s">
        <v>8245</v>
      </c>
      <c r="I3714">
        <v>1465940580</v>
      </c>
      <c r="J3714">
        <v>1462603021</v>
      </c>
      <c r="K3714" t="b">
        <v>0</v>
      </c>
      <c r="L3714">
        <v>27</v>
      </c>
      <c r="M3714" t="b">
        <v>1</v>
      </c>
      <c r="N3714" t="s">
        <v>8269</v>
      </c>
      <c r="O3714" s="10" t="s">
        <v>8333</v>
      </c>
      <c r="P3714" t="s">
        <v>8334</v>
      </c>
      <c r="Q3714" s="12">
        <f t="shared" si="63"/>
        <v>42497.275706018518</v>
      </c>
    </row>
    <row r="3715" spans="1:17" ht="48" x14ac:dyDescent="0.2">
      <c r="A3715">
        <v>2959</v>
      </c>
      <c r="B3715" s="3" t="s">
        <v>2959</v>
      </c>
      <c r="C3715" s="3" t="s">
        <v>7069</v>
      </c>
      <c r="D3715" s="6">
        <v>10000</v>
      </c>
      <c r="E3715" s="8">
        <v>0</v>
      </c>
      <c r="F3715" t="s">
        <v>8219</v>
      </c>
      <c r="G3715" t="s">
        <v>8224</v>
      </c>
      <c r="H3715" t="s">
        <v>8246</v>
      </c>
      <c r="I3715">
        <v>1465258325</v>
      </c>
      <c r="J3715">
        <v>1462666325</v>
      </c>
      <c r="K3715" t="b">
        <v>0</v>
      </c>
      <c r="L3715">
        <v>0</v>
      </c>
      <c r="M3715" t="b">
        <v>0</v>
      </c>
      <c r="N3715" t="s">
        <v>8301</v>
      </c>
      <c r="O3715" s="10" t="s">
        <v>8333</v>
      </c>
      <c r="P3715" t="s">
        <v>8373</v>
      </c>
      <c r="Q3715" s="12">
        <f t="shared" si="63"/>
        <v>42498.008391203708</v>
      </c>
    </row>
    <row r="3716" spans="1:17" ht="48" x14ac:dyDescent="0.2">
      <c r="A3716">
        <v>3317</v>
      </c>
      <c r="B3716" s="3" t="s">
        <v>3317</v>
      </c>
      <c r="C3716" s="3" t="s">
        <v>7427</v>
      </c>
      <c r="D3716" s="6">
        <v>1050</v>
      </c>
      <c r="E3716" s="8">
        <v>1115</v>
      </c>
      <c r="F3716" t="s">
        <v>8218</v>
      </c>
      <c r="G3716" t="s">
        <v>8223</v>
      </c>
      <c r="H3716" t="s">
        <v>8245</v>
      </c>
      <c r="I3716">
        <v>1465347424</v>
      </c>
      <c r="J3716">
        <v>1462755424</v>
      </c>
      <c r="K3716" t="b">
        <v>0</v>
      </c>
      <c r="L3716">
        <v>18</v>
      </c>
      <c r="M3716" t="b">
        <v>1</v>
      </c>
      <c r="N3716" t="s">
        <v>8269</v>
      </c>
      <c r="O3716" s="10" t="s">
        <v>8333</v>
      </c>
      <c r="P3716" t="s">
        <v>8334</v>
      </c>
      <c r="Q3716" s="12">
        <f t="shared" si="63"/>
        <v>42499.039629629624</v>
      </c>
    </row>
    <row r="3717" spans="1:17" ht="48" x14ac:dyDescent="0.2">
      <c r="A3717">
        <v>3657</v>
      </c>
      <c r="B3717" s="3" t="s">
        <v>3654</v>
      </c>
      <c r="C3717" s="3" t="s">
        <v>7767</v>
      </c>
      <c r="D3717" s="6">
        <v>2000</v>
      </c>
      <c r="E3717" s="8">
        <v>2215</v>
      </c>
      <c r="F3717" t="s">
        <v>8218</v>
      </c>
      <c r="G3717" t="s">
        <v>8231</v>
      </c>
      <c r="H3717" t="s">
        <v>8252</v>
      </c>
      <c r="I3717">
        <v>1464817320</v>
      </c>
      <c r="J3717">
        <v>1462806419</v>
      </c>
      <c r="K3717" t="b">
        <v>0</v>
      </c>
      <c r="L3717">
        <v>20</v>
      </c>
      <c r="M3717" t="b">
        <v>1</v>
      </c>
      <c r="N3717" t="s">
        <v>8269</v>
      </c>
      <c r="O3717" s="10" t="s">
        <v>8333</v>
      </c>
      <c r="P3717" t="s">
        <v>8334</v>
      </c>
      <c r="Q3717" s="12">
        <f t="shared" si="63"/>
        <v>42499.629849537043</v>
      </c>
    </row>
    <row r="3718" spans="1:17" ht="64" x14ac:dyDescent="0.2">
      <c r="A3718">
        <v>2908</v>
      </c>
      <c r="B3718" s="3" t="s">
        <v>2908</v>
      </c>
      <c r="C3718" s="3" t="s">
        <v>7018</v>
      </c>
      <c r="D3718" s="6">
        <v>9600</v>
      </c>
      <c r="E3718" s="8">
        <v>264</v>
      </c>
      <c r="F3718" t="s">
        <v>8220</v>
      </c>
      <c r="G3718" t="s">
        <v>8223</v>
      </c>
      <c r="H3718" t="s">
        <v>8245</v>
      </c>
      <c r="I3718">
        <v>1465407219</v>
      </c>
      <c r="J3718">
        <v>1462815219</v>
      </c>
      <c r="K3718" t="b">
        <v>0</v>
      </c>
      <c r="L3718">
        <v>5</v>
      </c>
      <c r="M3718" t="b">
        <v>0</v>
      </c>
      <c r="N3718" t="s">
        <v>8269</v>
      </c>
      <c r="O3718" s="10" t="s">
        <v>8333</v>
      </c>
      <c r="P3718" t="s">
        <v>8334</v>
      </c>
      <c r="Q3718" s="12">
        <f t="shared" si="63"/>
        <v>42499.731701388882</v>
      </c>
    </row>
    <row r="3719" spans="1:17" ht="48" hidden="1" x14ac:dyDescent="0.2">
      <c r="A3719">
        <v>2556</v>
      </c>
      <c r="B3719" s="3" t="s">
        <v>2556</v>
      </c>
      <c r="C3719" s="3" t="s">
        <v>6666</v>
      </c>
      <c r="D3719" s="6">
        <v>745</v>
      </c>
      <c r="E3719" s="8">
        <v>786</v>
      </c>
      <c r="F3719" t="s">
        <v>8218</v>
      </c>
      <c r="G3719" t="s">
        <v>8223</v>
      </c>
      <c r="H3719" t="s">
        <v>8245</v>
      </c>
      <c r="I3719">
        <v>1356392857</v>
      </c>
      <c r="J3719">
        <v>1352504857</v>
      </c>
      <c r="K3719" t="b">
        <v>0</v>
      </c>
      <c r="L3719">
        <v>34</v>
      </c>
      <c r="M3719" t="b">
        <v>1</v>
      </c>
      <c r="N3719" t="s">
        <v>8298</v>
      </c>
      <c r="O3719" s="10" t="s">
        <v>8341</v>
      </c>
      <c r="P3719" t="s">
        <v>8370</v>
      </c>
      <c r="Q3719" s="12">
        <f t="shared" si="63"/>
        <v>41222.991400462961</v>
      </c>
    </row>
    <row r="3720" spans="1:17" ht="48" x14ac:dyDescent="0.2">
      <c r="A3720">
        <v>3764</v>
      </c>
      <c r="B3720" s="3" t="s">
        <v>3761</v>
      </c>
      <c r="C3720" s="3" t="s">
        <v>7874</v>
      </c>
      <c r="D3720" s="6">
        <v>1500</v>
      </c>
      <c r="E3720" s="8">
        <v>1500</v>
      </c>
      <c r="F3720" t="s">
        <v>8218</v>
      </c>
      <c r="G3720" t="s">
        <v>8223</v>
      </c>
      <c r="H3720" t="s">
        <v>8245</v>
      </c>
      <c r="I3720">
        <v>1464482160</v>
      </c>
      <c r="J3720">
        <v>1462824832</v>
      </c>
      <c r="K3720" t="b">
        <v>0</v>
      </c>
      <c r="L3720">
        <v>27</v>
      </c>
      <c r="M3720" t="b">
        <v>1</v>
      </c>
      <c r="N3720" t="s">
        <v>8303</v>
      </c>
      <c r="O3720" s="10" t="s">
        <v>8333</v>
      </c>
      <c r="P3720" t="s">
        <v>8375</v>
      </c>
      <c r="Q3720" s="12">
        <f t="shared" si="63"/>
        <v>42499.842962962968</v>
      </c>
    </row>
    <row r="3721" spans="1:17" ht="48" hidden="1" x14ac:dyDescent="0.2">
      <c r="A3721">
        <v>756</v>
      </c>
      <c r="B3721" s="3" t="s">
        <v>757</v>
      </c>
      <c r="C3721" s="3" t="s">
        <v>4866</v>
      </c>
      <c r="D3721" s="6">
        <v>700</v>
      </c>
      <c r="E3721" s="8">
        <v>824</v>
      </c>
      <c r="F3721" t="s">
        <v>8218</v>
      </c>
      <c r="G3721" t="s">
        <v>8223</v>
      </c>
      <c r="H3721" t="s">
        <v>8245</v>
      </c>
      <c r="I3721">
        <v>1303147459</v>
      </c>
      <c r="J3721">
        <v>1297880659</v>
      </c>
      <c r="K3721" t="b">
        <v>0</v>
      </c>
      <c r="L3721">
        <v>22</v>
      </c>
      <c r="M3721" t="b">
        <v>1</v>
      </c>
      <c r="N3721" t="s">
        <v>8272</v>
      </c>
      <c r="O3721" s="10" t="s">
        <v>8338</v>
      </c>
      <c r="P3721" t="s">
        <v>8339</v>
      </c>
      <c r="Q3721" s="12">
        <f t="shared" si="63"/>
        <v>40590.766886574071</v>
      </c>
    </row>
    <row r="3722" spans="1:17" ht="48" hidden="1" x14ac:dyDescent="0.2">
      <c r="A3722">
        <v>782</v>
      </c>
      <c r="B3722" s="3" t="s">
        <v>783</v>
      </c>
      <c r="C3722" s="3" t="s">
        <v>4892</v>
      </c>
      <c r="D3722" s="6">
        <v>700</v>
      </c>
      <c r="E3722" s="8">
        <v>700</v>
      </c>
      <c r="F3722" t="s">
        <v>8218</v>
      </c>
      <c r="G3722" t="s">
        <v>8223</v>
      </c>
      <c r="H3722" t="s">
        <v>8245</v>
      </c>
      <c r="I3722">
        <v>1345918302</v>
      </c>
      <c r="J3722">
        <v>1343326302</v>
      </c>
      <c r="K3722" t="b">
        <v>0</v>
      </c>
      <c r="L3722">
        <v>14</v>
      </c>
      <c r="M3722" t="b">
        <v>1</v>
      </c>
      <c r="N3722" t="s">
        <v>8274</v>
      </c>
      <c r="O3722" s="10" t="s">
        <v>8341</v>
      </c>
      <c r="P3722" t="s">
        <v>8342</v>
      </c>
      <c r="Q3722" s="12">
        <f t="shared" si="63"/>
        <v>41116.758125</v>
      </c>
    </row>
    <row r="3723" spans="1:17" ht="48" hidden="1" x14ac:dyDescent="0.2">
      <c r="A3723">
        <v>1823</v>
      </c>
      <c r="B3723" s="3" t="s">
        <v>1824</v>
      </c>
      <c r="C3723" s="3" t="s">
        <v>5933</v>
      </c>
      <c r="D3723" s="6">
        <v>700</v>
      </c>
      <c r="E3723" s="8">
        <v>811</v>
      </c>
      <c r="F3723" t="s">
        <v>8218</v>
      </c>
      <c r="G3723" t="s">
        <v>8223</v>
      </c>
      <c r="H3723" t="s">
        <v>8245</v>
      </c>
      <c r="I3723">
        <v>1351095976</v>
      </c>
      <c r="J3723">
        <v>1348503976</v>
      </c>
      <c r="K3723" t="b">
        <v>0</v>
      </c>
      <c r="L3723">
        <v>33</v>
      </c>
      <c r="M3723" t="b">
        <v>1</v>
      </c>
      <c r="N3723" t="s">
        <v>8274</v>
      </c>
      <c r="O3723" s="10" t="s">
        <v>8341</v>
      </c>
      <c r="P3723" t="s">
        <v>8342</v>
      </c>
      <c r="Q3723" s="12">
        <f t="shared" si="63"/>
        <v>41176.684907407405</v>
      </c>
    </row>
    <row r="3724" spans="1:17" ht="48" hidden="1" x14ac:dyDescent="0.2">
      <c r="A3724">
        <v>2175</v>
      </c>
      <c r="B3724" s="3" t="s">
        <v>2176</v>
      </c>
      <c r="C3724" s="3" t="s">
        <v>6285</v>
      </c>
      <c r="D3724" s="6">
        <v>700</v>
      </c>
      <c r="E3724" s="8">
        <v>1750</v>
      </c>
      <c r="F3724" t="s">
        <v>8218</v>
      </c>
      <c r="G3724" t="s">
        <v>8223</v>
      </c>
      <c r="H3724" t="s">
        <v>8245</v>
      </c>
      <c r="I3724">
        <v>1469059986</v>
      </c>
      <c r="J3724">
        <v>1468455186</v>
      </c>
      <c r="K3724" t="b">
        <v>0</v>
      </c>
      <c r="L3724">
        <v>26</v>
      </c>
      <c r="M3724" t="b">
        <v>1</v>
      </c>
      <c r="N3724" t="s">
        <v>8274</v>
      </c>
      <c r="O3724" s="10" t="s">
        <v>8341</v>
      </c>
      <c r="P3724" t="s">
        <v>8342</v>
      </c>
      <c r="Q3724" s="12">
        <f t="shared" si="63"/>
        <v>42565.009097222224</v>
      </c>
    </row>
    <row r="3725" spans="1:17" ht="32" hidden="1" x14ac:dyDescent="0.2">
      <c r="A3725">
        <v>2465</v>
      </c>
      <c r="B3725" s="3" t="s">
        <v>2466</v>
      </c>
      <c r="C3725" s="3" t="s">
        <v>6575</v>
      </c>
      <c r="D3725" s="6">
        <v>700</v>
      </c>
      <c r="E3725" s="8">
        <v>1261</v>
      </c>
      <c r="F3725" t="s">
        <v>8218</v>
      </c>
      <c r="G3725" t="s">
        <v>8223</v>
      </c>
      <c r="H3725" t="s">
        <v>8245</v>
      </c>
      <c r="I3725">
        <v>1348420548</v>
      </c>
      <c r="J3725">
        <v>1345828548</v>
      </c>
      <c r="K3725" t="b">
        <v>0</v>
      </c>
      <c r="L3725">
        <v>48</v>
      </c>
      <c r="M3725" t="b">
        <v>1</v>
      </c>
      <c r="N3725" t="s">
        <v>8277</v>
      </c>
      <c r="O3725" s="10" t="s">
        <v>8341</v>
      </c>
      <c r="P3725" t="s">
        <v>8345</v>
      </c>
      <c r="Q3725" s="12">
        <f t="shared" si="63"/>
        <v>41145.719305555554</v>
      </c>
    </row>
    <row r="3726" spans="1:17" ht="48" hidden="1" x14ac:dyDescent="0.2">
      <c r="A3726">
        <v>2542</v>
      </c>
      <c r="B3726" s="3" t="s">
        <v>2542</v>
      </c>
      <c r="C3726" s="3" t="s">
        <v>6652</v>
      </c>
      <c r="D3726" s="6">
        <v>700</v>
      </c>
      <c r="E3726" s="8">
        <v>725</v>
      </c>
      <c r="F3726" t="s">
        <v>8218</v>
      </c>
      <c r="G3726" t="s">
        <v>8223</v>
      </c>
      <c r="H3726" t="s">
        <v>8245</v>
      </c>
      <c r="I3726">
        <v>1380599940</v>
      </c>
      <c r="J3726">
        <v>1377252857</v>
      </c>
      <c r="K3726" t="b">
        <v>0</v>
      </c>
      <c r="L3726">
        <v>13</v>
      </c>
      <c r="M3726" t="b">
        <v>1</v>
      </c>
      <c r="N3726" t="s">
        <v>8298</v>
      </c>
      <c r="O3726" s="10" t="s">
        <v>8341</v>
      </c>
      <c r="P3726" t="s">
        <v>8370</v>
      </c>
      <c r="Q3726" s="12">
        <f t="shared" si="63"/>
        <v>41509.426585648151</v>
      </c>
    </row>
    <row r="3727" spans="1:17" ht="48" x14ac:dyDescent="0.2">
      <c r="A3727">
        <v>3410</v>
      </c>
      <c r="B3727" s="3" t="s">
        <v>3409</v>
      </c>
      <c r="C3727" s="3" t="s">
        <v>7520</v>
      </c>
      <c r="D3727" s="6">
        <v>3000</v>
      </c>
      <c r="E3727" s="8">
        <v>3255</v>
      </c>
      <c r="F3727" t="s">
        <v>8218</v>
      </c>
      <c r="G3727" t="s">
        <v>8223</v>
      </c>
      <c r="H3727" t="s">
        <v>8245</v>
      </c>
      <c r="I3727">
        <v>1465196400</v>
      </c>
      <c r="J3727">
        <v>1462841990</v>
      </c>
      <c r="K3727" t="b">
        <v>0</v>
      </c>
      <c r="L3727">
        <v>40</v>
      </c>
      <c r="M3727" t="b">
        <v>1</v>
      </c>
      <c r="N3727" t="s">
        <v>8269</v>
      </c>
      <c r="O3727" s="10" t="s">
        <v>8333</v>
      </c>
      <c r="P3727" t="s">
        <v>8334</v>
      </c>
      <c r="Q3727" s="12">
        <f t="shared" si="63"/>
        <v>42500.041550925926</v>
      </c>
    </row>
    <row r="3728" spans="1:17" ht="48" x14ac:dyDescent="0.2">
      <c r="A3728">
        <v>3587</v>
      </c>
      <c r="B3728" s="3" t="s">
        <v>3586</v>
      </c>
      <c r="C3728" s="3" t="s">
        <v>7697</v>
      </c>
      <c r="D3728" s="6">
        <v>500</v>
      </c>
      <c r="E3728" s="8">
        <v>633</v>
      </c>
      <c r="F3728" t="s">
        <v>8218</v>
      </c>
      <c r="G3728" t="s">
        <v>8224</v>
      </c>
      <c r="H3728" t="s">
        <v>8246</v>
      </c>
      <c r="I3728">
        <v>1467054000</v>
      </c>
      <c r="J3728">
        <v>1463144254</v>
      </c>
      <c r="K3728" t="b">
        <v>0</v>
      </c>
      <c r="L3728">
        <v>28</v>
      </c>
      <c r="M3728" t="b">
        <v>1</v>
      </c>
      <c r="N3728" t="s">
        <v>8269</v>
      </c>
      <c r="O3728" s="10" t="s">
        <v>8333</v>
      </c>
      <c r="P3728" t="s">
        <v>8334</v>
      </c>
      <c r="Q3728" s="12">
        <f t="shared" si="63"/>
        <v>42503.539976851855</v>
      </c>
    </row>
    <row r="3729" spans="1:17" ht="48" x14ac:dyDescent="0.2">
      <c r="A3729">
        <v>3225</v>
      </c>
      <c r="B3729" s="3" t="s">
        <v>3225</v>
      </c>
      <c r="C3729" s="3" t="s">
        <v>7335</v>
      </c>
      <c r="D3729" s="6">
        <v>2000</v>
      </c>
      <c r="E3729" s="8">
        <v>2047</v>
      </c>
      <c r="F3729" t="s">
        <v>8218</v>
      </c>
      <c r="G3729" t="s">
        <v>8223</v>
      </c>
      <c r="H3729" t="s">
        <v>8245</v>
      </c>
      <c r="I3729">
        <v>1464987600</v>
      </c>
      <c r="J3729">
        <v>1463145938</v>
      </c>
      <c r="K3729" t="b">
        <v>1</v>
      </c>
      <c r="L3729">
        <v>39</v>
      </c>
      <c r="M3729" t="b">
        <v>1</v>
      </c>
      <c r="N3729" t="s">
        <v>8269</v>
      </c>
      <c r="O3729" s="10" t="s">
        <v>8333</v>
      </c>
      <c r="P3729" t="s">
        <v>8334</v>
      </c>
      <c r="Q3729" s="12">
        <f t="shared" si="63"/>
        <v>42503.559467592597</v>
      </c>
    </row>
    <row r="3730" spans="1:17" ht="48" x14ac:dyDescent="0.2">
      <c r="A3730">
        <v>3830</v>
      </c>
      <c r="B3730" s="3" t="s">
        <v>3827</v>
      </c>
      <c r="C3730" s="3" t="s">
        <v>7939</v>
      </c>
      <c r="D3730" s="6">
        <v>100</v>
      </c>
      <c r="E3730" s="8">
        <v>225</v>
      </c>
      <c r="F3730" t="s">
        <v>8218</v>
      </c>
      <c r="G3730" t="s">
        <v>8223</v>
      </c>
      <c r="H3730" t="s">
        <v>8245</v>
      </c>
      <c r="I3730">
        <v>1464371211</v>
      </c>
      <c r="J3730">
        <v>1463161611</v>
      </c>
      <c r="K3730" t="b">
        <v>0</v>
      </c>
      <c r="L3730">
        <v>3</v>
      </c>
      <c r="M3730" t="b">
        <v>1</v>
      </c>
      <c r="N3730" t="s">
        <v>8269</v>
      </c>
      <c r="O3730" s="10" t="s">
        <v>8333</v>
      </c>
      <c r="P3730" t="s">
        <v>8334</v>
      </c>
      <c r="Q3730" s="12">
        <f t="shared" si="63"/>
        <v>42503.740868055553</v>
      </c>
    </row>
    <row r="3731" spans="1:17" ht="48" x14ac:dyDescent="0.2">
      <c r="A3731">
        <v>3713</v>
      </c>
      <c r="B3731" s="3" t="s">
        <v>3710</v>
      </c>
      <c r="C3731" s="3" t="s">
        <v>7823</v>
      </c>
      <c r="D3731" s="6">
        <v>2000</v>
      </c>
      <c r="E3731" s="8">
        <v>2030</v>
      </c>
      <c r="F3731" t="s">
        <v>8218</v>
      </c>
      <c r="G3731" t="s">
        <v>8223</v>
      </c>
      <c r="H3731" t="s">
        <v>8245</v>
      </c>
      <c r="I3731">
        <v>1465062166</v>
      </c>
      <c r="J3731">
        <v>1463334166</v>
      </c>
      <c r="K3731" t="b">
        <v>0</v>
      </c>
      <c r="L3731">
        <v>19</v>
      </c>
      <c r="M3731" t="b">
        <v>1</v>
      </c>
      <c r="N3731" t="s">
        <v>8269</v>
      </c>
      <c r="O3731" s="10" t="s">
        <v>8333</v>
      </c>
      <c r="P3731" t="s">
        <v>8334</v>
      </c>
      <c r="Q3731" s="12">
        <f t="shared" si="63"/>
        <v>42505.738032407404</v>
      </c>
    </row>
    <row r="3732" spans="1:17" ht="48" x14ac:dyDescent="0.2">
      <c r="A3732">
        <v>3288</v>
      </c>
      <c r="B3732" s="3" t="s">
        <v>3288</v>
      </c>
      <c r="C3732" s="3" t="s">
        <v>7398</v>
      </c>
      <c r="D3732" s="6">
        <v>10000</v>
      </c>
      <c r="E3732" s="8">
        <v>10026.49</v>
      </c>
      <c r="F3732" t="s">
        <v>8218</v>
      </c>
      <c r="G3732" t="s">
        <v>8224</v>
      </c>
      <c r="H3732" t="s">
        <v>8246</v>
      </c>
      <c r="I3732">
        <v>1466463600</v>
      </c>
      <c r="J3732">
        <v>1463337315</v>
      </c>
      <c r="K3732" t="b">
        <v>0</v>
      </c>
      <c r="L3732">
        <v>207</v>
      </c>
      <c r="M3732" t="b">
        <v>1</v>
      </c>
      <c r="N3732" t="s">
        <v>8269</v>
      </c>
      <c r="O3732" s="10" t="s">
        <v>8333</v>
      </c>
      <c r="P3732" t="s">
        <v>8334</v>
      </c>
      <c r="Q3732" s="12">
        <f t="shared" si="63"/>
        <v>42505.774479166663</v>
      </c>
    </row>
    <row r="3733" spans="1:17" ht="48" x14ac:dyDescent="0.2">
      <c r="A3733">
        <v>3608</v>
      </c>
      <c r="B3733" s="3" t="s">
        <v>3607</v>
      </c>
      <c r="C3733" s="3" t="s">
        <v>7718</v>
      </c>
      <c r="D3733" s="6">
        <v>800</v>
      </c>
      <c r="E3733" s="8">
        <v>800</v>
      </c>
      <c r="F3733" t="s">
        <v>8218</v>
      </c>
      <c r="G3733" t="s">
        <v>8224</v>
      </c>
      <c r="H3733" t="s">
        <v>8246</v>
      </c>
      <c r="I3733">
        <v>1466172000</v>
      </c>
      <c r="J3733">
        <v>1463418090</v>
      </c>
      <c r="K3733" t="b">
        <v>0</v>
      </c>
      <c r="L3733">
        <v>27</v>
      </c>
      <c r="M3733" t="b">
        <v>1</v>
      </c>
      <c r="N3733" t="s">
        <v>8269</v>
      </c>
      <c r="O3733" s="10" t="s">
        <v>8333</v>
      </c>
      <c r="P3733" t="s">
        <v>8334</v>
      </c>
      <c r="Q3733" s="12">
        <f t="shared" si="63"/>
        <v>42506.709375000006</v>
      </c>
    </row>
    <row r="3734" spans="1:17" ht="48" x14ac:dyDescent="0.2">
      <c r="A3734">
        <v>3484</v>
      </c>
      <c r="B3734" s="3" t="s">
        <v>3483</v>
      </c>
      <c r="C3734" s="3" t="s">
        <v>7594</v>
      </c>
      <c r="D3734" s="6">
        <v>2500</v>
      </c>
      <c r="E3734" s="8">
        <v>2856</v>
      </c>
      <c r="F3734" t="s">
        <v>8218</v>
      </c>
      <c r="G3734" t="s">
        <v>8223</v>
      </c>
      <c r="H3734" t="s">
        <v>8245</v>
      </c>
      <c r="I3734">
        <v>1466014499</v>
      </c>
      <c r="J3734">
        <v>1463422499</v>
      </c>
      <c r="K3734" t="b">
        <v>0</v>
      </c>
      <c r="L3734">
        <v>44</v>
      </c>
      <c r="M3734" t="b">
        <v>1</v>
      </c>
      <c r="N3734" t="s">
        <v>8269</v>
      </c>
      <c r="O3734" s="10" t="s">
        <v>8333</v>
      </c>
      <c r="P3734" t="s">
        <v>8334</v>
      </c>
      <c r="Q3734" s="12">
        <f t="shared" si="63"/>
        <v>42506.760405092587</v>
      </c>
    </row>
    <row r="3735" spans="1:17" ht="48" x14ac:dyDescent="0.2">
      <c r="A3735">
        <v>2799</v>
      </c>
      <c r="B3735" s="3" t="s">
        <v>2799</v>
      </c>
      <c r="C3735" s="3" t="s">
        <v>6909</v>
      </c>
      <c r="D3735" s="6">
        <v>5000</v>
      </c>
      <c r="E3735" s="8">
        <v>5831.74</v>
      </c>
      <c r="F3735" t="s">
        <v>8218</v>
      </c>
      <c r="G3735" t="s">
        <v>8224</v>
      </c>
      <c r="H3735" t="s">
        <v>8246</v>
      </c>
      <c r="I3735">
        <v>1466179200</v>
      </c>
      <c r="J3735">
        <v>1463466070</v>
      </c>
      <c r="K3735" t="b">
        <v>0</v>
      </c>
      <c r="L3735">
        <v>130</v>
      </c>
      <c r="M3735" t="b">
        <v>1</v>
      </c>
      <c r="N3735" t="s">
        <v>8269</v>
      </c>
      <c r="O3735" s="10" t="s">
        <v>8333</v>
      </c>
      <c r="P3735" t="s">
        <v>8334</v>
      </c>
      <c r="Q3735" s="12">
        <f t="shared" si="63"/>
        <v>42507.264699074076</v>
      </c>
    </row>
    <row r="3736" spans="1:17" ht="32" x14ac:dyDescent="0.2">
      <c r="A3736">
        <v>3981</v>
      </c>
      <c r="B3736" s="3" t="s">
        <v>3358</v>
      </c>
      <c r="C3736" s="3" t="s">
        <v>7469</v>
      </c>
      <c r="D3736" s="6">
        <v>30000</v>
      </c>
      <c r="E3736" s="8">
        <v>1225</v>
      </c>
      <c r="F3736" t="s">
        <v>8220</v>
      </c>
      <c r="G3736" t="s">
        <v>8223</v>
      </c>
      <c r="H3736" t="s">
        <v>8245</v>
      </c>
      <c r="I3736">
        <v>1468729149</v>
      </c>
      <c r="J3736">
        <v>1463545149</v>
      </c>
      <c r="K3736" t="b">
        <v>0</v>
      </c>
      <c r="L3736">
        <v>7</v>
      </c>
      <c r="M3736" t="b">
        <v>0</v>
      </c>
      <c r="N3736" t="s">
        <v>8269</v>
      </c>
      <c r="O3736" s="10" t="s">
        <v>8333</v>
      </c>
      <c r="P3736" t="s">
        <v>8334</v>
      </c>
      <c r="Q3736" s="12">
        <f t="shared" si="63"/>
        <v>42508.179965277777</v>
      </c>
    </row>
    <row r="3737" spans="1:17" ht="48" x14ac:dyDescent="0.2">
      <c r="A3737">
        <v>3117</v>
      </c>
      <c r="B3737" s="3" t="s">
        <v>3117</v>
      </c>
      <c r="C3737" s="3" t="s">
        <v>7227</v>
      </c>
      <c r="D3737" s="6">
        <v>1000</v>
      </c>
      <c r="E3737" s="8">
        <v>1</v>
      </c>
      <c r="F3737" t="s">
        <v>8220</v>
      </c>
      <c r="G3737" t="s">
        <v>8224</v>
      </c>
      <c r="H3737" t="s">
        <v>8246</v>
      </c>
      <c r="I3737">
        <v>1464354720</v>
      </c>
      <c r="J3737">
        <v>1463648360</v>
      </c>
      <c r="K3737" t="b">
        <v>0</v>
      </c>
      <c r="L3737">
        <v>1</v>
      </c>
      <c r="M3737" t="b">
        <v>0</v>
      </c>
      <c r="N3737" t="s">
        <v>8301</v>
      </c>
      <c r="O3737" s="10" t="s">
        <v>8333</v>
      </c>
      <c r="P3737" t="s">
        <v>8373</v>
      </c>
      <c r="Q3737" s="12">
        <f t="shared" si="63"/>
        <v>42509.374537037031</v>
      </c>
    </row>
    <row r="3738" spans="1:17" ht="48" x14ac:dyDescent="0.2">
      <c r="A3738">
        <v>3867</v>
      </c>
      <c r="B3738" s="3" t="s">
        <v>3864</v>
      </c>
      <c r="C3738" s="3" t="s">
        <v>7976</v>
      </c>
      <c r="D3738" s="6">
        <v>2000</v>
      </c>
      <c r="E3738" s="8">
        <v>251</v>
      </c>
      <c r="F3738" t="s">
        <v>8220</v>
      </c>
      <c r="G3738" t="s">
        <v>8223</v>
      </c>
      <c r="H3738" t="s">
        <v>8245</v>
      </c>
      <c r="I3738">
        <v>1466278339</v>
      </c>
      <c r="J3738">
        <v>1463686339</v>
      </c>
      <c r="K3738" t="b">
        <v>0</v>
      </c>
      <c r="L3738">
        <v>5</v>
      </c>
      <c r="M3738" t="b">
        <v>0</v>
      </c>
      <c r="N3738" t="s">
        <v>8269</v>
      </c>
      <c r="O3738" s="10" t="s">
        <v>8333</v>
      </c>
      <c r="P3738" t="s">
        <v>8334</v>
      </c>
      <c r="Q3738" s="12">
        <f t="shared" si="63"/>
        <v>42509.814108796301</v>
      </c>
    </row>
    <row r="3739" spans="1:17" ht="48" x14ac:dyDescent="0.2">
      <c r="A3739">
        <v>3341</v>
      </c>
      <c r="B3739" s="3" t="s">
        <v>3341</v>
      </c>
      <c r="C3739" s="3" t="s">
        <v>7451</v>
      </c>
      <c r="D3739" s="6">
        <v>3350</v>
      </c>
      <c r="E3739" s="8">
        <v>3350</v>
      </c>
      <c r="F3739" t="s">
        <v>8218</v>
      </c>
      <c r="G3739" t="s">
        <v>8224</v>
      </c>
      <c r="H3739" t="s">
        <v>8246</v>
      </c>
      <c r="I3739">
        <v>1465750800</v>
      </c>
      <c r="J3739">
        <v>1463771421</v>
      </c>
      <c r="K3739" t="b">
        <v>0</v>
      </c>
      <c r="L3739">
        <v>28</v>
      </c>
      <c r="M3739" t="b">
        <v>1</v>
      </c>
      <c r="N3739" t="s">
        <v>8269</v>
      </c>
      <c r="O3739" s="10" t="s">
        <v>8333</v>
      </c>
      <c r="P3739" t="s">
        <v>8334</v>
      </c>
      <c r="Q3739" s="12">
        <f t="shared" si="63"/>
        <v>42510.798854166671</v>
      </c>
    </row>
    <row r="3740" spans="1:17" ht="48" x14ac:dyDescent="0.2">
      <c r="A3740">
        <v>4079</v>
      </c>
      <c r="B3740" s="3" t="s">
        <v>4075</v>
      </c>
      <c r="C3740" s="3" t="s">
        <v>8182</v>
      </c>
      <c r="D3740" s="6">
        <v>3000</v>
      </c>
      <c r="E3740" s="8">
        <v>5</v>
      </c>
      <c r="F3740" t="s">
        <v>8220</v>
      </c>
      <c r="G3740" t="s">
        <v>8223</v>
      </c>
      <c r="H3740" t="s">
        <v>8245</v>
      </c>
      <c r="I3740">
        <v>1466375521</v>
      </c>
      <c r="J3740">
        <v>1463783521</v>
      </c>
      <c r="K3740" t="b">
        <v>0</v>
      </c>
      <c r="L3740">
        <v>1</v>
      </c>
      <c r="M3740" t="b">
        <v>0</v>
      </c>
      <c r="N3740" t="s">
        <v>8269</v>
      </c>
      <c r="O3740" s="10" t="s">
        <v>8333</v>
      </c>
      <c r="P3740" t="s">
        <v>8334</v>
      </c>
      <c r="Q3740" s="12">
        <f t="shared" si="63"/>
        <v>42510.938900462963</v>
      </c>
    </row>
    <row r="3741" spans="1:17" ht="48" x14ac:dyDescent="0.2">
      <c r="A3741">
        <v>2988</v>
      </c>
      <c r="B3741" s="3" t="s">
        <v>2988</v>
      </c>
      <c r="C3741" s="3" t="s">
        <v>7098</v>
      </c>
      <c r="D3741" s="6">
        <v>1000</v>
      </c>
      <c r="E3741" s="8">
        <v>1000</v>
      </c>
      <c r="F3741" t="s">
        <v>8218</v>
      </c>
      <c r="G3741" t="s">
        <v>8224</v>
      </c>
      <c r="H3741" t="s">
        <v>8246</v>
      </c>
      <c r="I3741">
        <v>1466412081</v>
      </c>
      <c r="J3741">
        <v>1463820081</v>
      </c>
      <c r="K3741" t="b">
        <v>0</v>
      </c>
      <c r="L3741">
        <v>28</v>
      </c>
      <c r="M3741" t="b">
        <v>1</v>
      </c>
      <c r="N3741" t="s">
        <v>8301</v>
      </c>
      <c r="O3741" s="10" t="s">
        <v>8333</v>
      </c>
      <c r="P3741" t="s">
        <v>8373</v>
      </c>
      <c r="Q3741" s="12">
        <f t="shared" si="63"/>
        <v>42511.362048611118</v>
      </c>
    </row>
    <row r="3742" spans="1:17" ht="48" x14ac:dyDescent="0.2">
      <c r="A3742">
        <v>4080</v>
      </c>
      <c r="B3742" s="3" t="s">
        <v>4076</v>
      </c>
      <c r="C3742" s="3" t="s">
        <v>8183</v>
      </c>
      <c r="D3742" s="6">
        <v>3000</v>
      </c>
      <c r="E3742" s="8">
        <v>0</v>
      </c>
      <c r="F3742" t="s">
        <v>8220</v>
      </c>
      <c r="G3742" t="s">
        <v>8223</v>
      </c>
      <c r="H3742" t="s">
        <v>8245</v>
      </c>
      <c r="I3742">
        <v>1465930440</v>
      </c>
      <c r="J3742">
        <v>1463849116</v>
      </c>
      <c r="K3742" t="b">
        <v>0</v>
      </c>
      <c r="L3742">
        <v>0</v>
      </c>
      <c r="M3742" t="b">
        <v>0</v>
      </c>
      <c r="N3742" t="s">
        <v>8269</v>
      </c>
      <c r="O3742" s="10" t="s">
        <v>8333</v>
      </c>
      <c r="P3742" t="s">
        <v>8334</v>
      </c>
      <c r="Q3742" s="12">
        <f t="shared" si="63"/>
        <v>42511.698101851856</v>
      </c>
    </row>
    <row r="3743" spans="1:17" ht="48" x14ac:dyDescent="0.2">
      <c r="A3743">
        <v>3497</v>
      </c>
      <c r="B3743" s="3" t="s">
        <v>3496</v>
      </c>
      <c r="C3743" s="3" t="s">
        <v>7607</v>
      </c>
      <c r="D3743" s="6">
        <v>1551</v>
      </c>
      <c r="E3743" s="8">
        <v>1686</v>
      </c>
      <c r="F3743" t="s">
        <v>8218</v>
      </c>
      <c r="G3743" t="s">
        <v>8223</v>
      </c>
      <c r="H3743" t="s">
        <v>8245</v>
      </c>
      <c r="I3743">
        <v>1464904800</v>
      </c>
      <c r="J3743">
        <v>1463852904</v>
      </c>
      <c r="K3743" t="b">
        <v>0</v>
      </c>
      <c r="L3743">
        <v>49</v>
      </c>
      <c r="M3743" t="b">
        <v>1</v>
      </c>
      <c r="N3743" t="s">
        <v>8269</v>
      </c>
      <c r="O3743" s="10" t="s">
        <v>8333</v>
      </c>
      <c r="P3743" t="s">
        <v>8334</v>
      </c>
      <c r="Q3743" s="12">
        <f t="shared" ref="Q3743:Q3806" si="64">(((J3743/60)/60)/24)+DATE(1970,1,1)</f>
        <v>42511.741944444439</v>
      </c>
    </row>
    <row r="3744" spans="1:17" ht="32" x14ac:dyDescent="0.2">
      <c r="A3744">
        <v>3324</v>
      </c>
      <c r="B3744" s="3" t="s">
        <v>3324</v>
      </c>
      <c r="C3744" s="3" t="s">
        <v>7434</v>
      </c>
      <c r="D3744" s="6">
        <v>1500</v>
      </c>
      <c r="E3744" s="8">
        <v>1525</v>
      </c>
      <c r="F3744" t="s">
        <v>8218</v>
      </c>
      <c r="G3744" t="s">
        <v>8240</v>
      </c>
      <c r="H3744" t="s">
        <v>8248</v>
      </c>
      <c r="I3744">
        <v>1465135190</v>
      </c>
      <c r="J3744">
        <v>1463925590</v>
      </c>
      <c r="K3744" t="b">
        <v>0</v>
      </c>
      <c r="L3744">
        <v>10</v>
      </c>
      <c r="M3744" t="b">
        <v>1</v>
      </c>
      <c r="N3744" t="s">
        <v>8269</v>
      </c>
      <c r="O3744" s="10" t="s">
        <v>8333</v>
      </c>
      <c r="P3744" t="s">
        <v>8334</v>
      </c>
      <c r="Q3744" s="12">
        <f t="shared" si="64"/>
        <v>42512.58321759259</v>
      </c>
    </row>
    <row r="3745" spans="1:17" ht="48" x14ac:dyDescent="0.2">
      <c r="A3745">
        <v>4110</v>
      </c>
      <c r="B3745" s="3" t="s">
        <v>4106</v>
      </c>
      <c r="C3745" s="3" t="s">
        <v>8213</v>
      </c>
      <c r="D3745" s="6">
        <v>300</v>
      </c>
      <c r="E3745" s="8">
        <v>86</v>
      </c>
      <c r="F3745" t="s">
        <v>8220</v>
      </c>
      <c r="G3745" t="s">
        <v>8224</v>
      </c>
      <c r="H3745" t="s">
        <v>8246</v>
      </c>
      <c r="I3745">
        <v>1469113351</v>
      </c>
      <c r="J3745">
        <v>1463929351</v>
      </c>
      <c r="K3745" t="b">
        <v>0</v>
      </c>
      <c r="L3745">
        <v>6</v>
      </c>
      <c r="M3745" t="b">
        <v>0</v>
      </c>
      <c r="N3745" t="s">
        <v>8269</v>
      </c>
      <c r="O3745" s="10" t="s">
        <v>8333</v>
      </c>
      <c r="P3745" t="s">
        <v>8334</v>
      </c>
      <c r="Q3745" s="12">
        <f t="shared" si="64"/>
        <v>42512.626747685179</v>
      </c>
    </row>
    <row r="3746" spans="1:17" ht="48" x14ac:dyDescent="0.2">
      <c r="A3746">
        <v>2708</v>
      </c>
      <c r="B3746" s="3" t="s">
        <v>2708</v>
      </c>
      <c r="C3746" s="3" t="s">
        <v>6818</v>
      </c>
      <c r="D3746" s="6">
        <v>20000</v>
      </c>
      <c r="E3746" s="8">
        <v>46643.07</v>
      </c>
      <c r="F3746" t="s">
        <v>8218</v>
      </c>
      <c r="G3746" t="s">
        <v>8224</v>
      </c>
      <c r="H3746" t="s">
        <v>8246</v>
      </c>
      <c r="I3746">
        <v>1469119526</v>
      </c>
      <c r="J3746">
        <v>1463935526</v>
      </c>
      <c r="K3746" t="b">
        <v>1</v>
      </c>
      <c r="L3746">
        <v>1049</v>
      </c>
      <c r="M3746" t="b">
        <v>1</v>
      </c>
      <c r="N3746" t="s">
        <v>8301</v>
      </c>
      <c r="O3746" s="10" t="s">
        <v>8333</v>
      </c>
      <c r="P3746" t="s">
        <v>8373</v>
      </c>
      <c r="Q3746" s="12">
        <f t="shared" si="64"/>
        <v>42512.698217592595</v>
      </c>
    </row>
    <row r="3747" spans="1:17" ht="48" x14ac:dyDescent="0.2">
      <c r="A3747">
        <v>3320</v>
      </c>
      <c r="B3747" s="3" t="s">
        <v>3320</v>
      </c>
      <c r="C3747" s="3" t="s">
        <v>7430</v>
      </c>
      <c r="D3747" s="6">
        <v>2500</v>
      </c>
      <c r="E3747" s="8">
        <v>2525</v>
      </c>
      <c r="F3747" t="s">
        <v>8218</v>
      </c>
      <c r="G3747" t="s">
        <v>8223</v>
      </c>
      <c r="H3747" t="s">
        <v>8245</v>
      </c>
      <c r="I3747">
        <v>1466557557</v>
      </c>
      <c r="J3747">
        <v>1463965557</v>
      </c>
      <c r="K3747" t="b">
        <v>0</v>
      </c>
      <c r="L3747">
        <v>38</v>
      </c>
      <c r="M3747" t="b">
        <v>1</v>
      </c>
      <c r="N3747" t="s">
        <v>8269</v>
      </c>
      <c r="O3747" s="10" t="s">
        <v>8333</v>
      </c>
      <c r="P3747" t="s">
        <v>8334</v>
      </c>
      <c r="Q3747" s="12">
        <f t="shared" si="64"/>
        <v>42513.045798611114</v>
      </c>
    </row>
    <row r="3748" spans="1:17" ht="48" x14ac:dyDescent="0.2">
      <c r="A3748">
        <v>3349</v>
      </c>
      <c r="B3748" s="3" t="s">
        <v>3348</v>
      </c>
      <c r="C3748" s="3" t="s">
        <v>7459</v>
      </c>
      <c r="D3748" s="6">
        <v>1000</v>
      </c>
      <c r="E3748" s="8">
        <v>1534</v>
      </c>
      <c r="F3748" t="s">
        <v>8218</v>
      </c>
      <c r="G3748" t="s">
        <v>8223</v>
      </c>
      <c r="H3748" t="s">
        <v>8245</v>
      </c>
      <c r="I3748">
        <v>1465837200</v>
      </c>
      <c r="J3748">
        <v>1463971172</v>
      </c>
      <c r="K3748" t="b">
        <v>0</v>
      </c>
      <c r="L3748">
        <v>14</v>
      </c>
      <c r="M3748" t="b">
        <v>1</v>
      </c>
      <c r="N3748" t="s">
        <v>8269</v>
      </c>
      <c r="O3748" s="10" t="s">
        <v>8333</v>
      </c>
      <c r="P3748" t="s">
        <v>8334</v>
      </c>
      <c r="Q3748" s="12">
        <f t="shared" si="64"/>
        <v>42513.110787037032</v>
      </c>
    </row>
    <row r="3749" spans="1:17" ht="48" x14ac:dyDescent="0.2">
      <c r="A3749">
        <v>3957</v>
      </c>
      <c r="B3749" s="3" t="s">
        <v>3954</v>
      </c>
      <c r="C3749" s="3" t="s">
        <v>8064</v>
      </c>
      <c r="D3749" s="6">
        <v>28000</v>
      </c>
      <c r="E3749" s="8">
        <v>7</v>
      </c>
      <c r="F3749" t="s">
        <v>8220</v>
      </c>
      <c r="G3749" t="s">
        <v>8223</v>
      </c>
      <c r="H3749" t="s">
        <v>8245</v>
      </c>
      <c r="I3749">
        <v>1468020354</v>
      </c>
      <c r="J3749">
        <v>1464045954</v>
      </c>
      <c r="K3749" t="b">
        <v>0</v>
      </c>
      <c r="L3749">
        <v>1</v>
      </c>
      <c r="M3749" t="b">
        <v>0</v>
      </c>
      <c r="N3749" t="s">
        <v>8269</v>
      </c>
      <c r="O3749" s="10" t="s">
        <v>8333</v>
      </c>
      <c r="P3749" t="s">
        <v>8334</v>
      </c>
      <c r="Q3749" s="12">
        <f t="shared" si="64"/>
        <v>42513.976319444439</v>
      </c>
    </row>
    <row r="3750" spans="1:17" ht="48" x14ac:dyDescent="0.2">
      <c r="A3750">
        <v>2899</v>
      </c>
      <c r="B3750" s="3" t="s">
        <v>2899</v>
      </c>
      <c r="C3750" s="3" t="s">
        <v>7009</v>
      </c>
      <c r="D3750" s="6">
        <v>10000</v>
      </c>
      <c r="E3750" s="8">
        <v>0</v>
      </c>
      <c r="F3750" t="s">
        <v>8220</v>
      </c>
      <c r="G3750" t="s">
        <v>8223</v>
      </c>
      <c r="H3750" t="s">
        <v>8245</v>
      </c>
      <c r="I3750">
        <v>1469325158</v>
      </c>
      <c r="J3750">
        <v>1464141158</v>
      </c>
      <c r="K3750" t="b">
        <v>0</v>
      </c>
      <c r="L3750">
        <v>0</v>
      </c>
      <c r="M3750" t="b">
        <v>0</v>
      </c>
      <c r="N3750" t="s">
        <v>8269</v>
      </c>
      <c r="O3750" s="10" t="s">
        <v>8333</v>
      </c>
      <c r="P3750" t="s">
        <v>8334</v>
      </c>
      <c r="Q3750" s="12">
        <f t="shared" si="64"/>
        <v>42515.078217592592</v>
      </c>
    </row>
    <row r="3751" spans="1:17" ht="48" hidden="1" x14ac:dyDescent="0.2">
      <c r="A3751">
        <v>1359</v>
      </c>
      <c r="B3751" s="3" t="s">
        <v>1360</v>
      </c>
      <c r="C3751" s="3" t="s">
        <v>5469</v>
      </c>
      <c r="D3751" s="6">
        <v>660</v>
      </c>
      <c r="E3751" s="8">
        <v>764</v>
      </c>
      <c r="F3751" t="s">
        <v>8218</v>
      </c>
      <c r="G3751" t="s">
        <v>8223</v>
      </c>
      <c r="H3751" t="s">
        <v>8245</v>
      </c>
      <c r="I3751">
        <v>1309980790</v>
      </c>
      <c r="J3751">
        <v>1304623990</v>
      </c>
      <c r="K3751" t="b">
        <v>0</v>
      </c>
      <c r="L3751">
        <v>19</v>
      </c>
      <c r="M3751" t="b">
        <v>1</v>
      </c>
      <c r="N3751" t="s">
        <v>8272</v>
      </c>
      <c r="O3751" s="10" t="s">
        <v>8338</v>
      </c>
      <c r="P3751" t="s">
        <v>8339</v>
      </c>
      <c r="Q3751" s="12">
        <f t="shared" si="64"/>
        <v>40668.814699074072</v>
      </c>
    </row>
    <row r="3752" spans="1:17" ht="48" hidden="1" x14ac:dyDescent="0.2">
      <c r="A3752">
        <v>1264</v>
      </c>
      <c r="B3752" s="3" t="s">
        <v>1265</v>
      </c>
      <c r="C3752" s="3" t="s">
        <v>5374</v>
      </c>
      <c r="D3752" s="6">
        <v>650</v>
      </c>
      <c r="E3752" s="8">
        <v>1082</v>
      </c>
      <c r="F3752" t="s">
        <v>8218</v>
      </c>
      <c r="G3752" t="s">
        <v>8223</v>
      </c>
      <c r="H3752" t="s">
        <v>8245</v>
      </c>
      <c r="I3752">
        <v>1383062083</v>
      </c>
      <c r="J3752">
        <v>1380556483</v>
      </c>
      <c r="K3752" t="b">
        <v>1</v>
      </c>
      <c r="L3752">
        <v>34</v>
      </c>
      <c r="M3752" t="b">
        <v>1</v>
      </c>
      <c r="N3752" t="s">
        <v>8274</v>
      </c>
      <c r="O3752" s="10" t="s">
        <v>8341</v>
      </c>
      <c r="P3752" t="s">
        <v>8342</v>
      </c>
      <c r="Q3752" s="12">
        <f t="shared" si="64"/>
        <v>41547.662997685184</v>
      </c>
    </row>
    <row r="3753" spans="1:17" ht="48" hidden="1" x14ac:dyDescent="0.2">
      <c r="A3753">
        <v>1940</v>
      </c>
      <c r="B3753" s="3" t="s">
        <v>1941</v>
      </c>
      <c r="C3753" s="3" t="s">
        <v>6050</v>
      </c>
      <c r="D3753" s="6">
        <v>650</v>
      </c>
      <c r="E3753" s="8">
        <v>1111</v>
      </c>
      <c r="F3753" t="s">
        <v>8218</v>
      </c>
      <c r="G3753" t="s">
        <v>8223</v>
      </c>
      <c r="H3753" t="s">
        <v>8245</v>
      </c>
      <c r="I3753">
        <v>1308110340</v>
      </c>
      <c r="J3753">
        <v>1304770233</v>
      </c>
      <c r="K3753" t="b">
        <v>0</v>
      </c>
      <c r="L3753">
        <v>31</v>
      </c>
      <c r="M3753" t="b">
        <v>1</v>
      </c>
      <c r="N3753" t="s">
        <v>8277</v>
      </c>
      <c r="O3753" s="10" t="s">
        <v>8341</v>
      </c>
      <c r="P3753" t="s">
        <v>8345</v>
      </c>
      <c r="Q3753" s="12">
        <f t="shared" si="64"/>
        <v>40670.507326388892</v>
      </c>
    </row>
    <row r="3754" spans="1:17" ht="48" hidden="1" x14ac:dyDescent="0.2">
      <c r="A3754">
        <v>2275</v>
      </c>
      <c r="B3754" s="3" t="s">
        <v>2276</v>
      </c>
      <c r="C3754" s="3" t="s">
        <v>6385</v>
      </c>
      <c r="D3754" s="6">
        <v>650</v>
      </c>
      <c r="E3754" s="8">
        <v>2650.5</v>
      </c>
      <c r="F3754" t="s">
        <v>8218</v>
      </c>
      <c r="G3754" t="s">
        <v>8224</v>
      </c>
      <c r="H3754" t="s">
        <v>8246</v>
      </c>
      <c r="I3754">
        <v>1419259679</v>
      </c>
      <c r="J3754">
        <v>1416667679</v>
      </c>
      <c r="K3754" t="b">
        <v>0</v>
      </c>
      <c r="L3754">
        <v>79</v>
      </c>
      <c r="M3754" t="b">
        <v>1</v>
      </c>
      <c r="N3754" t="s">
        <v>8295</v>
      </c>
      <c r="O3754" s="10" t="s">
        <v>8349</v>
      </c>
      <c r="P3754" t="s">
        <v>8367</v>
      </c>
      <c r="Q3754" s="12">
        <f t="shared" si="64"/>
        <v>41965.616655092599</v>
      </c>
    </row>
    <row r="3755" spans="1:17" ht="48" x14ac:dyDescent="0.2">
      <c r="A3755">
        <v>3540</v>
      </c>
      <c r="B3755" s="3" t="s">
        <v>3539</v>
      </c>
      <c r="C3755" s="3" t="s">
        <v>7650</v>
      </c>
      <c r="D3755" s="6">
        <v>300</v>
      </c>
      <c r="E3755" s="8">
        <v>369</v>
      </c>
      <c r="F3755" t="s">
        <v>8218</v>
      </c>
      <c r="G3755" t="s">
        <v>8224</v>
      </c>
      <c r="H3755" t="s">
        <v>8246</v>
      </c>
      <c r="I3755">
        <v>1466899491</v>
      </c>
      <c r="J3755">
        <v>1464307491</v>
      </c>
      <c r="K3755" t="b">
        <v>0</v>
      </c>
      <c r="L3755">
        <v>8</v>
      </c>
      <c r="M3755" t="b">
        <v>1</v>
      </c>
      <c r="N3755" t="s">
        <v>8269</v>
      </c>
      <c r="O3755" s="10" t="s">
        <v>8333</v>
      </c>
      <c r="P3755" t="s">
        <v>8334</v>
      </c>
      <c r="Q3755" s="12">
        <f t="shared" si="64"/>
        <v>42517.003368055557</v>
      </c>
    </row>
    <row r="3756" spans="1:17" ht="48" x14ac:dyDescent="0.2">
      <c r="A3756">
        <v>3322</v>
      </c>
      <c r="B3756" s="3" t="s">
        <v>3322</v>
      </c>
      <c r="C3756" s="3" t="s">
        <v>7432</v>
      </c>
      <c r="D3756" s="6">
        <v>3300</v>
      </c>
      <c r="E3756" s="8">
        <v>3350</v>
      </c>
      <c r="F3756" t="s">
        <v>8218</v>
      </c>
      <c r="G3756" t="s">
        <v>8223</v>
      </c>
      <c r="H3756" t="s">
        <v>8245</v>
      </c>
      <c r="I3756">
        <v>1466567700</v>
      </c>
      <c r="J3756">
        <v>1464653696</v>
      </c>
      <c r="K3756" t="b">
        <v>0</v>
      </c>
      <c r="L3756">
        <v>23</v>
      </c>
      <c r="M3756" t="b">
        <v>1</v>
      </c>
      <c r="N3756" t="s">
        <v>8269</v>
      </c>
      <c r="O3756" s="10" t="s">
        <v>8333</v>
      </c>
      <c r="P3756" t="s">
        <v>8334</v>
      </c>
      <c r="Q3756" s="12">
        <f t="shared" si="64"/>
        <v>42521.010370370372</v>
      </c>
    </row>
    <row r="3757" spans="1:17" ht="48" x14ac:dyDescent="0.2">
      <c r="A3757">
        <v>3444</v>
      </c>
      <c r="B3757" s="3" t="s">
        <v>3443</v>
      </c>
      <c r="C3757" s="3" t="s">
        <v>7554</v>
      </c>
      <c r="D3757" s="6">
        <v>300</v>
      </c>
      <c r="E3757" s="8">
        <v>867</v>
      </c>
      <c r="F3757" t="s">
        <v>8218</v>
      </c>
      <c r="G3757" t="s">
        <v>8225</v>
      </c>
      <c r="H3757" t="s">
        <v>8247</v>
      </c>
      <c r="I3757">
        <v>1465394340</v>
      </c>
      <c r="J3757">
        <v>1464677986</v>
      </c>
      <c r="K3757" t="b">
        <v>0</v>
      </c>
      <c r="L3757">
        <v>20</v>
      </c>
      <c r="M3757" t="b">
        <v>1</v>
      </c>
      <c r="N3757" t="s">
        <v>8269</v>
      </c>
      <c r="O3757" s="10" t="s">
        <v>8333</v>
      </c>
      <c r="P3757" t="s">
        <v>8334</v>
      </c>
      <c r="Q3757" s="12">
        <f t="shared" si="64"/>
        <v>42521.291504629626</v>
      </c>
    </row>
    <row r="3758" spans="1:17" ht="48" hidden="1" x14ac:dyDescent="0.2">
      <c r="A3758">
        <v>25</v>
      </c>
      <c r="B3758" s="3" t="s">
        <v>27</v>
      </c>
      <c r="C3758" s="3" t="s">
        <v>4136</v>
      </c>
      <c r="D3758" s="6">
        <v>600</v>
      </c>
      <c r="E3758" s="8">
        <v>800</v>
      </c>
      <c r="F3758" t="s">
        <v>8218</v>
      </c>
      <c r="G3758" t="s">
        <v>8223</v>
      </c>
      <c r="H3758" t="s">
        <v>8245</v>
      </c>
      <c r="I3758">
        <v>1452299761</v>
      </c>
      <c r="J3758">
        <v>1447115761</v>
      </c>
      <c r="K3758" t="b">
        <v>0</v>
      </c>
      <c r="L3758">
        <v>14</v>
      </c>
      <c r="M3758" t="b">
        <v>1</v>
      </c>
      <c r="N3758" t="s">
        <v>8263</v>
      </c>
      <c r="O3758" s="10" t="s">
        <v>8326</v>
      </c>
      <c r="P3758" t="s">
        <v>8327</v>
      </c>
      <c r="Q3758" s="12">
        <f t="shared" si="64"/>
        <v>42318.025011574078</v>
      </c>
    </row>
    <row r="3759" spans="1:17" ht="48" hidden="1" x14ac:dyDescent="0.2">
      <c r="A3759">
        <v>50</v>
      </c>
      <c r="B3759" s="3" t="s">
        <v>52</v>
      </c>
      <c r="C3759" s="3" t="s">
        <v>4161</v>
      </c>
      <c r="D3759" s="6">
        <v>600</v>
      </c>
      <c r="E3759" s="8">
        <v>600</v>
      </c>
      <c r="F3759" t="s">
        <v>8218</v>
      </c>
      <c r="G3759" t="s">
        <v>8224</v>
      </c>
      <c r="H3759" t="s">
        <v>8246</v>
      </c>
      <c r="I3759">
        <v>1422637200</v>
      </c>
      <c r="J3759">
        <v>1419271458</v>
      </c>
      <c r="K3759" t="b">
        <v>0</v>
      </c>
      <c r="L3759">
        <v>22</v>
      </c>
      <c r="M3759" t="b">
        <v>1</v>
      </c>
      <c r="N3759" t="s">
        <v>8263</v>
      </c>
      <c r="O3759" s="10" t="s">
        <v>8326</v>
      </c>
      <c r="P3759" t="s">
        <v>8327</v>
      </c>
      <c r="Q3759" s="12">
        <f t="shared" si="64"/>
        <v>41995.752986111111</v>
      </c>
    </row>
    <row r="3760" spans="1:17" ht="64" hidden="1" x14ac:dyDescent="0.2">
      <c r="A3760">
        <v>68</v>
      </c>
      <c r="B3760" s="3" t="s">
        <v>70</v>
      </c>
      <c r="C3760" s="3" t="s">
        <v>4179</v>
      </c>
      <c r="D3760" s="6">
        <v>600</v>
      </c>
      <c r="E3760" s="8">
        <v>763</v>
      </c>
      <c r="F3760" t="s">
        <v>8218</v>
      </c>
      <c r="G3760" t="s">
        <v>8224</v>
      </c>
      <c r="H3760" t="s">
        <v>8246</v>
      </c>
      <c r="I3760">
        <v>1393162791</v>
      </c>
      <c r="J3760">
        <v>1390570791</v>
      </c>
      <c r="K3760" t="b">
        <v>0</v>
      </c>
      <c r="L3760">
        <v>36</v>
      </c>
      <c r="M3760" t="b">
        <v>1</v>
      </c>
      <c r="N3760" t="s">
        <v>8264</v>
      </c>
      <c r="O3760" s="10" t="s">
        <v>8326</v>
      </c>
      <c r="P3760" t="s">
        <v>8328</v>
      </c>
      <c r="Q3760" s="12">
        <f t="shared" si="64"/>
        <v>41663.569340277776</v>
      </c>
    </row>
    <row r="3761" spans="1:17" ht="48" hidden="1" x14ac:dyDescent="0.2">
      <c r="A3761">
        <v>382</v>
      </c>
      <c r="B3761" s="3" t="s">
        <v>383</v>
      </c>
      <c r="C3761" s="3" t="s">
        <v>4492</v>
      </c>
      <c r="D3761" s="6">
        <v>600</v>
      </c>
      <c r="E3761" s="8">
        <v>1535</v>
      </c>
      <c r="F3761" t="s">
        <v>8218</v>
      </c>
      <c r="G3761" t="s">
        <v>8223</v>
      </c>
      <c r="H3761" t="s">
        <v>8245</v>
      </c>
      <c r="I3761">
        <v>1346950900</v>
      </c>
      <c r="J3761">
        <v>1345741300</v>
      </c>
      <c r="K3761" t="b">
        <v>0</v>
      </c>
      <c r="L3761">
        <v>22</v>
      </c>
      <c r="M3761" t="b">
        <v>1</v>
      </c>
      <c r="N3761" t="s">
        <v>8267</v>
      </c>
      <c r="O3761" s="10" t="s">
        <v>8326</v>
      </c>
      <c r="P3761" t="s">
        <v>8331</v>
      </c>
      <c r="Q3761" s="12">
        <f t="shared" si="64"/>
        <v>41144.709490740745</v>
      </c>
    </row>
    <row r="3762" spans="1:17" ht="48" hidden="1" x14ac:dyDescent="0.2">
      <c r="A3762">
        <v>386</v>
      </c>
      <c r="B3762" s="3" t="s">
        <v>387</v>
      </c>
      <c r="C3762" s="3" t="s">
        <v>4496</v>
      </c>
      <c r="D3762" s="6">
        <v>600</v>
      </c>
      <c r="E3762" s="8">
        <v>601</v>
      </c>
      <c r="F3762" t="s">
        <v>8218</v>
      </c>
      <c r="G3762" t="s">
        <v>8223</v>
      </c>
      <c r="H3762" t="s">
        <v>8245</v>
      </c>
      <c r="I3762">
        <v>1439246991</v>
      </c>
      <c r="J3762">
        <v>1437950991</v>
      </c>
      <c r="K3762" t="b">
        <v>0</v>
      </c>
      <c r="L3762">
        <v>13</v>
      </c>
      <c r="M3762" t="b">
        <v>1</v>
      </c>
      <c r="N3762" t="s">
        <v>8267</v>
      </c>
      <c r="O3762" s="10" t="s">
        <v>8326</v>
      </c>
      <c r="P3762" t="s">
        <v>8331</v>
      </c>
      <c r="Q3762" s="12">
        <f t="shared" si="64"/>
        <v>42211.951284722221</v>
      </c>
    </row>
    <row r="3763" spans="1:17" ht="48" hidden="1" x14ac:dyDescent="0.2">
      <c r="A3763">
        <v>812</v>
      </c>
      <c r="B3763" s="3" t="s">
        <v>813</v>
      </c>
      <c r="C3763" s="3" t="s">
        <v>4922</v>
      </c>
      <c r="D3763" s="6">
        <v>600</v>
      </c>
      <c r="E3763" s="8">
        <v>911</v>
      </c>
      <c r="F3763" t="s">
        <v>8218</v>
      </c>
      <c r="G3763" t="s">
        <v>8223</v>
      </c>
      <c r="H3763" t="s">
        <v>8245</v>
      </c>
      <c r="I3763">
        <v>1362146280</v>
      </c>
      <c r="J3763">
        <v>1357604752</v>
      </c>
      <c r="K3763" t="b">
        <v>0</v>
      </c>
      <c r="L3763">
        <v>33</v>
      </c>
      <c r="M3763" t="b">
        <v>1</v>
      </c>
      <c r="N3763" t="s">
        <v>8274</v>
      </c>
      <c r="O3763" s="10" t="s">
        <v>8341</v>
      </c>
      <c r="P3763" t="s">
        <v>8342</v>
      </c>
      <c r="Q3763" s="12">
        <f t="shared" si="64"/>
        <v>41282.017962962964</v>
      </c>
    </row>
    <row r="3764" spans="1:17" ht="48" hidden="1" x14ac:dyDescent="0.2">
      <c r="A3764">
        <v>1463</v>
      </c>
      <c r="B3764" s="3" t="s">
        <v>1464</v>
      </c>
      <c r="C3764" s="3" t="s">
        <v>5573</v>
      </c>
      <c r="D3764" s="6">
        <v>600</v>
      </c>
      <c r="E3764" s="8">
        <v>886</v>
      </c>
      <c r="F3764" t="s">
        <v>8218</v>
      </c>
      <c r="G3764" t="s">
        <v>8223</v>
      </c>
      <c r="H3764" t="s">
        <v>8245</v>
      </c>
      <c r="I3764">
        <v>1365367938</v>
      </c>
      <c r="J3764">
        <v>1361483538</v>
      </c>
      <c r="K3764" t="b">
        <v>1</v>
      </c>
      <c r="L3764">
        <v>25</v>
      </c>
      <c r="M3764" t="b">
        <v>1</v>
      </c>
      <c r="N3764" t="s">
        <v>8286</v>
      </c>
      <c r="O3764" s="10" t="s">
        <v>8338</v>
      </c>
      <c r="P3764" t="s">
        <v>8358</v>
      </c>
      <c r="Q3764" s="12">
        <f t="shared" si="64"/>
        <v>41326.911319444444</v>
      </c>
    </row>
    <row r="3765" spans="1:17" ht="48" hidden="1" x14ac:dyDescent="0.2">
      <c r="A3765">
        <v>1837</v>
      </c>
      <c r="B3765" s="3" t="s">
        <v>1838</v>
      </c>
      <c r="C3765" s="3" t="s">
        <v>5947</v>
      </c>
      <c r="D3765" s="6">
        <v>600</v>
      </c>
      <c r="E3765" s="8">
        <v>1841</v>
      </c>
      <c r="F3765" t="s">
        <v>8218</v>
      </c>
      <c r="G3765" t="s">
        <v>8223</v>
      </c>
      <c r="H3765" t="s">
        <v>8245</v>
      </c>
      <c r="I3765">
        <v>1332029335</v>
      </c>
      <c r="J3765">
        <v>1326848935</v>
      </c>
      <c r="K3765" t="b">
        <v>0</v>
      </c>
      <c r="L3765">
        <v>30</v>
      </c>
      <c r="M3765" t="b">
        <v>1</v>
      </c>
      <c r="N3765" t="s">
        <v>8274</v>
      </c>
      <c r="O3765" s="10" t="s">
        <v>8341</v>
      </c>
      <c r="P3765" t="s">
        <v>8342</v>
      </c>
      <c r="Q3765" s="12">
        <f t="shared" si="64"/>
        <v>40926.047858796301</v>
      </c>
    </row>
    <row r="3766" spans="1:17" ht="16" hidden="1" x14ac:dyDescent="0.2">
      <c r="A3766">
        <v>1927</v>
      </c>
      <c r="B3766" s="3" t="s">
        <v>1928</v>
      </c>
      <c r="C3766" s="3" t="s">
        <v>6037</v>
      </c>
      <c r="D3766" s="6">
        <v>600</v>
      </c>
      <c r="E3766" s="8">
        <v>620</v>
      </c>
      <c r="F3766" t="s">
        <v>8218</v>
      </c>
      <c r="G3766" t="s">
        <v>8223</v>
      </c>
      <c r="H3766" t="s">
        <v>8245</v>
      </c>
      <c r="I3766">
        <v>1331182740</v>
      </c>
      <c r="J3766">
        <v>1329856839</v>
      </c>
      <c r="K3766" t="b">
        <v>0</v>
      </c>
      <c r="L3766">
        <v>11</v>
      </c>
      <c r="M3766" t="b">
        <v>1</v>
      </c>
      <c r="N3766" t="s">
        <v>8277</v>
      </c>
      <c r="O3766" s="10" t="s">
        <v>8341</v>
      </c>
      <c r="P3766" t="s">
        <v>8345</v>
      </c>
      <c r="Q3766" s="12">
        <f t="shared" si="64"/>
        <v>40960.861562500002</v>
      </c>
    </row>
    <row r="3767" spans="1:17" ht="48" hidden="1" x14ac:dyDescent="0.2">
      <c r="A3767">
        <v>1937</v>
      </c>
      <c r="B3767" s="3" t="s">
        <v>1938</v>
      </c>
      <c r="C3767" s="3" t="s">
        <v>6047</v>
      </c>
      <c r="D3767" s="6">
        <v>600</v>
      </c>
      <c r="E3767" s="8">
        <v>1123.47</v>
      </c>
      <c r="F3767" t="s">
        <v>8218</v>
      </c>
      <c r="G3767" t="s">
        <v>8223</v>
      </c>
      <c r="H3767" t="s">
        <v>8245</v>
      </c>
      <c r="I3767">
        <v>1339732740</v>
      </c>
      <c r="J3767">
        <v>1338346281</v>
      </c>
      <c r="K3767" t="b">
        <v>0</v>
      </c>
      <c r="L3767">
        <v>29</v>
      </c>
      <c r="M3767" t="b">
        <v>1</v>
      </c>
      <c r="N3767" t="s">
        <v>8277</v>
      </c>
      <c r="O3767" s="10" t="s">
        <v>8341</v>
      </c>
      <c r="P3767" t="s">
        <v>8345</v>
      </c>
      <c r="Q3767" s="12">
        <f t="shared" si="64"/>
        <v>41059.118993055556</v>
      </c>
    </row>
    <row r="3768" spans="1:17" ht="32" hidden="1" x14ac:dyDescent="0.2">
      <c r="A3768">
        <v>2074</v>
      </c>
      <c r="B3768" s="3" t="s">
        <v>2075</v>
      </c>
      <c r="C3768" s="3" t="s">
        <v>6184</v>
      </c>
      <c r="D3768" s="6">
        <v>600</v>
      </c>
      <c r="E3768" s="8">
        <v>615</v>
      </c>
      <c r="F3768" t="s">
        <v>8218</v>
      </c>
      <c r="G3768" t="s">
        <v>8223</v>
      </c>
      <c r="H3768" t="s">
        <v>8245</v>
      </c>
      <c r="I3768">
        <v>1462564182</v>
      </c>
      <c r="J3768">
        <v>1459972182</v>
      </c>
      <c r="K3768" t="b">
        <v>0</v>
      </c>
      <c r="L3768">
        <v>3</v>
      </c>
      <c r="M3768" t="b">
        <v>1</v>
      </c>
      <c r="N3768" t="s">
        <v>8293</v>
      </c>
      <c r="O3768" s="10" t="s">
        <v>8335</v>
      </c>
      <c r="P3768" t="s">
        <v>8365</v>
      </c>
      <c r="Q3768" s="12">
        <f t="shared" si="64"/>
        <v>42466.826180555552</v>
      </c>
    </row>
    <row r="3769" spans="1:17" ht="48" hidden="1" x14ac:dyDescent="0.2">
      <c r="A3769">
        <v>2096</v>
      </c>
      <c r="B3769" s="3" t="s">
        <v>2097</v>
      </c>
      <c r="C3769" s="3" t="s">
        <v>6206</v>
      </c>
      <c r="D3769" s="6">
        <v>600</v>
      </c>
      <c r="E3769" s="8">
        <v>610</v>
      </c>
      <c r="F3769" t="s">
        <v>8218</v>
      </c>
      <c r="G3769" t="s">
        <v>8223</v>
      </c>
      <c r="H3769" t="s">
        <v>8245</v>
      </c>
      <c r="I3769">
        <v>1351223940</v>
      </c>
      <c r="J3769">
        <v>1349892735</v>
      </c>
      <c r="K3769" t="b">
        <v>0</v>
      </c>
      <c r="L3769">
        <v>14</v>
      </c>
      <c r="M3769" t="b">
        <v>1</v>
      </c>
      <c r="N3769" t="s">
        <v>8277</v>
      </c>
      <c r="O3769" s="10" t="s">
        <v>8341</v>
      </c>
      <c r="P3769" t="s">
        <v>8345</v>
      </c>
      <c r="Q3769" s="12">
        <f t="shared" si="64"/>
        <v>41192.758506944447</v>
      </c>
    </row>
    <row r="3770" spans="1:17" ht="48" hidden="1" x14ac:dyDescent="0.2">
      <c r="A3770">
        <v>2100</v>
      </c>
      <c r="B3770" s="3" t="s">
        <v>2101</v>
      </c>
      <c r="C3770" s="3" t="s">
        <v>6210</v>
      </c>
      <c r="D3770" s="6">
        <v>600</v>
      </c>
      <c r="E3770" s="8">
        <v>820</v>
      </c>
      <c r="F3770" t="s">
        <v>8218</v>
      </c>
      <c r="G3770" t="s">
        <v>8223</v>
      </c>
      <c r="H3770" t="s">
        <v>8245</v>
      </c>
      <c r="I3770">
        <v>1341028740</v>
      </c>
      <c r="J3770">
        <v>1339704141</v>
      </c>
      <c r="K3770" t="b">
        <v>0</v>
      </c>
      <c r="L3770">
        <v>27</v>
      </c>
      <c r="M3770" t="b">
        <v>1</v>
      </c>
      <c r="N3770" t="s">
        <v>8277</v>
      </c>
      <c r="O3770" s="10" t="s">
        <v>8341</v>
      </c>
      <c r="P3770" t="s">
        <v>8345</v>
      </c>
      <c r="Q3770" s="12">
        <f t="shared" si="64"/>
        <v>41074.834965277776</v>
      </c>
    </row>
    <row r="3771" spans="1:17" ht="48" hidden="1" x14ac:dyDescent="0.2">
      <c r="A3771">
        <v>2214</v>
      </c>
      <c r="B3771" s="3" t="s">
        <v>2215</v>
      </c>
      <c r="C3771" s="3" t="s">
        <v>6324</v>
      </c>
      <c r="D3771" s="6">
        <v>600</v>
      </c>
      <c r="E3771" s="8">
        <v>1755.01</v>
      </c>
      <c r="F3771" t="s">
        <v>8218</v>
      </c>
      <c r="G3771" t="s">
        <v>8223</v>
      </c>
      <c r="H3771" t="s">
        <v>8245</v>
      </c>
      <c r="I3771">
        <v>1391713248</v>
      </c>
      <c r="J3771">
        <v>1389121248</v>
      </c>
      <c r="K3771" t="b">
        <v>0</v>
      </c>
      <c r="L3771">
        <v>24</v>
      </c>
      <c r="M3771" t="b">
        <v>1</v>
      </c>
      <c r="N3771" t="s">
        <v>8278</v>
      </c>
      <c r="O3771" s="10" t="s">
        <v>8341</v>
      </c>
      <c r="P3771" t="s">
        <v>8346</v>
      </c>
      <c r="Q3771" s="12">
        <f t="shared" si="64"/>
        <v>41646.792222222226</v>
      </c>
    </row>
    <row r="3772" spans="1:17" ht="48" hidden="1" x14ac:dyDescent="0.2">
      <c r="A3772">
        <v>2333</v>
      </c>
      <c r="B3772" s="3" t="s">
        <v>2334</v>
      </c>
      <c r="C3772" s="3" t="s">
        <v>6443</v>
      </c>
      <c r="D3772" s="6">
        <v>600</v>
      </c>
      <c r="E3772" s="8">
        <v>1273</v>
      </c>
      <c r="F3772" t="s">
        <v>8218</v>
      </c>
      <c r="G3772" t="s">
        <v>8223</v>
      </c>
      <c r="H3772" t="s">
        <v>8245</v>
      </c>
      <c r="I3772">
        <v>1401385800</v>
      </c>
      <c r="J3772">
        <v>1399563390</v>
      </c>
      <c r="K3772" t="b">
        <v>1</v>
      </c>
      <c r="L3772">
        <v>94</v>
      </c>
      <c r="M3772" t="b">
        <v>1</v>
      </c>
      <c r="N3772" t="s">
        <v>8296</v>
      </c>
      <c r="O3772" s="10" t="s">
        <v>8352</v>
      </c>
      <c r="P3772" t="s">
        <v>8368</v>
      </c>
      <c r="Q3772" s="12">
        <f t="shared" si="64"/>
        <v>41767.650347222225</v>
      </c>
    </row>
    <row r="3773" spans="1:17" ht="48" hidden="1" x14ac:dyDescent="0.2">
      <c r="A3773">
        <v>2452</v>
      </c>
      <c r="B3773" s="3" t="s">
        <v>2453</v>
      </c>
      <c r="C3773" s="3" t="s">
        <v>6562</v>
      </c>
      <c r="D3773" s="6">
        <v>600</v>
      </c>
      <c r="E3773" s="8">
        <v>801</v>
      </c>
      <c r="F3773" t="s">
        <v>8218</v>
      </c>
      <c r="G3773" t="s">
        <v>8223</v>
      </c>
      <c r="H3773" t="s">
        <v>8245</v>
      </c>
      <c r="I3773">
        <v>1451430000</v>
      </c>
      <c r="J3773">
        <v>1448914500</v>
      </c>
      <c r="K3773" t="b">
        <v>0</v>
      </c>
      <c r="L3773">
        <v>15</v>
      </c>
      <c r="M3773" t="b">
        <v>1</v>
      </c>
      <c r="N3773" t="s">
        <v>8296</v>
      </c>
      <c r="O3773" s="10" t="s">
        <v>8352</v>
      </c>
      <c r="P3773" t="s">
        <v>8368</v>
      </c>
      <c r="Q3773" s="12">
        <f t="shared" si="64"/>
        <v>42338.84375</v>
      </c>
    </row>
    <row r="3774" spans="1:17" ht="32" hidden="1" x14ac:dyDescent="0.2">
      <c r="A3774">
        <v>2492</v>
      </c>
      <c r="B3774" s="3" t="s">
        <v>2492</v>
      </c>
      <c r="C3774" s="3" t="s">
        <v>6602</v>
      </c>
      <c r="D3774" s="6">
        <v>600</v>
      </c>
      <c r="E3774" s="8">
        <v>750</v>
      </c>
      <c r="F3774" t="s">
        <v>8218</v>
      </c>
      <c r="G3774" t="s">
        <v>8223</v>
      </c>
      <c r="H3774" t="s">
        <v>8245</v>
      </c>
      <c r="I3774">
        <v>1339840740</v>
      </c>
      <c r="J3774">
        <v>1335397188</v>
      </c>
      <c r="K3774" t="b">
        <v>0</v>
      </c>
      <c r="L3774">
        <v>27</v>
      </c>
      <c r="M3774" t="b">
        <v>1</v>
      </c>
      <c r="N3774" t="s">
        <v>8277</v>
      </c>
      <c r="O3774" s="10" t="s">
        <v>8341</v>
      </c>
      <c r="P3774" t="s">
        <v>8345</v>
      </c>
      <c r="Q3774" s="12">
        <f t="shared" si="64"/>
        <v>41024.985972222225</v>
      </c>
    </row>
    <row r="3775" spans="1:17" ht="48" hidden="1" x14ac:dyDescent="0.2">
      <c r="A3775">
        <v>2500</v>
      </c>
      <c r="B3775" s="3" t="s">
        <v>2500</v>
      </c>
      <c r="C3775" s="3" t="s">
        <v>6610</v>
      </c>
      <c r="D3775" s="6">
        <v>600</v>
      </c>
      <c r="E3775" s="8">
        <v>680</v>
      </c>
      <c r="F3775" t="s">
        <v>8218</v>
      </c>
      <c r="G3775" t="s">
        <v>8223</v>
      </c>
      <c r="H3775" t="s">
        <v>8245</v>
      </c>
      <c r="I3775">
        <v>1340476375</v>
      </c>
      <c r="J3775">
        <v>1337884375</v>
      </c>
      <c r="K3775" t="b">
        <v>0</v>
      </c>
      <c r="L3775">
        <v>29</v>
      </c>
      <c r="M3775" t="b">
        <v>1</v>
      </c>
      <c r="N3775" t="s">
        <v>8277</v>
      </c>
      <c r="O3775" s="10" t="s">
        <v>8341</v>
      </c>
      <c r="P3775" t="s">
        <v>8345</v>
      </c>
      <c r="Q3775" s="12">
        <f t="shared" si="64"/>
        <v>41053.772858796299</v>
      </c>
    </row>
    <row r="3776" spans="1:17" ht="16" x14ac:dyDescent="0.2">
      <c r="A3776">
        <v>3531</v>
      </c>
      <c r="B3776" s="3" t="s">
        <v>3530</v>
      </c>
      <c r="C3776" s="3" t="s">
        <v>7641</v>
      </c>
      <c r="D3776" s="6">
        <v>1000</v>
      </c>
      <c r="E3776" s="8">
        <v>1280</v>
      </c>
      <c r="F3776" t="s">
        <v>8218</v>
      </c>
      <c r="G3776" t="s">
        <v>8223</v>
      </c>
      <c r="H3776" t="s">
        <v>8245</v>
      </c>
      <c r="I3776">
        <v>1467301334</v>
      </c>
      <c r="J3776">
        <v>1464709334</v>
      </c>
      <c r="K3776" t="b">
        <v>0</v>
      </c>
      <c r="L3776">
        <v>26</v>
      </c>
      <c r="M3776" t="b">
        <v>1</v>
      </c>
      <c r="N3776" t="s">
        <v>8269</v>
      </c>
      <c r="O3776" s="10" t="s">
        <v>8333</v>
      </c>
      <c r="P3776" t="s">
        <v>8334</v>
      </c>
      <c r="Q3776" s="12">
        <f t="shared" si="64"/>
        <v>42521.654328703706</v>
      </c>
    </row>
    <row r="3777" spans="1:17" ht="48" x14ac:dyDescent="0.2">
      <c r="A3777">
        <v>3235</v>
      </c>
      <c r="B3777" s="3" t="s">
        <v>3235</v>
      </c>
      <c r="C3777" s="3" t="s">
        <v>7345</v>
      </c>
      <c r="D3777" s="6">
        <v>15000</v>
      </c>
      <c r="E3777" s="8">
        <v>15481</v>
      </c>
      <c r="F3777" t="s">
        <v>8218</v>
      </c>
      <c r="G3777" t="s">
        <v>8223</v>
      </c>
      <c r="H3777" t="s">
        <v>8245</v>
      </c>
      <c r="I3777">
        <v>1467361251</v>
      </c>
      <c r="J3777">
        <v>1464769251</v>
      </c>
      <c r="K3777" t="b">
        <v>1</v>
      </c>
      <c r="L3777">
        <v>181</v>
      </c>
      <c r="M3777" t="b">
        <v>1</v>
      </c>
      <c r="N3777" t="s">
        <v>8269</v>
      </c>
      <c r="O3777" s="10" t="s">
        <v>8333</v>
      </c>
      <c r="P3777" t="s">
        <v>8334</v>
      </c>
      <c r="Q3777" s="12">
        <f t="shared" si="64"/>
        <v>42522.347812499997</v>
      </c>
    </row>
    <row r="3778" spans="1:17" ht="48" x14ac:dyDescent="0.2">
      <c r="A3778">
        <v>3095</v>
      </c>
      <c r="B3778" s="3" t="s">
        <v>3095</v>
      </c>
      <c r="C3778" s="3" t="s">
        <v>7205</v>
      </c>
      <c r="D3778" s="6">
        <v>14920</v>
      </c>
      <c r="E3778" s="8">
        <v>50</v>
      </c>
      <c r="F3778" t="s">
        <v>8220</v>
      </c>
      <c r="G3778" t="s">
        <v>8223</v>
      </c>
      <c r="H3778" t="s">
        <v>8245</v>
      </c>
      <c r="I3778">
        <v>1470011780</v>
      </c>
      <c r="J3778">
        <v>1464827780</v>
      </c>
      <c r="K3778" t="b">
        <v>0</v>
      </c>
      <c r="L3778">
        <v>1</v>
      </c>
      <c r="M3778" t="b">
        <v>0</v>
      </c>
      <c r="N3778" t="s">
        <v>8301</v>
      </c>
      <c r="O3778" s="10" t="s">
        <v>8333</v>
      </c>
      <c r="P3778" t="s">
        <v>8373</v>
      </c>
      <c r="Q3778" s="12">
        <f t="shared" si="64"/>
        <v>42523.025231481486</v>
      </c>
    </row>
    <row r="3779" spans="1:17" ht="48" x14ac:dyDescent="0.2">
      <c r="A3779">
        <v>3664</v>
      </c>
      <c r="B3779" s="3" t="s">
        <v>3661</v>
      </c>
      <c r="C3779" s="3" t="s">
        <v>7774</v>
      </c>
      <c r="D3779" s="6">
        <v>800</v>
      </c>
      <c r="E3779" s="8">
        <v>875</v>
      </c>
      <c r="F3779" t="s">
        <v>8218</v>
      </c>
      <c r="G3779" t="s">
        <v>8223</v>
      </c>
      <c r="H3779" t="s">
        <v>8245</v>
      </c>
      <c r="I3779">
        <v>1466056689</v>
      </c>
      <c r="J3779">
        <v>1464847089</v>
      </c>
      <c r="K3779" t="b">
        <v>0</v>
      </c>
      <c r="L3779">
        <v>19</v>
      </c>
      <c r="M3779" t="b">
        <v>1</v>
      </c>
      <c r="N3779" t="s">
        <v>8269</v>
      </c>
      <c r="O3779" s="10" t="s">
        <v>8333</v>
      </c>
      <c r="P3779" t="s">
        <v>8334</v>
      </c>
      <c r="Q3779" s="12">
        <f t="shared" si="64"/>
        <v>42523.248715277776</v>
      </c>
    </row>
    <row r="3780" spans="1:17" ht="48" x14ac:dyDescent="0.2">
      <c r="A3780">
        <v>4062</v>
      </c>
      <c r="B3780" s="3" t="s">
        <v>4058</v>
      </c>
      <c r="C3780" s="3" t="s">
        <v>8166</v>
      </c>
      <c r="D3780" s="6">
        <v>20000</v>
      </c>
      <c r="E3780" s="8">
        <v>490</v>
      </c>
      <c r="F3780" t="s">
        <v>8220</v>
      </c>
      <c r="G3780" t="s">
        <v>8223</v>
      </c>
      <c r="H3780" t="s">
        <v>8245</v>
      </c>
      <c r="I3780">
        <v>1467481468</v>
      </c>
      <c r="J3780">
        <v>1464889468</v>
      </c>
      <c r="K3780" t="b">
        <v>0</v>
      </c>
      <c r="L3780">
        <v>3</v>
      </c>
      <c r="M3780" t="b">
        <v>0</v>
      </c>
      <c r="N3780" t="s">
        <v>8269</v>
      </c>
      <c r="O3780" s="10" t="s">
        <v>8333</v>
      </c>
      <c r="P3780" t="s">
        <v>8334</v>
      </c>
      <c r="Q3780" s="12">
        <f t="shared" si="64"/>
        <v>42523.739212962959</v>
      </c>
    </row>
    <row r="3781" spans="1:17" ht="48" x14ac:dyDescent="0.2">
      <c r="A3781">
        <v>3702</v>
      </c>
      <c r="B3781" s="3" t="s">
        <v>3699</v>
      </c>
      <c r="C3781" s="3" t="s">
        <v>7812</v>
      </c>
      <c r="D3781" s="6">
        <v>3000</v>
      </c>
      <c r="E3781" s="8">
        <v>3275</v>
      </c>
      <c r="F3781" t="s">
        <v>8218</v>
      </c>
      <c r="G3781" t="s">
        <v>8224</v>
      </c>
      <c r="H3781" t="s">
        <v>8246</v>
      </c>
      <c r="I3781">
        <v>1468191540</v>
      </c>
      <c r="J3781">
        <v>1464958484</v>
      </c>
      <c r="K3781" t="b">
        <v>0</v>
      </c>
      <c r="L3781">
        <v>21</v>
      </c>
      <c r="M3781" t="b">
        <v>1</v>
      </c>
      <c r="N3781" t="s">
        <v>8269</v>
      </c>
      <c r="O3781" s="10" t="s">
        <v>8333</v>
      </c>
      <c r="P3781" t="s">
        <v>8334</v>
      </c>
      <c r="Q3781" s="12">
        <f t="shared" si="64"/>
        <v>42524.53800925926</v>
      </c>
    </row>
    <row r="3782" spans="1:17" ht="48" x14ac:dyDescent="0.2">
      <c r="A3782">
        <v>3383</v>
      </c>
      <c r="B3782" s="3" t="s">
        <v>3382</v>
      </c>
      <c r="C3782" s="3" t="s">
        <v>7493</v>
      </c>
      <c r="D3782" s="6">
        <v>1750</v>
      </c>
      <c r="E3782" s="8">
        <v>1955</v>
      </c>
      <c r="F3782" t="s">
        <v>8218</v>
      </c>
      <c r="G3782" t="s">
        <v>8223</v>
      </c>
      <c r="H3782" t="s">
        <v>8245</v>
      </c>
      <c r="I3782">
        <v>1466707620</v>
      </c>
      <c r="J3782">
        <v>1464979620</v>
      </c>
      <c r="K3782" t="b">
        <v>0</v>
      </c>
      <c r="L3782">
        <v>30</v>
      </c>
      <c r="M3782" t="b">
        <v>1</v>
      </c>
      <c r="N3782" t="s">
        <v>8269</v>
      </c>
      <c r="O3782" s="10" t="s">
        <v>8333</v>
      </c>
      <c r="P3782" t="s">
        <v>8334</v>
      </c>
      <c r="Q3782" s="12">
        <f t="shared" si="64"/>
        <v>42524.782638888893</v>
      </c>
    </row>
    <row r="3783" spans="1:17" ht="48" hidden="1" x14ac:dyDescent="0.2">
      <c r="A3783">
        <v>743</v>
      </c>
      <c r="B3783" s="3" t="s">
        <v>744</v>
      </c>
      <c r="C3783" s="3" t="s">
        <v>4853</v>
      </c>
      <c r="D3783" s="6">
        <v>550</v>
      </c>
      <c r="E3783" s="8">
        <v>814</v>
      </c>
      <c r="F3783" t="s">
        <v>8218</v>
      </c>
      <c r="G3783" t="s">
        <v>8223</v>
      </c>
      <c r="H3783" t="s">
        <v>8245</v>
      </c>
      <c r="I3783">
        <v>1334610000</v>
      </c>
      <c r="J3783">
        <v>1332435685</v>
      </c>
      <c r="K3783" t="b">
        <v>0</v>
      </c>
      <c r="L3783">
        <v>15</v>
      </c>
      <c r="M3783" t="b">
        <v>1</v>
      </c>
      <c r="N3783" t="s">
        <v>8272</v>
      </c>
      <c r="O3783" s="10" t="s">
        <v>8338</v>
      </c>
      <c r="P3783" t="s">
        <v>8339</v>
      </c>
      <c r="Q3783" s="12">
        <f t="shared" si="64"/>
        <v>40990.709317129629</v>
      </c>
    </row>
    <row r="3784" spans="1:17" ht="32" hidden="1" x14ac:dyDescent="0.2">
      <c r="A3784">
        <v>2215</v>
      </c>
      <c r="B3784" s="3" t="s">
        <v>2216</v>
      </c>
      <c r="C3784" s="3" t="s">
        <v>6325</v>
      </c>
      <c r="D3784" s="6">
        <v>550</v>
      </c>
      <c r="E3784" s="8">
        <v>860</v>
      </c>
      <c r="F3784" t="s">
        <v>8218</v>
      </c>
      <c r="G3784" t="s">
        <v>8223</v>
      </c>
      <c r="H3784" t="s">
        <v>8245</v>
      </c>
      <c r="I3784">
        <v>1331621940</v>
      </c>
      <c r="J3784">
        <v>1329671572</v>
      </c>
      <c r="K3784" t="b">
        <v>0</v>
      </c>
      <c r="L3784">
        <v>33</v>
      </c>
      <c r="M3784" t="b">
        <v>1</v>
      </c>
      <c r="N3784" t="s">
        <v>8278</v>
      </c>
      <c r="O3784" s="10" t="s">
        <v>8341</v>
      </c>
      <c r="P3784" t="s">
        <v>8346</v>
      </c>
      <c r="Q3784" s="12">
        <f t="shared" si="64"/>
        <v>40958.717268518521</v>
      </c>
    </row>
    <row r="3785" spans="1:17" ht="48" x14ac:dyDescent="0.2">
      <c r="A3785">
        <v>3804</v>
      </c>
      <c r="B3785" s="3" t="s">
        <v>3801</v>
      </c>
      <c r="C3785" s="3" t="s">
        <v>7914</v>
      </c>
      <c r="D3785" s="6">
        <v>8000</v>
      </c>
      <c r="E3785" s="8">
        <v>0</v>
      </c>
      <c r="F3785" t="s">
        <v>8220</v>
      </c>
      <c r="G3785" t="s">
        <v>8223</v>
      </c>
      <c r="H3785" t="s">
        <v>8245</v>
      </c>
      <c r="I3785">
        <v>1469948400</v>
      </c>
      <c r="J3785">
        <v>1465172024</v>
      </c>
      <c r="K3785" t="b">
        <v>0</v>
      </c>
      <c r="L3785">
        <v>0</v>
      </c>
      <c r="M3785" t="b">
        <v>0</v>
      </c>
      <c r="N3785" t="s">
        <v>8303</v>
      </c>
      <c r="O3785" s="10" t="s">
        <v>8333</v>
      </c>
      <c r="P3785" t="s">
        <v>8375</v>
      </c>
      <c r="Q3785" s="12">
        <f t="shared" si="64"/>
        <v>42527.00953703704</v>
      </c>
    </row>
    <row r="3786" spans="1:17" ht="32" x14ac:dyDescent="0.2">
      <c r="A3786">
        <v>3089</v>
      </c>
      <c r="B3786" s="3" t="s">
        <v>3089</v>
      </c>
      <c r="C3786" s="3" t="s">
        <v>7199</v>
      </c>
      <c r="D3786" s="6">
        <v>25000</v>
      </c>
      <c r="E3786" s="8">
        <v>5854</v>
      </c>
      <c r="F3786" t="s">
        <v>8220</v>
      </c>
      <c r="G3786" t="s">
        <v>8223</v>
      </c>
      <c r="H3786" t="s">
        <v>8245</v>
      </c>
      <c r="I3786">
        <v>1468029540</v>
      </c>
      <c r="J3786">
        <v>1465304483</v>
      </c>
      <c r="K3786" t="b">
        <v>0</v>
      </c>
      <c r="L3786">
        <v>45</v>
      </c>
      <c r="M3786" t="b">
        <v>0</v>
      </c>
      <c r="N3786" t="s">
        <v>8301</v>
      </c>
      <c r="O3786" s="10" t="s">
        <v>8333</v>
      </c>
      <c r="P3786" t="s">
        <v>8373</v>
      </c>
      <c r="Q3786" s="12">
        <f t="shared" si="64"/>
        <v>42528.542627314819</v>
      </c>
    </row>
    <row r="3787" spans="1:17" ht="32" x14ac:dyDescent="0.2">
      <c r="A3787">
        <v>3470</v>
      </c>
      <c r="B3787" s="3" t="s">
        <v>3469</v>
      </c>
      <c r="C3787" s="3" t="s">
        <v>7580</v>
      </c>
      <c r="D3787" s="6">
        <v>250</v>
      </c>
      <c r="E3787" s="8">
        <v>375</v>
      </c>
      <c r="F3787" t="s">
        <v>8218</v>
      </c>
      <c r="G3787" t="s">
        <v>8223</v>
      </c>
      <c r="H3787" t="s">
        <v>8245</v>
      </c>
      <c r="I3787">
        <v>1468618680</v>
      </c>
      <c r="J3787">
        <v>1465345902</v>
      </c>
      <c r="K3787" t="b">
        <v>0</v>
      </c>
      <c r="L3787">
        <v>9</v>
      </c>
      <c r="M3787" t="b">
        <v>1</v>
      </c>
      <c r="N3787" t="s">
        <v>8269</v>
      </c>
      <c r="O3787" s="10" t="s">
        <v>8333</v>
      </c>
      <c r="P3787" t="s">
        <v>8334</v>
      </c>
      <c r="Q3787" s="12">
        <f t="shared" si="64"/>
        <v>42529.022013888884</v>
      </c>
    </row>
    <row r="3788" spans="1:17" ht="48" x14ac:dyDescent="0.2">
      <c r="A3788">
        <v>3123</v>
      </c>
      <c r="B3788" s="3" t="s">
        <v>3123</v>
      </c>
      <c r="C3788" s="3" t="s">
        <v>7233</v>
      </c>
      <c r="D3788" s="6">
        <v>125000</v>
      </c>
      <c r="E3788" s="8">
        <v>85192</v>
      </c>
      <c r="F3788" t="s">
        <v>8219</v>
      </c>
      <c r="G3788" t="s">
        <v>8223</v>
      </c>
      <c r="H3788" t="s">
        <v>8245</v>
      </c>
      <c r="I3788">
        <v>1468108198</v>
      </c>
      <c r="J3788">
        <v>1465516198</v>
      </c>
      <c r="K3788" t="b">
        <v>0</v>
      </c>
      <c r="L3788">
        <v>348</v>
      </c>
      <c r="M3788" t="b">
        <v>0</v>
      </c>
      <c r="N3788" t="s">
        <v>8301</v>
      </c>
      <c r="O3788" s="10" t="s">
        <v>8333</v>
      </c>
      <c r="P3788" t="s">
        <v>8373</v>
      </c>
      <c r="Q3788" s="12">
        <f t="shared" si="64"/>
        <v>42530.993032407408</v>
      </c>
    </row>
    <row r="3789" spans="1:17" ht="48" hidden="1" x14ac:dyDescent="0.2">
      <c r="A3789">
        <v>2</v>
      </c>
      <c r="B3789" s="3" t="s">
        <v>4</v>
      </c>
      <c r="C3789" s="3" t="s">
        <v>4113</v>
      </c>
      <c r="D3789" s="6">
        <v>500</v>
      </c>
      <c r="E3789" s="8">
        <v>525</v>
      </c>
      <c r="F3789" t="s">
        <v>8218</v>
      </c>
      <c r="G3789" t="s">
        <v>8224</v>
      </c>
      <c r="H3789" t="s">
        <v>8246</v>
      </c>
      <c r="I3789">
        <v>1455555083</v>
      </c>
      <c r="J3789">
        <v>1454691083</v>
      </c>
      <c r="K3789" t="b">
        <v>0</v>
      </c>
      <c r="L3789">
        <v>35</v>
      </c>
      <c r="M3789" t="b">
        <v>1</v>
      </c>
      <c r="N3789" t="s">
        <v>8263</v>
      </c>
      <c r="O3789" s="10" t="s">
        <v>8326</v>
      </c>
      <c r="P3789" t="s">
        <v>8327</v>
      </c>
      <c r="Q3789" s="12">
        <f t="shared" si="64"/>
        <v>42405.702349537038</v>
      </c>
    </row>
    <row r="3790" spans="1:17" ht="48" x14ac:dyDescent="0.2">
      <c r="A3790">
        <v>2867</v>
      </c>
      <c r="B3790" s="3" t="s">
        <v>2867</v>
      </c>
      <c r="C3790" s="3" t="s">
        <v>6977</v>
      </c>
      <c r="D3790" s="6">
        <v>2500</v>
      </c>
      <c r="E3790" s="8">
        <v>504</v>
      </c>
      <c r="F3790" t="s">
        <v>8220</v>
      </c>
      <c r="G3790" t="s">
        <v>8223</v>
      </c>
      <c r="H3790" t="s">
        <v>8245</v>
      </c>
      <c r="I3790">
        <v>1467604800</v>
      </c>
      <c r="J3790">
        <v>1465533672</v>
      </c>
      <c r="K3790" t="b">
        <v>0</v>
      </c>
      <c r="L3790">
        <v>10</v>
      </c>
      <c r="M3790" t="b">
        <v>0</v>
      </c>
      <c r="N3790" t="s">
        <v>8269</v>
      </c>
      <c r="O3790" s="10" t="s">
        <v>8333</v>
      </c>
      <c r="P3790" t="s">
        <v>8334</v>
      </c>
      <c r="Q3790" s="12">
        <f t="shared" si="64"/>
        <v>42531.195277777777</v>
      </c>
    </row>
    <row r="3791" spans="1:17" ht="48" x14ac:dyDescent="0.2">
      <c r="A3791">
        <v>3066</v>
      </c>
      <c r="B3791" s="3" t="s">
        <v>3066</v>
      </c>
      <c r="C3791" s="3" t="s">
        <v>7176</v>
      </c>
      <c r="D3791" s="6">
        <v>350000</v>
      </c>
      <c r="E3791" s="8">
        <v>41950</v>
      </c>
      <c r="F3791" t="s">
        <v>8220</v>
      </c>
      <c r="G3791" t="s">
        <v>8225</v>
      </c>
      <c r="H3791" t="s">
        <v>8247</v>
      </c>
      <c r="I3791">
        <v>1468128537</v>
      </c>
      <c r="J3791">
        <v>1465536537</v>
      </c>
      <c r="K3791" t="b">
        <v>0</v>
      </c>
      <c r="L3791">
        <v>15</v>
      </c>
      <c r="M3791" t="b">
        <v>0</v>
      </c>
      <c r="N3791" t="s">
        <v>8301</v>
      </c>
      <c r="O3791" s="10" t="s">
        <v>8333</v>
      </c>
      <c r="P3791" t="s">
        <v>8373</v>
      </c>
      <c r="Q3791" s="12">
        <f t="shared" si="64"/>
        <v>42531.228437500002</v>
      </c>
    </row>
    <row r="3792" spans="1:17" ht="48" x14ac:dyDescent="0.2">
      <c r="A3792">
        <v>3784</v>
      </c>
      <c r="B3792" s="3" t="s">
        <v>3781</v>
      </c>
      <c r="C3792" s="3" t="s">
        <v>7894</v>
      </c>
      <c r="D3792" s="6">
        <v>1000</v>
      </c>
      <c r="E3792" s="8">
        <v>1150</v>
      </c>
      <c r="F3792" t="s">
        <v>8218</v>
      </c>
      <c r="G3792" t="s">
        <v>8228</v>
      </c>
      <c r="H3792" t="s">
        <v>8250</v>
      </c>
      <c r="I3792">
        <v>1468193532</v>
      </c>
      <c r="J3792">
        <v>1465601532</v>
      </c>
      <c r="K3792" t="b">
        <v>0</v>
      </c>
      <c r="L3792">
        <v>10</v>
      </c>
      <c r="M3792" t="b">
        <v>1</v>
      </c>
      <c r="N3792" t="s">
        <v>8303</v>
      </c>
      <c r="O3792" s="10" t="s">
        <v>8333</v>
      </c>
      <c r="P3792" t="s">
        <v>8375</v>
      </c>
      <c r="Q3792" s="12">
        <f t="shared" si="64"/>
        <v>42531.980694444443</v>
      </c>
    </row>
    <row r="3793" spans="1:17" ht="48" x14ac:dyDescent="0.2">
      <c r="A3793">
        <v>3449</v>
      </c>
      <c r="B3793" s="3" t="s">
        <v>3448</v>
      </c>
      <c r="C3793" s="3" t="s">
        <v>7559</v>
      </c>
      <c r="D3793" s="6">
        <v>800</v>
      </c>
      <c r="E3793" s="8">
        <v>1365</v>
      </c>
      <c r="F3793" t="s">
        <v>8218</v>
      </c>
      <c r="G3793" t="s">
        <v>8223</v>
      </c>
      <c r="H3793" t="s">
        <v>8245</v>
      </c>
      <c r="I3793">
        <v>1468036800</v>
      </c>
      <c r="J3793">
        <v>1465607738</v>
      </c>
      <c r="K3793" t="b">
        <v>0</v>
      </c>
      <c r="L3793">
        <v>20</v>
      </c>
      <c r="M3793" t="b">
        <v>1</v>
      </c>
      <c r="N3793" t="s">
        <v>8269</v>
      </c>
      <c r="O3793" s="10" t="s">
        <v>8333</v>
      </c>
      <c r="P3793" t="s">
        <v>8334</v>
      </c>
      <c r="Q3793" s="12">
        <f t="shared" si="64"/>
        <v>42532.052523148144</v>
      </c>
    </row>
    <row r="3794" spans="1:17" ht="48" x14ac:dyDescent="0.2">
      <c r="A3794">
        <v>3937</v>
      </c>
      <c r="B3794" s="3" t="s">
        <v>3934</v>
      </c>
      <c r="C3794" s="3" t="s">
        <v>8045</v>
      </c>
      <c r="D3794" s="6">
        <v>2885</v>
      </c>
      <c r="E3794" s="8">
        <v>2485</v>
      </c>
      <c r="F3794" t="s">
        <v>8220</v>
      </c>
      <c r="G3794" t="s">
        <v>8223</v>
      </c>
      <c r="H3794" t="s">
        <v>8245</v>
      </c>
      <c r="I3794">
        <v>1468249760</v>
      </c>
      <c r="J3794">
        <v>1465830560</v>
      </c>
      <c r="K3794" t="b">
        <v>0</v>
      </c>
      <c r="L3794">
        <v>10</v>
      </c>
      <c r="M3794" t="b">
        <v>0</v>
      </c>
      <c r="N3794" t="s">
        <v>8269</v>
      </c>
      <c r="O3794" s="10" t="s">
        <v>8333</v>
      </c>
      <c r="P3794" t="s">
        <v>8334</v>
      </c>
      <c r="Q3794" s="12">
        <f t="shared" si="64"/>
        <v>42534.631481481483</v>
      </c>
    </row>
    <row r="3795" spans="1:17" ht="32" x14ac:dyDescent="0.2">
      <c r="A3795">
        <v>3118</v>
      </c>
      <c r="B3795" s="3" t="s">
        <v>3118</v>
      </c>
      <c r="C3795" s="3" t="s">
        <v>7228</v>
      </c>
      <c r="D3795" s="6">
        <v>500000</v>
      </c>
      <c r="E3795" s="8">
        <v>1550</v>
      </c>
      <c r="F3795" t="s">
        <v>8220</v>
      </c>
      <c r="G3795" t="s">
        <v>8234</v>
      </c>
      <c r="H3795" t="s">
        <v>8254</v>
      </c>
      <c r="I3795">
        <v>1467473723</v>
      </c>
      <c r="J3795">
        <v>1465832123</v>
      </c>
      <c r="K3795" t="b">
        <v>0</v>
      </c>
      <c r="L3795">
        <v>2</v>
      </c>
      <c r="M3795" t="b">
        <v>0</v>
      </c>
      <c r="N3795" t="s">
        <v>8301</v>
      </c>
      <c r="O3795" s="10" t="s">
        <v>8333</v>
      </c>
      <c r="P3795" t="s">
        <v>8373</v>
      </c>
      <c r="Q3795" s="12">
        <f t="shared" si="64"/>
        <v>42534.649571759262</v>
      </c>
    </row>
    <row r="3796" spans="1:17" ht="48" x14ac:dyDescent="0.2">
      <c r="A3796">
        <v>3975</v>
      </c>
      <c r="B3796" s="3" t="s">
        <v>3972</v>
      </c>
      <c r="C3796" s="3" t="s">
        <v>8082</v>
      </c>
      <c r="D3796" s="6">
        <v>678</v>
      </c>
      <c r="E3796" s="8">
        <v>0</v>
      </c>
      <c r="F3796" t="s">
        <v>8220</v>
      </c>
      <c r="G3796" t="s">
        <v>8223</v>
      </c>
      <c r="H3796" t="s">
        <v>8245</v>
      </c>
      <c r="I3796">
        <v>1468442898</v>
      </c>
      <c r="J3796">
        <v>1465850898</v>
      </c>
      <c r="K3796" t="b">
        <v>0</v>
      </c>
      <c r="L3796">
        <v>0</v>
      </c>
      <c r="M3796" t="b">
        <v>0</v>
      </c>
      <c r="N3796" t="s">
        <v>8269</v>
      </c>
      <c r="O3796" s="10" t="s">
        <v>8333</v>
      </c>
      <c r="P3796" t="s">
        <v>8334</v>
      </c>
      <c r="Q3796" s="12">
        <f t="shared" si="64"/>
        <v>42534.866875</v>
      </c>
    </row>
    <row r="3797" spans="1:17" ht="48" x14ac:dyDescent="0.2">
      <c r="A3797">
        <v>3001</v>
      </c>
      <c r="B3797" s="3" t="s">
        <v>3001</v>
      </c>
      <c r="C3797" s="3" t="s">
        <v>7111</v>
      </c>
      <c r="D3797" s="6">
        <v>7214</v>
      </c>
      <c r="E3797" s="8">
        <v>22991.01</v>
      </c>
      <c r="F3797" t="s">
        <v>8218</v>
      </c>
      <c r="G3797" t="s">
        <v>8223</v>
      </c>
      <c r="H3797" t="s">
        <v>8245</v>
      </c>
      <c r="I3797">
        <v>1468445382</v>
      </c>
      <c r="J3797">
        <v>1465853382</v>
      </c>
      <c r="K3797" t="b">
        <v>0</v>
      </c>
      <c r="L3797">
        <v>175</v>
      </c>
      <c r="M3797" t="b">
        <v>1</v>
      </c>
      <c r="N3797" t="s">
        <v>8301</v>
      </c>
      <c r="O3797" s="10" t="s">
        <v>8333</v>
      </c>
      <c r="P3797" t="s">
        <v>8373</v>
      </c>
      <c r="Q3797" s="12">
        <f t="shared" si="64"/>
        <v>42534.895625000005</v>
      </c>
    </row>
    <row r="3798" spans="1:17" ht="48" x14ac:dyDescent="0.2">
      <c r="A3798">
        <v>4056</v>
      </c>
      <c r="B3798" s="3" t="s">
        <v>4052</v>
      </c>
      <c r="C3798" s="3" t="s">
        <v>8160</v>
      </c>
      <c r="D3798" s="6">
        <v>1500</v>
      </c>
      <c r="E3798" s="8">
        <v>795</v>
      </c>
      <c r="F3798" t="s">
        <v>8220</v>
      </c>
      <c r="G3798" t="s">
        <v>8223</v>
      </c>
      <c r="H3798" t="s">
        <v>8245</v>
      </c>
      <c r="I3798">
        <v>1467575940</v>
      </c>
      <c r="J3798">
        <v>1465856639</v>
      </c>
      <c r="K3798" t="b">
        <v>0</v>
      </c>
      <c r="L3798">
        <v>9</v>
      </c>
      <c r="M3798" t="b">
        <v>0</v>
      </c>
      <c r="N3798" t="s">
        <v>8269</v>
      </c>
      <c r="O3798" s="10" t="s">
        <v>8333</v>
      </c>
      <c r="P3798" t="s">
        <v>8334</v>
      </c>
      <c r="Q3798" s="12">
        <f t="shared" si="64"/>
        <v>42534.933321759265</v>
      </c>
    </row>
    <row r="3799" spans="1:17" ht="48" x14ac:dyDescent="0.2">
      <c r="A3799">
        <v>539</v>
      </c>
      <c r="B3799" s="3" t="s">
        <v>540</v>
      </c>
      <c r="C3799" s="3" t="s">
        <v>4649</v>
      </c>
      <c r="D3799" s="6">
        <v>500</v>
      </c>
      <c r="E3799" s="8">
        <v>503.22</v>
      </c>
      <c r="F3799" t="s">
        <v>8218</v>
      </c>
      <c r="G3799" t="s">
        <v>8224</v>
      </c>
      <c r="H3799" t="s">
        <v>8246</v>
      </c>
      <c r="I3799">
        <v>1467681107</v>
      </c>
      <c r="J3799">
        <v>1465866707</v>
      </c>
      <c r="K3799" t="b">
        <v>0</v>
      </c>
      <c r="L3799">
        <v>20</v>
      </c>
      <c r="M3799" t="b">
        <v>1</v>
      </c>
      <c r="N3799" t="s">
        <v>8269</v>
      </c>
      <c r="O3799" s="10" t="s">
        <v>8333</v>
      </c>
      <c r="P3799" t="s">
        <v>8334</v>
      </c>
      <c r="Q3799" s="12">
        <f t="shared" si="64"/>
        <v>42535.049849537041</v>
      </c>
    </row>
    <row r="3800" spans="1:17" ht="48" x14ac:dyDescent="0.2">
      <c r="A3800">
        <v>3453</v>
      </c>
      <c r="B3800" s="3" t="s">
        <v>3452</v>
      </c>
      <c r="C3800" s="3" t="s">
        <v>7563</v>
      </c>
      <c r="D3800" s="6">
        <v>300</v>
      </c>
      <c r="E3800" s="8">
        <v>385</v>
      </c>
      <c r="F3800" t="s">
        <v>8218</v>
      </c>
      <c r="G3800" t="s">
        <v>8224</v>
      </c>
      <c r="H3800" t="s">
        <v>8246</v>
      </c>
      <c r="I3800">
        <v>1471130956</v>
      </c>
      <c r="J3800">
        <v>1465946956</v>
      </c>
      <c r="K3800" t="b">
        <v>0</v>
      </c>
      <c r="L3800">
        <v>14</v>
      </c>
      <c r="M3800" t="b">
        <v>1</v>
      </c>
      <c r="N3800" t="s">
        <v>8269</v>
      </c>
      <c r="O3800" s="10" t="s">
        <v>8333</v>
      </c>
      <c r="P3800" t="s">
        <v>8334</v>
      </c>
      <c r="Q3800" s="12">
        <f t="shared" si="64"/>
        <v>42535.97865740741</v>
      </c>
    </row>
    <row r="3801" spans="1:17" ht="48" x14ac:dyDescent="0.2">
      <c r="A3801">
        <v>3356</v>
      </c>
      <c r="B3801" s="3" t="s">
        <v>3355</v>
      </c>
      <c r="C3801" s="3" t="s">
        <v>7466</v>
      </c>
      <c r="D3801" s="6">
        <v>1500</v>
      </c>
      <c r="E3801" s="8">
        <v>1521</v>
      </c>
      <c r="F3801" t="s">
        <v>8218</v>
      </c>
      <c r="G3801" t="s">
        <v>8224</v>
      </c>
      <c r="H3801" t="s">
        <v>8246</v>
      </c>
      <c r="I3801">
        <v>1468611272</v>
      </c>
      <c r="J3801">
        <v>1466019272</v>
      </c>
      <c r="K3801" t="b">
        <v>0</v>
      </c>
      <c r="L3801">
        <v>27</v>
      </c>
      <c r="M3801" t="b">
        <v>1</v>
      </c>
      <c r="N3801" t="s">
        <v>8269</v>
      </c>
      <c r="O3801" s="10" t="s">
        <v>8333</v>
      </c>
      <c r="P3801" t="s">
        <v>8334</v>
      </c>
      <c r="Q3801" s="12">
        <f t="shared" si="64"/>
        <v>42536.815648148149</v>
      </c>
    </row>
    <row r="3802" spans="1:17" ht="48" x14ac:dyDescent="0.2">
      <c r="A3802">
        <v>3301</v>
      </c>
      <c r="B3802" s="3" t="s">
        <v>3301</v>
      </c>
      <c r="C3802" s="3" t="s">
        <v>7411</v>
      </c>
      <c r="D3802" s="6">
        <v>3000</v>
      </c>
      <c r="E3802" s="8">
        <v>4004</v>
      </c>
      <c r="F3802" t="s">
        <v>8218</v>
      </c>
      <c r="G3802" t="s">
        <v>8223</v>
      </c>
      <c r="H3802" t="s">
        <v>8245</v>
      </c>
      <c r="I3802">
        <v>1470034740</v>
      </c>
      <c r="J3802">
        <v>1466185176</v>
      </c>
      <c r="K3802" t="b">
        <v>0</v>
      </c>
      <c r="L3802">
        <v>70</v>
      </c>
      <c r="M3802" t="b">
        <v>1</v>
      </c>
      <c r="N3802" t="s">
        <v>8269</v>
      </c>
      <c r="O3802" s="10" t="s">
        <v>8333</v>
      </c>
      <c r="P3802" t="s">
        <v>8334</v>
      </c>
      <c r="Q3802" s="12">
        <f t="shared" si="64"/>
        <v>42538.73583333334</v>
      </c>
    </row>
    <row r="3803" spans="1:17" ht="16" x14ac:dyDescent="0.2">
      <c r="A3803">
        <v>4087</v>
      </c>
      <c r="B3803" s="3" t="s">
        <v>4083</v>
      </c>
      <c r="C3803" s="3" t="s">
        <v>8190</v>
      </c>
      <c r="D3803" s="6">
        <v>9600</v>
      </c>
      <c r="E3803" s="8">
        <v>0</v>
      </c>
      <c r="F3803" t="s">
        <v>8220</v>
      </c>
      <c r="G3803" t="s">
        <v>8223</v>
      </c>
      <c r="H3803" t="s">
        <v>8245</v>
      </c>
      <c r="I3803">
        <v>1468777786</v>
      </c>
      <c r="J3803">
        <v>1466185786</v>
      </c>
      <c r="K3803" t="b">
        <v>0</v>
      </c>
      <c r="L3803">
        <v>0</v>
      </c>
      <c r="M3803" t="b">
        <v>0</v>
      </c>
      <c r="N3803" t="s">
        <v>8269</v>
      </c>
      <c r="O3803" s="10" t="s">
        <v>8333</v>
      </c>
      <c r="P3803" t="s">
        <v>8334</v>
      </c>
      <c r="Q3803" s="12">
        <f t="shared" si="64"/>
        <v>42538.742893518516</v>
      </c>
    </row>
    <row r="3804" spans="1:17" ht="48" x14ac:dyDescent="0.2">
      <c r="A3804">
        <v>3191</v>
      </c>
      <c r="B3804" s="3" t="s">
        <v>3191</v>
      </c>
      <c r="C3804" s="3" t="s">
        <v>7301</v>
      </c>
      <c r="D3804" s="6">
        <v>3750</v>
      </c>
      <c r="E3804" s="8">
        <v>151</v>
      </c>
      <c r="F3804" t="s">
        <v>8220</v>
      </c>
      <c r="G3804" t="s">
        <v>8223</v>
      </c>
      <c r="H3804" t="s">
        <v>8245</v>
      </c>
      <c r="I3804">
        <v>1471370869</v>
      </c>
      <c r="J3804">
        <v>1466186869</v>
      </c>
      <c r="K3804" t="b">
        <v>0</v>
      </c>
      <c r="L3804">
        <v>4</v>
      </c>
      <c r="M3804" t="b">
        <v>0</v>
      </c>
      <c r="N3804" t="s">
        <v>8303</v>
      </c>
      <c r="O3804" s="10" t="s">
        <v>8333</v>
      </c>
      <c r="P3804" t="s">
        <v>8375</v>
      </c>
      <c r="Q3804" s="12">
        <f t="shared" si="64"/>
        <v>42538.755428240736</v>
      </c>
    </row>
    <row r="3805" spans="1:17" ht="48" x14ac:dyDescent="0.2">
      <c r="A3805">
        <v>3933</v>
      </c>
      <c r="B3805" s="3" t="s">
        <v>3930</v>
      </c>
      <c r="C3805" s="3" t="s">
        <v>8041</v>
      </c>
      <c r="D3805" s="6">
        <v>7000</v>
      </c>
      <c r="E3805" s="8">
        <v>1102</v>
      </c>
      <c r="F3805" t="s">
        <v>8220</v>
      </c>
      <c r="G3805" t="s">
        <v>8223</v>
      </c>
      <c r="H3805" t="s">
        <v>8245</v>
      </c>
      <c r="I3805">
        <v>1468716180</v>
      </c>
      <c r="J3805">
        <v>1466205262</v>
      </c>
      <c r="K3805" t="b">
        <v>0</v>
      </c>
      <c r="L3805">
        <v>12</v>
      </c>
      <c r="M3805" t="b">
        <v>0</v>
      </c>
      <c r="N3805" t="s">
        <v>8269</v>
      </c>
      <c r="O3805" s="10" t="s">
        <v>8333</v>
      </c>
      <c r="P3805" t="s">
        <v>8334</v>
      </c>
      <c r="Q3805" s="12">
        <f t="shared" si="64"/>
        <v>42538.968310185184</v>
      </c>
    </row>
    <row r="3806" spans="1:17" ht="48" x14ac:dyDescent="0.2">
      <c r="A3806">
        <v>2869</v>
      </c>
      <c r="B3806" s="3" t="s">
        <v>2869</v>
      </c>
      <c r="C3806" s="3" t="s">
        <v>6979</v>
      </c>
      <c r="D3806" s="6">
        <v>20000</v>
      </c>
      <c r="E3806" s="8">
        <v>177</v>
      </c>
      <c r="F3806" t="s">
        <v>8220</v>
      </c>
      <c r="G3806" t="s">
        <v>8223</v>
      </c>
      <c r="H3806" t="s">
        <v>8245</v>
      </c>
      <c r="I3806">
        <v>1468937681</v>
      </c>
      <c r="J3806">
        <v>1466345681</v>
      </c>
      <c r="K3806" t="b">
        <v>0</v>
      </c>
      <c r="L3806">
        <v>5</v>
      </c>
      <c r="M3806" t="b">
        <v>0</v>
      </c>
      <c r="N3806" t="s">
        <v>8269</v>
      </c>
      <c r="O3806" s="10" t="s">
        <v>8333</v>
      </c>
      <c r="P3806" t="s">
        <v>8334</v>
      </c>
      <c r="Q3806" s="12">
        <f t="shared" si="64"/>
        <v>42540.593530092592</v>
      </c>
    </row>
    <row r="3807" spans="1:17" ht="48" x14ac:dyDescent="0.2">
      <c r="A3807">
        <v>3474</v>
      </c>
      <c r="B3807" s="3" t="s">
        <v>3473</v>
      </c>
      <c r="C3807" s="3" t="s">
        <v>7584</v>
      </c>
      <c r="D3807" s="6">
        <v>2000</v>
      </c>
      <c r="E3807" s="8">
        <v>2020</v>
      </c>
      <c r="F3807" t="s">
        <v>8218</v>
      </c>
      <c r="G3807" t="s">
        <v>8224</v>
      </c>
      <c r="H3807" t="s">
        <v>8246</v>
      </c>
      <c r="I3807">
        <v>1469016131</v>
      </c>
      <c r="J3807">
        <v>1466424131</v>
      </c>
      <c r="K3807" t="b">
        <v>0</v>
      </c>
      <c r="L3807">
        <v>39</v>
      </c>
      <c r="M3807" t="b">
        <v>1</v>
      </c>
      <c r="N3807" t="s">
        <v>8269</v>
      </c>
      <c r="O3807" s="10" t="s">
        <v>8333</v>
      </c>
      <c r="P3807" t="s">
        <v>8334</v>
      </c>
      <c r="Q3807" s="12">
        <f t="shared" ref="Q3807:Q3870" si="65">(((J3807/60)/60)/24)+DATE(1970,1,1)</f>
        <v>42541.501516203702</v>
      </c>
    </row>
    <row r="3808" spans="1:17" ht="48" x14ac:dyDescent="0.2">
      <c r="A3808">
        <v>3977</v>
      </c>
      <c r="B3808" s="3" t="s">
        <v>3974</v>
      </c>
      <c r="C3808" s="3" t="s">
        <v>8084</v>
      </c>
      <c r="D3808" s="6">
        <v>90000</v>
      </c>
      <c r="E3808" s="8">
        <v>1305</v>
      </c>
      <c r="F3808" t="s">
        <v>8220</v>
      </c>
      <c r="G3808" t="s">
        <v>8223</v>
      </c>
      <c r="H3808" t="s">
        <v>8245</v>
      </c>
      <c r="I3808">
        <v>1469213732</v>
      </c>
      <c r="J3808">
        <v>1466621732</v>
      </c>
      <c r="K3808" t="b">
        <v>0</v>
      </c>
      <c r="L3808">
        <v>6</v>
      </c>
      <c r="M3808" t="b">
        <v>0</v>
      </c>
      <c r="N3808" t="s">
        <v>8269</v>
      </c>
      <c r="O3808" s="10" t="s">
        <v>8333</v>
      </c>
      <c r="P3808" t="s">
        <v>8334</v>
      </c>
      <c r="Q3808" s="12">
        <f t="shared" si="65"/>
        <v>42543.788564814815</v>
      </c>
    </row>
    <row r="3809" spans="1:17" ht="48" x14ac:dyDescent="0.2">
      <c r="A3809">
        <v>3409</v>
      </c>
      <c r="B3809" s="3" t="s">
        <v>3408</v>
      </c>
      <c r="C3809" s="3" t="s">
        <v>7519</v>
      </c>
      <c r="D3809" s="6">
        <v>500</v>
      </c>
      <c r="E3809" s="8">
        <v>618</v>
      </c>
      <c r="F3809" t="s">
        <v>8218</v>
      </c>
      <c r="G3809" t="s">
        <v>8224</v>
      </c>
      <c r="H3809" t="s">
        <v>8246</v>
      </c>
      <c r="I3809">
        <v>1469998680</v>
      </c>
      <c r="J3809">
        <v>1466710358</v>
      </c>
      <c r="K3809" t="b">
        <v>0</v>
      </c>
      <c r="L3809">
        <v>21</v>
      </c>
      <c r="M3809" t="b">
        <v>1</v>
      </c>
      <c r="N3809" t="s">
        <v>8269</v>
      </c>
      <c r="O3809" s="10" t="s">
        <v>8333</v>
      </c>
      <c r="P3809" t="s">
        <v>8334</v>
      </c>
      <c r="Q3809" s="12">
        <f t="shared" si="65"/>
        <v>42544.814328703709</v>
      </c>
    </row>
    <row r="3810" spans="1:17" ht="48" x14ac:dyDescent="0.2">
      <c r="A3810">
        <v>3503</v>
      </c>
      <c r="B3810" s="3" t="s">
        <v>3502</v>
      </c>
      <c r="C3810" s="3" t="s">
        <v>7613</v>
      </c>
      <c r="D3810" s="6">
        <v>2500</v>
      </c>
      <c r="E3810" s="8">
        <v>2689</v>
      </c>
      <c r="F3810" t="s">
        <v>8218</v>
      </c>
      <c r="G3810" t="s">
        <v>8224</v>
      </c>
      <c r="H3810" t="s">
        <v>8246</v>
      </c>
      <c r="I3810">
        <v>1469359728</v>
      </c>
      <c r="J3810">
        <v>1466767728</v>
      </c>
      <c r="K3810" t="b">
        <v>0</v>
      </c>
      <c r="L3810">
        <v>38</v>
      </c>
      <c r="M3810" t="b">
        <v>1</v>
      </c>
      <c r="N3810" t="s">
        <v>8269</v>
      </c>
      <c r="O3810" s="10" t="s">
        <v>8333</v>
      </c>
      <c r="P3810" t="s">
        <v>8334</v>
      </c>
      <c r="Q3810" s="12">
        <f t="shared" si="65"/>
        <v>42545.478333333333</v>
      </c>
    </row>
    <row r="3811" spans="1:17" ht="48" hidden="1" x14ac:dyDescent="0.2">
      <c r="A3811">
        <v>9</v>
      </c>
      <c r="B3811" s="3" t="s">
        <v>11</v>
      </c>
      <c r="C3811" s="3" t="s">
        <v>4120</v>
      </c>
      <c r="D3811" s="6">
        <v>500</v>
      </c>
      <c r="E3811" s="8">
        <v>629.99</v>
      </c>
      <c r="F3811" t="s">
        <v>8218</v>
      </c>
      <c r="G3811" t="s">
        <v>8223</v>
      </c>
      <c r="H3811" t="s">
        <v>8245</v>
      </c>
      <c r="I3811">
        <v>1460860144</v>
      </c>
      <c r="J3811">
        <v>1458268144</v>
      </c>
      <c r="K3811" t="b">
        <v>0</v>
      </c>
      <c r="L3811">
        <v>20</v>
      </c>
      <c r="M3811" t="b">
        <v>1</v>
      </c>
      <c r="N3811" t="s">
        <v>8263</v>
      </c>
      <c r="O3811" s="10" t="s">
        <v>8326</v>
      </c>
      <c r="P3811" t="s">
        <v>8327</v>
      </c>
      <c r="Q3811" s="12">
        <f t="shared" si="65"/>
        <v>42447.103518518517</v>
      </c>
    </row>
    <row r="3812" spans="1:17" ht="80" x14ac:dyDescent="0.2">
      <c r="A3812">
        <v>3624</v>
      </c>
      <c r="B3812" s="3" t="s">
        <v>3622</v>
      </c>
      <c r="C3812" s="3" t="s">
        <v>7734</v>
      </c>
      <c r="D3812" s="6">
        <v>3000</v>
      </c>
      <c r="E3812" s="8">
        <v>3148</v>
      </c>
      <c r="F3812" t="s">
        <v>8218</v>
      </c>
      <c r="G3812" t="s">
        <v>8223</v>
      </c>
      <c r="H3812" t="s">
        <v>8245</v>
      </c>
      <c r="I3812">
        <v>1471977290</v>
      </c>
      <c r="J3812">
        <v>1466793290</v>
      </c>
      <c r="K3812" t="b">
        <v>0</v>
      </c>
      <c r="L3812">
        <v>39</v>
      </c>
      <c r="M3812" t="b">
        <v>1</v>
      </c>
      <c r="N3812" t="s">
        <v>8269</v>
      </c>
      <c r="O3812" s="10" t="s">
        <v>8333</v>
      </c>
      <c r="P3812" t="s">
        <v>8334</v>
      </c>
      <c r="Q3812" s="12">
        <f t="shared" si="65"/>
        <v>42545.774189814809</v>
      </c>
    </row>
    <row r="3813" spans="1:17" ht="48" hidden="1" x14ac:dyDescent="0.2">
      <c r="A3813">
        <v>70</v>
      </c>
      <c r="B3813" s="3" t="s">
        <v>72</v>
      </c>
      <c r="C3813" s="3" t="s">
        <v>4181</v>
      </c>
      <c r="D3813" s="6">
        <v>500</v>
      </c>
      <c r="E3813" s="8">
        <v>636</v>
      </c>
      <c r="F3813" t="s">
        <v>8218</v>
      </c>
      <c r="G3813" t="s">
        <v>8223</v>
      </c>
      <c r="H3813" t="s">
        <v>8245</v>
      </c>
      <c r="I3813">
        <v>1315171845</v>
      </c>
      <c r="J3813">
        <v>1309987845</v>
      </c>
      <c r="K3813" t="b">
        <v>0</v>
      </c>
      <c r="L3813">
        <v>17</v>
      </c>
      <c r="M3813" t="b">
        <v>1</v>
      </c>
      <c r="N3813" t="s">
        <v>8264</v>
      </c>
      <c r="O3813" s="10" t="s">
        <v>8326</v>
      </c>
      <c r="P3813" t="s">
        <v>8328</v>
      </c>
      <c r="Q3813" s="12">
        <f t="shared" si="65"/>
        <v>40730.896354166667</v>
      </c>
    </row>
    <row r="3814" spans="1:17" ht="48" hidden="1" x14ac:dyDescent="0.2">
      <c r="A3814">
        <v>74</v>
      </c>
      <c r="B3814" s="3" t="s">
        <v>76</v>
      </c>
      <c r="C3814" s="3" t="s">
        <v>4185</v>
      </c>
      <c r="D3814" s="6">
        <v>500</v>
      </c>
      <c r="E3814" s="8">
        <v>564.66</v>
      </c>
      <c r="F3814" t="s">
        <v>8218</v>
      </c>
      <c r="G3814" t="s">
        <v>8229</v>
      </c>
      <c r="H3814" t="s">
        <v>8248</v>
      </c>
      <c r="I3814">
        <v>1453376495</v>
      </c>
      <c r="J3814">
        <v>1450784495</v>
      </c>
      <c r="K3814" t="b">
        <v>0</v>
      </c>
      <c r="L3814">
        <v>29</v>
      </c>
      <c r="M3814" t="b">
        <v>1</v>
      </c>
      <c r="N3814" t="s">
        <v>8264</v>
      </c>
      <c r="O3814" s="10" t="s">
        <v>8326</v>
      </c>
      <c r="P3814" t="s">
        <v>8328</v>
      </c>
      <c r="Q3814" s="12">
        <f t="shared" si="65"/>
        <v>42360.487210648149</v>
      </c>
    </row>
    <row r="3815" spans="1:17" ht="48" x14ac:dyDescent="0.2">
      <c r="A3815">
        <v>3782</v>
      </c>
      <c r="B3815" s="3" t="s">
        <v>3779</v>
      </c>
      <c r="C3815" s="3" t="s">
        <v>7892</v>
      </c>
      <c r="D3815" s="6">
        <v>2000</v>
      </c>
      <c r="E3815" s="8">
        <v>2035</v>
      </c>
      <c r="F3815" t="s">
        <v>8218</v>
      </c>
      <c r="G3815" t="s">
        <v>8224</v>
      </c>
      <c r="H3815" t="s">
        <v>8246</v>
      </c>
      <c r="I3815">
        <v>1469401200</v>
      </c>
      <c r="J3815">
        <v>1466887297</v>
      </c>
      <c r="K3815" t="b">
        <v>0</v>
      </c>
      <c r="L3815">
        <v>27</v>
      </c>
      <c r="M3815" t="b">
        <v>1</v>
      </c>
      <c r="N3815" t="s">
        <v>8303</v>
      </c>
      <c r="O3815" s="10" t="s">
        <v>8333</v>
      </c>
      <c r="P3815" t="s">
        <v>8375</v>
      </c>
      <c r="Q3815" s="12">
        <f t="shared" si="65"/>
        <v>42546.862233796302</v>
      </c>
    </row>
    <row r="3816" spans="1:17" ht="48" x14ac:dyDescent="0.2">
      <c r="A3816">
        <v>3739</v>
      </c>
      <c r="B3816" s="3" t="s">
        <v>3736</v>
      </c>
      <c r="C3816" s="3" t="s">
        <v>7849</v>
      </c>
      <c r="D3816" s="6">
        <v>4000</v>
      </c>
      <c r="E3816" s="8">
        <v>805</v>
      </c>
      <c r="F3816" t="s">
        <v>8220</v>
      </c>
      <c r="G3816" t="s">
        <v>8224</v>
      </c>
      <c r="H3816" t="s">
        <v>8246</v>
      </c>
      <c r="I3816">
        <v>1468752468</v>
      </c>
      <c r="J3816">
        <v>1467024468</v>
      </c>
      <c r="K3816" t="b">
        <v>0</v>
      </c>
      <c r="L3816">
        <v>8</v>
      </c>
      <c r="M3816" t="b">
        <v>0</v>
      </c>
      <c r="N3816" t="s">
        <v>8269</v>
      </c>
      <c r="O3816" s="10" t="s">
        <v>8333</v>
      </c>
      <c r="P3816" t="s">
        <v>8334</v>
      </c>
      <c r="Q3816" s="12">
        <f t="shared" si="65"/>
        <v>42548.449861111112</v>
      </c>
    </row>
    <row r="3817" spans="1:17" ht="48" x14ac:dyDescent="0.2">
      <c r="A3817">
        <v>3785</v>
      </c>
      <c r="B3817" s="3" t="s">
        <v>3782</v>
      </c>
      <c r="C3817" s="3" t="s">
        <v>7895</v>
      </c>
      <c r="D3817" s="6">
        <v>2000</v>
      </c>
      <c r="E3817" s="8">
        <v>3015</v>
      </c>
      <c r="F3817" t="s">
        <v>8218</v>
      </c>
      <c r="G3817" t="s">
        <v>8224</v>
      </c>
      <c r="H3817" t="s">
        <v>8246</v>
      </c>
      <c r="I3817">
        <v>1470132180</v>
      </c>
      <c r="J3817">
        <v>1467040769</v>
      </c>
      <c r="K3817" t="b">
        <v>0</v>
      </c>
      <c r="L3817">
        <v>30</v>
      </c>
      <c r="M3817" t="b">
        <v>1</v>
      </c>
      <c r="N3817" t="s">
        <v>8303</v>
      </c>
      <c r="O3817" s="10" t="s">
        <v>8333</v>
      </c>
      <c r="P3817" t="s">
        <v>8375</v>
      </c>
      <c r="Q3817" s="12">
        <f t="shared" si="65"/>
        <v>42548.63853009259</v>
      </c>
    </row>
    <row r="3818" spans="1:17" ht="48" hidden="1" x14ac:dyDescent="0.2">
      <c r="A3818">
        <v>84</v>
      </c>
      <c r="B3818" s="3" t="s">
        <v>86</v>
      </c>
      <c r="C3818" s="3" t="s">
        <v>4195</v>
      </c>
      <c r="D3818" s="6">
        <v>500</v>
      </c>
      <c r="E3818" s="8">
        <v>500</v>
      </c>
      <c r="F3818" t="s">
        <v>8218</v>
      </c>
      <c r="G3818" t="s">
        <v>8223</v>
      </c>
      <c r="H3818" t="s">
        <v>8245</v>
      </c>
      <c r="I3818">
        <v>1305483086</v>
      </c>
      <c r="J3818">
        <v>1302891086</v>
      </c>
      <c r="K3818" t="b">
        <v>0</v>
      </c>
      <c r="L3818">
        <v>7</v>
      </c>
      <c r="M3818" t="b">
        <v>1</v>
      </c>
      <c r="N3818" t="s">
        <v>8264</v>
      </c>
      <c r="O3818" s="10" t="s">
        <v>8326</v>
      </c>
      <c r="P3818" t="s">
        <v>8328</v>
      </c>
      <c r="Q3818" s="12">
        <f t="shared" si="65"/>
        <v>40648.757939814815</v>
      </c>
    </row>
    <row r="3819" spans="1:17" ht="32" x14ac:dyDescent="0.2">
      <c r="A3819">
        <v>3339</v>
      </c>
      <c r="B3819" s="3" t="s">
        <v>3339</v>
      </c>
      <c r="C3819" s="3" t="s">
        <v>7449</v>
      </c>
      <c r="D3819" s="6">
        <v>8000</v>
      </c>
      <c r="E3819" s="8">
        <v>8348</v>
      </c>
      <c r="F3819" t="s">
        <v>8218</v>
      </c>
      <c r="G3819" t="s">
        <v>8223</v>
      </c>
      <c r="H3819" t="s">
        <v>8245</v>
      </c>
      <c r="I3819">
        <v>1469721518</v>
      </c>
      <c r="J3819">
        <v>1467129518</v>
      </c>
      <c r="K3819" t="b">
        <v>0</v>
      </c>
      <c r="L3819">
        <v>47</v>
      </c>
      <c r="M3819" t="b">
        <v>1</v>
      </c>
      <c r="N3819" t="s">
        <v>8269</v>
      </c>
      <c r="O3819" s="10" t="s">
        <v>8333</v>
      </c>
      <c r="P3819" t="s">
        <v>8334</v>
      </c>
      <c r="Q3819" s="12">
        <f t="shared" si="65"/>
        <v>42549.665717592594</v>
      </c>
    </row>
    <row r="3820" spans="1:17" ht="32" hidden="1" x14ac:dyDescent="0.2">
      <c r="A3820">
        <v>90</v>
      </c>
      <c r="B3820" s="3" t="s">
        <v>92</v>
      </c>
      <c r="C3820" s="3" t="s">
        <v>4201</v>
      </c>
      <c r="D3820" s="6">
        <v>500</v>
      </c>
      <c r="E3820" s="8">
        <v>502</v>
      </c>
      <c r="F3820" t="s">
        <v>8218</v>
      </c>
      <c r="G3820" t="s">
        <v>8223</v>
      </c>
      <c r="H3820" t="s">
        <v>8245</v>
      </c>
      <c r="I3820">
        <v>1310454499</v>
      </c>
      <c r="J3820">
        <v>1307862499</v>
      </c>
      <c r="K3820" t="b">
        <v>0</v>
      </c>
      <c r="L3820">
        <v>16</v>
      </c>
      <c r="M3820" t="b">
        <v>1</v>
      </c>
      <c r="N3820" t="s">
        <v>8264</v>
      </c>
      <c r="O3820" s="10" t="s">
        <v>8326</v>
      </c>
      <c r="P3820" t="s">
        <v>8328</v>
      </c>
      <c r="Q3820" s="12">
        <f t="shared" si="65"/>
        <v>40706.297442129631</v>
      </c>
    </row>
    <row r="3821" spans="1:17" ht="32" hidden="1" x14ac:dyDescent="0.2">
      <c r="A3821">
        <v>104</v>
      </c>
      <c r="B3821" s="3" t="s">
        <v>106</v>
      </c>
      <c r="C3821" s="3" t="s">
        <v>4215</v>
      </c>
      <c r="D3821" s="6">
        <v>500</v>
      </c>
      <c r="E3821" s="8">
        <v>600</v>
      </c>
      <c r="F3821" t="s">
        <v>8218</v>
      </c>
      <c r="G3821" t="s">
        <v>8223</v>
      </c>
      <c r="H3821" t="s">
        <v>8245</v>
      </c>
      <c r="I3821">
        <v>1301792400</v>
      </c>
      <c r="J3821">
        <v>1299775266</v>
      </c>
      <c r="K3821" t="b">
        <v>0</v>
      </c>
      <c r="L3821">
        <v>10</v>
      </c>
      <c r="M3821" t="b">
        <v>1</v>
      </c>
      <c r="N3821" t="s">
        <v>8264</v>
      </c>
      <c r="O3821" s="10" t="s">
        <v>8326</v>
      </c>
      <c r="P3821" t="s">
        <v>8328</v>
      </c>
      <c r="Q3821" s="12">
        <f t="shared" si="65"/>
        <v>40612.695208333331</v>
      </c>
    </row>
    <row r="3822" spans="1:17" ht="48" hidden="1" x14ac:dyDescent="0.2">
      <c r="A3822">
        <v>375</v>
      </c>
      <c r="B3822" s="3" t="s">
        <v>376</v>
      </c>
      <c r="C3822" s="3" t="s">
        <v>4485</v>
      </c>
      <c r="D3822" s="6">
        <v>500</v>
      </c>
      <c r="E3822" s="8">
        <v>600</v>
      </c>
      <c r="F3822" t="s">
        <v>8218</v>
      </c>
      <c r="G3822" t="s">
        <v>8223</v>
      </c>
      <c r="H3822" t="s">
        <v>8245</v>
      </c>
      <c r="I3822">
        <v>1393694280</v>
      </c>
      <c r="J3822">
        <v>1390088311</v>
      </c>
      <c r="K3822" t="b">
        <v>0</v>
      </c>
      <c r="L3822">
        <v>14</v>
      </c>
      <c r="M3822" t="b">
        <v>1</v>
      </c>
      <c r="N3822" t="s">
        <v>8267</v>
      </c>
      <c r="O3822" s="10" t="s">
        <v>8326</v>
      </c>
      <c r="P3822" t="s">
        <v>8331</v>
      </c>
      <c r="Q3822" s="12">
        <f t="shared" si="65"/>
        <v>41657.985081018516</v>
      </c>
    </row>
    <row r="3823" spans="1:17" ht="48" hidden="1" x14ac:dyDescent="0.2">
      <c r="A3823">
        <v>409</v>
      </c>
      <c r="B3823" s="3" t="s">
        <v>410</v>
      </c>
      <c r="C3823" s="3" t="s">
        <v>4519</v>
      </c>
      <c r="D3823" s="6">
        <v>500</v>
      </c>
      <c r="E3823" s="8">
        <v>684</v>
      </c>
      <c r="F3823" t="s">
        <v>8218</v>
      </c>
      <c r="G3823" t="s">
        <v>8224</v>
      </c>
      <c r="H3823" t="s">
        <v>8246</v>
      </c>
      <c r="I3823">
        <v>1469220144</v>
      </c>
      <c r="J3823">
        <v>1466628144</v>
      </c>
      <c r="K3823" t="b">
        <v>0</v>
      </c>
      <c r="L3823">
        <v>15</v>
      </c>
      <c r="M3823" t="b">
        <v>1</v>
      </c>
      <c r="N3823" t="s">
        <v>8267</v>
      </c>
      <c r="O3823" s="10" t="s">
        <v>8326</v>
      </c>
      <c r="P3823" t="s">
        <v>8331</v>
      </c>
      <c r="Q3823" s="12">
        <f t="shared" si="65"/>
        <v>42543.862777777773</v>
      </c>
    </row>
    <row r="3824" spans="1:17" ht="48" hidden="1" x14ac:dyDescent="0.2">
      <c r="A3824">
        <v>785</v>
      </c>
      <c r="B3824" s="3" t="s">
        <v>786</v>
      </c>
      <c r="C3824" s="3" t="s">
        <v>4895</v>
      </c>
      <c r="D3824" s="6">
        <v>500</v>
      </c>
      <c r="E3824" s="8">
        <v>903.14</v>
      </c>
      <c r="F3824" t="s">
        <v>8218</v>
      </c>
      <c r="G3824" t="s">
        <v>8223</v>
      </c>
      <c r="H3824" t="s">
        <v>8245</v>
      </c>
      <c r="I3824">
        <v>1362060915</v>
      </c>
      <c r="J3824">
        <v>1359468915</v>
      </c>
      <c r="K3824" t="b">
        <v>0</v>
      </c>
      <c r="L3824">
        <v>29</v>
      </c>
      <c r="M3824" t="b">
        <v>1</v>
      </c>
      <c r="N3824" t="s">
        <v>8274</v>
      </c>
      <c r="O3824" s="10" t="s">
        <v>8341</v>
      </c>
      <c r="P3824" t="s">
        <v>8342</v>
      </c>
      <c r="Q3824" s="12">
        <f t="shared" si="65"/>
        <v>41303.593923611108</v>
      </c>
    </row>
    <row r="3825" spans="1:17" ht="48" hidden="1" x14ac:dyDescent="0.2">
      <c r="A3825">
        <v>829</v>
      </c>
      <c r="B3825" s="3" t="s">
        <v>830</v>
      </c>
      <c r="C3825" s="3" t="s">
        <v>4939</v>
      </c>
      <c r="D3825" s="6">
        <v>500</v>
      </c>
      <c r="E3825" s="8">
        <v>520</v>
      </c>
      <c r="F3825" t="s">
        <v>8218</v>
      </c>
      <c r="G3825" t="s">
        <v>8224</v>
      </c>
      <c r="H3825" t="s">
        <v>8246</v>
      </c>
      <c r="I3825">
        <v>1468437240</v>
      </c>
      <c r="J3825">
        <v>1463253240</v>
      </c>
      <c r="K3825" t="b">
        <v>0</v>
      </c>
      <c r="L3825">
        <v>16</v>
      </c>
      <c r="M3825" t="b">
        <v>1</v>
      </c>
      <c r="N3825" t="s">
        <v>8274</v>
      </c>
      <c r="O3825" s="10" t="s">
        <v>8341</v>
      </c>
      <c r="P3825" t="s">
        <v>8342</v>
      </c>
      <c r="Q3825" s="12">
        <f t="shared" si="65"/>
        <v>42504.801388888889</v>
      </c>
    </row>
    <row r="3826" spans="1:17" ht="48" hidden="1" x14ac:dyDescent="0.2">
      <c r="A3826">
        <v>1039</v>
      </c>
      <c r="B3826" s="3" t="s">
        <v>1040</v>
      </c>
      <c r="C3826" s="3" t="s">
        <v>5149</v>
      </c>
      <c r="D3826" s="6">
        <v>500</v>
      </c>
      <c r="E3826" s="8">
        <v>641</v>
      </c>
      <c r="F3826" t="s">
        <v>8218</v>
      </c>
      <c r="G3826" t="s">
        <v>8223</v>
      </c>
      <c r="H3826" t="s">
        <v>8245</v>
      </c>
      <c r="I3826">
        <v>1481615940</v>
      </c>
      <c r="J3826">
        <v>1479436646</v>
      </c>
      <c r="K3826" t="b">
        <v>0</v>
      </c>
      <c r="L3826">
        <v>30</v>
      </c>
      <c r="M3826" t="b">
        <v>1</v>
      </c>
      <c r="N3826" t="s">
        <v>8278</v>
      </c>
      <c r="O3826" s="10" t="s">
        <v>8341</v>
      </c>
      <c r="P3826" t="s">
        <v>8346</v>
      </c>
      <c r="Q3826" s="12">
        <f t="shared" si="65"/>
        <v>42692.109328703707</v>
      </c>
    </row>
    <row r="3827" spans="1:17" ht="48" x14ac:dyDescent="0.2">
      <c r="A3827">
        <v>3953</v>
      </c>
      <c r="B3827" s="3" t="s">
        <v>3950</v>
      </c>
      <c r="C3827" s="3" t="s">
        <v>8060</v>
      </c>
      <c r="D3827" s="6">
        <v>17600</v>
      </c>
      <c r="E3827" s="8">
        <v>0</v>
      </c>
      <c r="F3827" t="s">
        <v>8220</v>
      </c>
      <c r="G3827" t="s">
        <v>8223</v>
      </c>
      <c r="H3827" t="s">
        <v>8245</v>
      </c>
      <c r="I3827">
        <v>1469834940</v>
      </c>
      <c r="J3827">
        <v>1467162586</v>
      </c>
      <c r="K3827" t="b">
        <v>0</v>
      </c>
      <c r="L3827">
        <v>0</v>
      </c>
      <c r="M3827" t="b">
        <v>0</v>
      </c>
      <c r="N3827" t="s">
        <v>8269</v>
      </c>
      <c r="O3827" s="10" t="s">
        <v>8333</v>
      </c>
      <c r="P3827" t="s">
        <v>8334</v>
      </c>
      <c r="Q3827" s="12">
        <f t="shared" si="65"/>
        <v>42550.048449074078</v>
      </c>
    </row>
    <row r="3828" spans="1:17" ht="32" hidden="1" x14ac:dyDescent="0.2">
      <c r="A3828">
        <v>1190</v>
      </c>
      <c r="B3828" s="3" t="s">
        <v>1191</v>
      </c>
      <c r="C3828" s="3" t="s">
        <v>5300</v>
      </c>
      <c r="D3828" s="6">
        <v>500</v>
      </c>
      <c r="E3828" s="8">
        <v>675</v>
      </c>
      <c r="F3828" t="s">
        <v>8218</v>
      </c>
      <c r="G3828" t="s">
        <v>8223</v>
      </c>
      <c r="H3828" t="s">
        <v>8245</v>
      </c>
      <c r="I3828">
        <v>1409500725</v>
      </c>
      <c r="J3828">
        <v>1406908725</v>
      </c>
      <c r="K3828" t="b">
        <v>0</v>
      </c>
      <c r="L3828">
        <v>13</v>
      </c>
      <c r="M3828" t="b">
        <v>1</v>
      </c>
      <c r="N3828" t="s">
        <v>8283</v>
      </c>
      <c r="O3828" s="10" t="s">
        <v>8354</v>
      </c>
      <c r="P3828" t="s">
        <v>8355</v>
      </c>
      <c r="Q3828" s="12">
        <f t="shared" si="65"/>
        <v>41852.665798611109</v>
      </c>
    </row>
    <row r="3829" spans="1:17" ht="16" hidden="1" x14ac:dyDescent="0.2">
      <c r="A3829">
        <v>1372</v>
      </c>
      <c r="B3829" s="3" t="s">
        <v>1373</v>
      </c>
      <c r="C3829" s="3" t="s">
        <v>5482</v>
      </c>
      <c r="D3829" s="6">
        <v>500</v>
      </c>
      <c r="E3829" s="8">
        <v>620</v>
      </c>
      <c r="F3829" t="s">
        <v>8218</v>
      </c>
      <c r="G3829" t="s">
        <v>8223</v>
      </c>
      <c r="H3829" t="s">
        <v>8245</v>
      </c>
      <c r="I3829">
        <v>1342115132</v>
      </c>
      <c r="J3829">
        <v>1339523132</v>
      </c>
      <c r="K3829" t="b">
        <v>0</v>
      </c>
      <c r="L3829">
        <v>16</v>
      </c>
      <c r="M3829" t="b">
        <v>1</v>
      </c>
      <c r="N3829" t="s">
        <v>8274</v>
      </c>
      <c r="O3829" s="10" t="s">
        <v>8341</v>
      </c>
      <c r="P3829" t="s">
        <v>8342</v>
      </c>
      <c r="Q3829" s="12">
        <f t="shared" si="65"/>
        <v>41072.739953703705</v>
      </c>
    </row>
    <row r="3830" spans="1:17" ht="32" x14ac:dyDescent="0.2">
      <c r="A3830">
        <v>2788</v>
      </c>
      <c r="B3830" s="3" t="s">
        <v>2788</v>
      </c>
      <c r="C3830" s="3" t="s">
        <v>6898</v>
      </c>
      <c r="D3830" s="6">
        <v>2000</v>
      </c>
      <c r="E3830" s="8">
        <v>2050</v>
      </c>
      <c r="F3830" t="s">
        <v>8218</v>
      </c>
      <c r="G3830" t="s">
        <v>8223</v>
      </c>
      <c r="H3830" t="s">
        <v>8245</v>
      </c>
      <c r="I3830">
        <v>1469811043</v>
      </c>
      <c r="J3830">
        <v>1467219043</v>
      </c>
      <c r="K3830" t="b">
        <v>0</v>
      </c>
      <c r="L3830">
        <v>20</v>
      </c>
      <c r="M3830" t="b">
        <v>1</v>
      </c>
      <c r="N3830" t="s">
        <v>8269</v>
      </c>
      <c r="O3830" s="10" t="s">
        <v>8333</v>
      </c>
      <c r="P3830" t="s">
        <v>8334</v>
      </c>
      <c r="Q3830" s="12">
        <f t="shared" si="65"/>
        <v>42550.701886574068</v>
      </c>
    </row>
    <row r="3831" spans="1:17" ht="48" x14ac:dyDescent="0.2">
      <c r="A3831">
        <v>3075</v>
      </c>
      <c r="B3831" s="3" t="s">
        <v>3075</v>
      </c>
      <c r="C3831" s="3" t="s">
        <v>7185</v>
      </c>
      <c r="D3831" s="6">
        <v>15000</v>
      </c>
      <c r="E3831" s="8">
        <v>1296</v>
      </c>
      <c r="F3831" t="s">
        <v>8220</v>
      </c>
      <c r="G3831" t="s">
        <v>8223</v>
      </c>
      <c r="H3831" t="s">
        <v>8245</v>
      </c>
      <c r="I3831">
        <v>1471573640</v>
      </c>
      <c r="J3831">
        <v>1467253640</v>
      </c>
      <c r="K3831" t="b">
        <v>0</v>
      </c>
      <c r="L3831">
        <v>20</v>
      </c>
      <c r="M3831" t="b">
        <v>0</v>
      </c>
      <c r="N3831" t="s">
        <v>8301</v>
      </c>
      <c r="O3831" s="10" t="s">
        <v>8333</v>
      </c>
      <c r="P3831" t="s">
        <v>8373</v>
      </c>
      <c r="Q3831" s="12">
        <f t="shared" si="65"/>
        <v>42551.102314814809</v>
      </c>
    </row>
    <row r="3832" spans="1:17" ht="32" x14ac:dyDescent="0.2">
      <c r="A3832">
        <v>3707</v>
      </c>
      <c r="B3832" s="3" t="s">
        <v>3704</v>
      </c>
      <c r="C3832" s="3" t="s">
        <v>7817</v>
      </c>
      <c r="D3832" s="6">
        <v>1000</v>
      </c>
      <c r="E3832" s="8">
        <v>1860</v>
      </c>
      <c r="F3832" t="s">
        <v>8218</v>
      </c>
      <c r="G3832" t="s">
        <v>8223</v>
      </c>
      <c r="H3832" t="s">
        <v>8245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8269</v>
      </c>
      <c r="O3832" s="10" t="s">
        <v>8333</v>
      </c>
      <c r="P3832" t="s">
        <v>8334</v>
      </c>
      <c r="Q3832" s="12">
        <f t="shared" si="65"/>
        <v>42552.048356481479</v>
      </c>
    </row>
    <row r="3833" spans="1:17" ht="32" hidden="1" x14ac:dyDescent="0.2">
      <c r="A3833">
        <v>1389</v>
      </c>
      <c r="B3833" s="3" t="s">
        <v>1390</v>
      </c>
      <c r="C3833" s="3" t="s">
        <v>5499</v>
      </c>
      <c r="D3833" s="6">
        <v>500</v>
      </c>
      <c r="E3833" s="8">
        <v>727</v>
      </c>
      <c r="F3833" t="s">
        <v>8218</v>
      </c>
      <c r="G3833" t="s">
        <v>8224</v>
      </c>
      <c r="H3833" t="s">
        <v>8246</v>
      </c>
      <c r="I3833">
        <v>1471087957</v>
      </c>
      <c r="J3833">
        <v>1468495957</v>
      </c>
      <c r="K3833" t="b">
        <v>0</v>
      </c>
      <c r="L3833">
        <v>34</v>
      </c>
      <c r="M3833" t="b">
        <v>1</v>
      </c>
      <c r="N3833" t="s">
        <v>8274</v>
      </c>
      <c r="O3833" s="10" t="s">
        <v>8341</v>
      </c>
      <c r="P3833" t="s">
        <v>8342</v>
      </c>
      <c r="Q3833" s="12">
        <f t="shared" si="65"/>
        <v>42565.480983796297</v>
      </c>
    </row>
    <row r="3834" spans="1:17" ht="48" hidden="1" x14ac:dyDescent="0.2">
      <c r="A3834">
        <v>1391</v>
      </c>
      <c r="B3834" s="3" t="s">
        <v>1392</v>
      </c>
      <c r="C3834" s="3" t="s">
        <v>5501</v>
      </c>
      <c r="D3834" s="6">
        <v>500</v>
      </c>
      <c r="E3834" s="8">
        <v>551</v>
      </c>
      <c r="F3834" t="s">
        <v>8218</v>
      </c>
      <c r="G3834" t="s">
        <v>8223</v>
      </c>
      <c r="H3834" t="s">
        <v>8245</v>
      </c>
      <c r="I3834">
        <v>1440219540</v>
      </c>
      <c r="J3834">
        <v>1436369818</v>
      </c>
      <c r="K3834" t="b">
        <v>0</v>
      </c>
      <c r="L3834">
        <v>13</v>
      </c>
      <c r="M3834" t="b">
        <v>1</v>
      </c>
      <c r="N3834" t="s">
        <v>8274</v>
      </c>
      <c r="O3834" s="10" t="s">
        <v>8341</v>
      </c>
      <c r="P3834" t="s">
        <v>8342</v>
      </c>
      <c r="Q3834" s="12">
        <f t="shared" si="65"/>
        <v>42193.650671296295</v>
      </c>
    </row>
    <row r="3835" spans="1:17" ht="32" hidden="1" x14ac:dyDescent="0.2">
      <c r="A3835">
        <v>1612</v>
      </c>
      <c r="B3835" s="3" t="s">
        <v>1613</v>
      </c>
      <c r="C3835" s="3" t="s">
        <v>5722</v>
      </c>
      <c r="D3835" s="6">
        <v>500</v>
      </c>
      <c r="E3835" s="8">
        <v>550</v>
      </c>
      <c r="F3835" t="s">
        <v>8218</v>
      </c>
      <c r="G3835" t="s">
        <v>8223</v>
      </c>
      <c r="H3835" t="s">
        <v>8245</v>
      </c>
      <c r="I3835">
        <v>1357160384</v>
      </c>
      <c r="J3835">
        <v>1354568384</v>
      </c>
      <c r="K3835" t="b">
        <v>0</v>
      </c>
      <c r="L3835">
        <v>11</v>
      </c>
      <c r="M3835" t="b">
        <v>1</v>
      </c>
      <c r="N3835" t="s">
        <v>8274</v>
      </c>
      <c r="O3835" s="10" t="s">
        <v>8341</v>
      </c>
      <c r="P3835" t="s">
        <v>8342</v>
      </c>
      <c r="Q3835" s="12">
        <f t="shared" si="65"/>
        <v>41246.874814814815</v>
      </c>
    </row>
    <row r="3836" spans="1:17" ht="48" hidden="1" x14ac:dyDescent="0.2">
      <c r="A3836">
        <v>1637</v>
      </c>
      <c r="B3836" s="3" t="s">
        <v>1638</v>
      </c>
      <c r="C3836" s="3" t="s">
        <v>5747</v>
      </c>
      <c r="D3836" s="6">
        <v>500</v>
      </c>
      <c r="E3836" s="8">
        <v>519</v>
      </c>
      <c r="F3836" t="s">
        <v>8218</v>
      </c>
      <c r="G3836" t="s">
        <v>8223</v>
      </c>
      <c r="H3836" t="s">
        <v>8245</v>
      </c>
      <c r="I3836">
        <v>1262302740</v>
      </c>
      <c r="J3836">
        <v>1257444140</v>
      </c>
      <c r="K3836" t="b">
        <v>0</v>
      </c>
      <c r="L3836">
        <v>15</v>
      </c>
      <c r="M3836" t="b">
        <v>1</v>
      </c>
      <c r="N3836" t="s">
        <v>8274</v>
      </c>
      <c r="O3836" s="10" t="s">
        <v>8341</v>
      </c>
      <c r="P3836" t="s">
        <v>8342</v>
      </c>
      <c r="Q3836" s="12">
        <f t="shared" si="65"/>
        <v>40122.751620370371</v>
      </c>
    </row>
    <row r="3837" spans="1:17" ht="48" hidden="1" x14ac:dyDescent="0.2">
      <c r="A3837">
        <v>1659</v>
      </c>
      <c r="B3837" s="3" t="s">
        <v>1660</v>
      </c>
      <c r="C3837" s="3" t="s">
        <v>5769</v>
      </c>
      <c r="D3837" s="6">
        <v>500</v>
      </c>
      <c r="E3837" s="8">
        <v>564</v>
      </c>
      <c r="F3837" t="s">
        <v>8218</v>
      </c>
      <c r="G3837" t="s">
        <v>8224</v>
      </c>
      <c r="H3837" t="s">
        <v>8246</v>
      </c>
      <c r="I3837">
        <v>1387281600</v>
      </c>
      <c r="J3837">
        <v>1384811721</v>
      </c>
      <c r="K3837" t="b">
        <v>0</v>
      </c>
      <c r="L3837">
        <v>45</v>
      </c>
      <c r="M3837" t="b">
        <v>1</v>
      </c>
      <c r="N3837" t="s">
        <v>8290</v>
      </c>
      <c r="O3837" s="10" t="s">
        <v>8341</v>
      </c>
      <c r="P3837" t="s">
        <v>8362</v>
      </c>
      <c r="Q3837" s="12">
        <f t="shared" si="65"/>
        <v>41596.913437499999</v>
      </c>
    </row>
    <row r="3838" spans="1:17" ht="64" hidden="1" x14ac:dyDescent="0.2">
      <c r="A3838">
        <v>1835</v>
      </c>
      <c r="B3838" s="3" t="s">
        <v>1836</v>
      </c>
      <c r="C3838" s="3" t="s">
        <v>5945</v>
      </c>
      <c r="D3838" s="6">
        <v>500</v>
      </c>
      <c r="E3838" s="8">
        <v>520</v>
      </c>
      <c r="F3838" t="s">
        <v>8218</v>
      </c>
      <c r="G3838" t="s">
        <v>8224</v>
      </c>
      <c r="H3838" t="s">
        <v>8246</v>
      </c>
      <c r="I3838">
        <v>1459439471</v>
      </c>
      <c r="J3838">
        <v>1456851071</v>
      </c>
      <c r="K3838" t="b">
        <v>0</v>
      </c>
      <c r="L3838">
        <v>11</v>
      </c>
      <c r="M3838" t="b">
        <v>1</v>
      </c>
      <c r="N3838" t="s">
        <v>8274</v>
      </c>
      <c r="O3838" s="10" t="s">
        <v>8341</v>
      </c>
      <c r="P3838" t="s">
        <v>8342</v>
      </c>
      <c r="Q3838" s="12">
        <f t="shared" si="65"/>
        <v>42430.702210648145</v>
      </c>
    </row>
    <row r="3839" spans="1:17" ht="32" hidden="1" x14ac:dyDescent="0.2">
      <c r="A3839">
        <v>1892</v>
      </c>
      <c r="B3839" s="3" t="s">
        <v>1893</v>
      </c>
      <c r="C3839" s="3" t="s">
        <v>6002</v>
      </c>
      <c r="D3839" s="6">
        <v>500</v>
      </c>
      <c r="E3839" s="8">
        <v>683</v>
      </c>
      <c r="F3839" t="s">
        <v>8218</v>
      </c>
      <c r="G3839" t="s">
        <v>8223</v>
      </c>
      <c r="H3839" t="s">
        <v>8245</v>
      </c>
      <c r="I3839">
        <v>1307459881</v>
      </c>
      <c r="J3839">
        <v>1304867881</v>
      </c>
      <c r="K3839" t="b">
        <v>0</v>
      </c>
      <c r="L3839">
        <v>26</v>
      </c>
      <c r="M3839" t="b">
        <v>1</v>
      </c>
      <c r="N3839" t="s">
        <v>8277</v>
      </c>
      <c r="O3839" s="10" t="s">
        <v>8341</v>
      </c>
      <c r="P3839" t="s">
        <v>8345</v>
      </c>
      <c r="Q3839" s="12">
        <f t="shared" si="65"/>
        <v>40671.637511574074</v>
      </c>
    </row>
    <row r="3840" spans="1:17" ht="64" hidden="1" x14ac:dyDescent="0.2">
      <c r="A3840">
        <v>2003</v>
      </c>
      <c r="B3840" s="3" t="s">
        <v>2004</v>
      </c>
      <c r="C3840" s="3" t="s">
        <v>6113</v>
      </c>
      <c r="D3840" s="6">
        <v>500</v>
      </c>
      <c r="E3840" s="8">
        <v>1560</v>
      </c>
      <c r="F3840" t="s">
        <v>8218</v>
      </c>
      <c r="G3840" t="s">
        <v>8223</v>
      </c>
      <c r="H3840" t="s">
        <v>8245</v>
      </c>
      <c r="I3840">
        <v>1278111600</v>
      </c>
      <c r="J3840">
        <v>1276830052</v>
      </c>
      <c r="K3840" t="b">
        <v>1</v>
      </c>
      <c r="L3840">
        <v>17</v>
      </c>
      <c r="M3840" t="b">
        <v>1</v>
      </c>
      <c r="N3840" t="s">
        <v>8293</v>
      </c>
      <c r="O3840" s="10" t="s">
        <v>8335</v>
      </c>
      <c r="P3840" t="s">
        <v>8365</v>
      </c>
      <c r="Q3840" s="12">
        <f t="shared" si="65"/>
        <v>40347.125601851854</v>
      </c>
    </row>
    <row r="3841" spans="1:17" ht="32" hidden="1" x14ac:dyDescent="0.2">
      <c r="A3841">
        <v>2209</v>
      </c>
      <c r="B3841" s="3" t="s">
        <v>2210</v>
      </c>
      <c r="C3841" s="3" t="s">
        <v>6319</v>
      </c>
      <c r="D3841" s="6">
        <v>500</v>
      </c>
      <c r="E3841" s="8">
        <v>754</v>
      </c>
      <c r="F3841" t="s">
        <v>8218</v>
      </c>
      <c r="G3841" t="s">
        <v>8224</v>
      </c>
      <c r="H3841" t="s">
        <v>8246</v>
      </c>
      <c r="I3841">
        <v>1397516400</v>
      </c>
      <c r="J3841">
        <v>1396524644</v>
      </c>
      <c r="K3841" t="b">
        <v>0</v>
      </c>
      <c r="L3841">
        <v>15</v>
      </c>
      <c r="M3841" t="b">
        <v>1</v>
      </c>
      <c r="N3841" t="s">
        <v>8278</v>
      </c>
      <c r="O3841" s="10" t="s">
        <v>8341</v>
      </c>
      <c r="P3841" t="s">
        <v>8346</v>
      </c>
      <c r="Q3841" s="12">
        <f t="shared" si="65"/>
        <v>41732.479675925926</v>
      </c>
    </row>
    <row r="3842" spans="1:17" ht="48" hidden="1" x14ac:dyDescent="0.2">
      <c r="A3842">
        <v>2222</v>
      </c>
      <c r="B3842" s="3" t="s">
        <v>2223</v>
      </c>
      <c r="C3842" s="3" t="s">
        <v>6332</v>
      </c>
      <c r="D3842" s="6">
        <v>500</v>
      </c>
      <c r="E3842" s="8">
        <v>813</v>
      </c>
      <c r="F3842" t="s">
        <v>8218</v>
      </c>
      <c r="G3842" t="s">
        <v>8223</v>
      </c>
      <c r="H3842" t="s">
        <v>8245</v>
      </c>
      <c r="I3842">
        <v>1327776847</v>
      </c>
      <c r="J3842">
        <v>1325184847</v>
      </c>
      <c r="K3842" t="b">
        <v>0</v>
      </c>
      <c r="L3842">
        <v>30</v>
      </c>
      <c r="M3842" t="b">
        <v>1</v>
      </c>
      <c r="N3842" t="s">
        <v>8295</v>
      </c>
      <c r="O3842" s="10" t="s">
        <v>8349</v>
      </c>
      <c r="P3842" t="s">
        <v>8367</v>
      </c>
      <c r="Q3842" s="12">
        <f t="shared" si="65"/>
        <v>40906.787581018521</v>
      </c>
    </row>
    <row r="3843" spans="1:17" ht="32" hidden="1" x14ac:dyDescent="0.2">
      <c r="A3843">
        <v>2254</v>
      </c>
      <c r="B3843" s="3" t="s">
        <v>2255</v>
      </c>
      <c r="C3843" s="3" t="s">
        <v>6364</v>
      </c>
      <c r="D3843" s="6">
        <v>500</v>
      </c>
      <c r="E3843" s="8">
        <v>2299</v>
      </c>
      <c r="F3843" t="s">
        <v>8218</v>
      </c>
      <c r="G3843" t="s">
        <v>8223</v>
      </c>
      <c r="H3843" t="s">
        <v>8245</v>
      </c>
      <c r="I3843">
        <v>1485271968</v>
      </c>
      <c r="J3843">
        <v>1484667168</v>
      </c>
      <c r="K3843" t="b">
        <v>0</v>
      </c>
      <c r="L3843">
        <v>197</v>
      </c>
      <c r="M3843" t="b">
        <v>1</v>
      </c>
      <c r="N3843" t="s">
        <v>8295</v>
      </c>
      <c r="O3843" s="10" t="s">
        <v>8349</v>
      </c>
      <c r="P3843" t="s">
        <v>8367</v>
      </c>
      <c r="Q3843" s="12">
        <f t="shared" si="65"/>
        <v>42752.647777777776</v>
      </c>
    </row>
    <row r="3844" spans="1:17" ht="48" hidden="1" x14ac:dyDescent="0.2">
      <c r="A3844">
        <v>2471</v>
      </c>
      <c r="B3844" s="3" t="s">
        <v>2472</v>
      </c>
      <c r="C3844" s="3" t="s">
        <v>6581</v>
      </c>
      <c r="D3844" s="6">
        <v>500</v>
      </c>
      <c r="E3844" s="8">
        <v>640</v>
      </c>
      <c r="F3844" t="s">
        <v>8218</v>
      </c>
      <c r="G3844" t="s">
        <v>8223</v>
      </c>
      <c r="H3844" t="s">
        <v>8245</v>
      </c>
      <c r="I3844">
        <v>1327535392</v>
      </c>
      <c r="J3844">
        <v>1324079392</v>
      </c>
      <c r="K3844" t="b">
        <v>0</v>
      </c>
      <c r="L3844">
        <v>17</v>
      </c>
      <c r="M3844" t="b">
        <v>1</v>
      </c>
      <c r="N3844" t="s">
        <v>8277</v>
      </c>
      <c r="O3844" s="10" t="s">
        <v>8341</v>
      </c>
      <c r="P3844" t="s">
        <v>8345</v>
      </c>
      <c r="Q3844" s="12">
        <f t="shared" si="65"/>
        <v>40893.992962962962</v>
      </c>
    </row>
    <row r="3845" spans="1:17" ht="48" x14ac:dyDescent="0.2">
      <c r="A3845">
        <v>2935</v>
      </c>
      <c r="B3845" s="3" t="s">
        <v>2935</v>
      </c>
      <c r="C3845" s="3" t="s">
        <v>7045</v>
      </c>
      <c r="D3845" s="6">
        <v>3500</v>
      </c>
      <c r="E3845" s="8">
        <v>3531</v>
      </c>
      <c r="F3845" t="s">
        <v>8218</v>
      </c>
      <c r="G3845" t="s">
        <v>8223</v>
      </c>
      <c r="H3845" t="s">
        <v>8245</v>
      </c>
      <c r="I3845">
        <v>1472490000</v>
      </c>
      <c r="J3845">
        <v>1467468008</v>
      </c>
      <c r="K3845" t="b">
        <v>0</v>
      </c>
      <c r="L3845">
        <v>39</v>
      </c>
      <c r="M3845" t="b">
        <v>1</v>
      </c>
      <c r="N3845" t="s">
        <v>8303</v>
      </c>
      <c r="O3845" s="10" t="s">
        <v>8333</v>
      </c>
      <c r="P3845" t="s">
        <v>8375</v>
      </c>
      <c r="Q3845" s="12">
        <f t="shared" si="65"/>
        <v>42553.583425925928</v>
      </c>
    </row>
    <row r="3846" spans="1:17" ht="48" x14ac:dyDescent="0.2">
      <c r="A3846">
        <v>3836</v>
      </c>
      <c r="B3846" s="3" t="s">
        <v>3833</v>
      </c>
      <c r="C3846" s="3" t="s">
        <v>7945</v>
      </c>
      <c r="D3846" s="6">
        <v>800</v>
      </c>
      <c r="E3846" s="8">
        <v>900</v>
      </c>
      <c r="F3846" t="s">
        <v>8218</v>
      </c>
      <c r="G3846" t="s">
        <v>8223</v>
      </c>
      <c r="H3846" t="s">
        <v>8245</v>
      </c>
      <c r="I3846">
        <v>1470197340</v>
      </c>
      <c r="J3846">
        <v>1467497652</v>
      </c>
      <c r="K3846" t="b">
        <v>0</v>
      </c>
      <c r="L3846">
        <v>14</v>
      </c>
      <c r="M3846" t="b">
        <v>1</v>
      </c>
      <c r="N3846" t="s">
        <v>8269</v>
      </c>
      <c r="O3846" s="10" t="s">
        <v>8333</v>
      </c>
      <c r="P3846" t="s">
        <v>8334</v>
      </c>
      <c r="Q3846" s="12">
        <f t="shared" si="65"/>
        <v>42553.926527777774</v>
      </c>
    </row>
    <row r="3847" spans="1:17" ht="48" x14ac:dyDescent="0.2">
      <c r="A3847">
        <v>3102</v>
      </c>
      <c r="B3847" s="3" t="s">
        <v>3102</v>
      </c>
      <c r="C3847" s="3" t="s">
        <v>7212</v>
      </c>
      <c r="D3847" s="6">
        <v>16000</v>
      </c>
      <c r="E3847" s="8">
        <v>6258</v>
      </c>
      <c r="F3847" t="s">
        <v>8220</v>
      </c>
      <c r="G3847" t="s">
        <v>8224</v>
      </c>
      <c r="H3847" t="s">
        <v>8246</v>
      </c>
      <c r="I3847">
        <v>1471939818</v>
      </c>
      <c r="J3847">
        <v>1467619818</v>
      </c>
      <c r="K3847" t="b">
        <v>0</v>
      </c>
      <c r="L3847">
        <v>90</v>
      </c>
      <c r="M3847" t="b">
        <v>0</v>
      </c>
      <c r="N3847" t="s">
        <v>8301</v>
      </c>
      <c r="O3847" s="10" t="s">
        <v>8333</v>
      </c>
      <c r="P3847" t="s">
        <v>8373</v>
      </c>
      <c r="Q3847" s="12">
        <f t="shared" si="65"/>
        <v>42555.340486111112</v>
      </c>
    </row>
    <row r="3848" spans="1:17" ht="48" x14ac:dyDescent="0.2">
      <c r="A3848">
        <v>3563</v>
      </c>
      <c r="B3848" s="3" t="s">
        <v>3562</v>
      </c>
      <c r="C3848" s="3" t="s">
        <v>7673</v>
      </c>
      <c r="D3848" s="6">
        <v>500</v>
      </c>
      <c r="E3848" s="8">
        <v>527.45000000000005</v>
      </c>
      <c r="F3848" t="s">
        <v>8218</v>
      </c>
      <c r="G3848" t="s">
        <v>8224</v>
      </c>
      <c r="H3848" t="s">
        <v>8246</v>
      </c>
      <c r="I3848">
        <v>1470078000</v>
      </c>
      <c r="J3848">
        <v>1467648456</v>
      </c>
      <c r="K3848" t="b">
        <v>0</v>
      </c>
      <c r="L3848">
        <v>25</v>
      </c>
      <c r="M3848" t="b">
        <v>1</v>
      </c>
      <c r="N3848" t="s">
        <v>8269</v>
      </c>
      <c r="O3848" s="10" t="s">
        <v>8333</v>
      </c>
      <c r="P3848" t="s">
        <v>8334</v>
      </c>
      <c r="Q3848" s="12">
        <f t="shared" si="65"/>
        <v>42555.671944444446</v>
      </c>
    </row>
    <row r="3849" spans="1:17" ht="48" hidden="1" x14ac:dyDescent="0.2">
      <c r="A3849">
        <v>2490</v>
      </c>
      <c r="B3849" s="3" t="s">
        <v>2490</v>
      </c>
      <c r="C3849" s="3" t="s">
        <v>6600</v>
      </c>
      <c r="D3849" s="6">
        <v>500</v>
      </c>
      <c r="E3849" s="8">
        <v>607</v>
      </c>
      <c r="F3849" t="s">
        <v>8218</v>
      </c>
      <c r="G3849" t="s">
        <v>8223</v>
      </c>
      <c r="H3849" t="s">
        <v>8245</v>
      </c>
      <c r="I3849">
        <v>1340429276</v>
      </c>
      <c r="J3849">
        <v>1335245276</v>
      </c>
      <c r="K3849" t="b">
        <v>0</v>
      </c>
      <c r="L3849">
        <v>16</v>
      </c>
      <c r="M3849" t="b">
        <v>1</v>
      </c>
      <c r="N3849" t="s">
        <v>8277</v>
      </c>
      <c r="O3849" s="10" t="s">
        <v>8341</v>
      </c>
      <c r="P3849" t="s">
        <v>8345</v>
      </c>
      <c r="Q3849" s="12">
        <f t="shared" si="65"/>
        <v>41023.227731481478</v>
      </c>
    </row>
    <row r="3850" spans="1:17" ht="48" hidden="1" x14ac:dyDescent="0.2">
      <c r="A3850">
        <v>2491</v>
      </c>
      <c r="B3850" s="3" t="s">
        <v>2491</v>
      </c>
      <c r="C3850" s="3" t="s">
        <v>6601</v>
      </c>
      <c r="D3850" s="6">
        <v>500</v>
      </c>
      <c r="E3850" s="8">
        <v>516</v>
      </c>
      <c r="F3850" t="s">
        <v>8218</v>
      </c>
      <c r="G3850" t="s">
        <v>8223</v>
      </c>
      <c r="H3850" t="s">
        <v>8245</v>
      </c>
      <c r="I3850">
        <v>1295142660</v>
      </c>
      <c r="J3850">
        <v>1293739714</v>
      </c>
      <c r="K3850" t="b">
        <v>0</v>
      </c>
      <c r="L3850">
        <v>10</v>
      </c>
      <c r="M3850" t="b">
        <v>1</v>
      </c>
      <c r="N3850" t="s">
        <v>8277</v>
      </c>
      <c r="O3850" s="10" t="s">
        <v>8341</v>
      </c>
      <c r="P3850" t="s">
        <v>8345</v>
      </c>
      <c r="Q3850" s="12">
        <f t="shared" si="65"/>
        <v>40542.839282407411</v>
      </c>
    </row>
    <row r="3851" spans="1:17" ht="48" x14ac:dyDescent="0.2">
      <c r="A3851">
        <v>3703</v>
      </c>
      <c r="B3851" s="3" t="s">
        <v>3700</v>
      </c>
      <c r="C3851" s="3" t="s">
        <v>7813</v>
      </c>
      <c r="D3851" s="6">
        <v>1050</v>
      </c>
      <c r="E3851" s="8">
        <v>1296</v>
      </c>
      <c r="F3851" t="s">
        <v>8218</v>
      </c>
      <c r="G3851" t="s">
        <v>8223</v>
      </c>
      <c r="H3851" t="s">
        <v>8245</v>
      </c>
      <c r="I3851">
        <v>1471071540</v>
      </c>
      <c r="J3851">
        <v>1467720388</v>
      </c>
      <c r="K3851" t="b">
        <v>0</v>
      </c>
      <c r="L3851">
        <v>30</v>
      </c>
      <c r="M3851" t="b">
        <v>1</v>
      </c>
      <c r="N3851" t="s">
        <v>8269</v>
      </c>
      <c r="O3851" s="10" t="s">
        <v>8333</v>
      </c>
      <c r="P3851" t="s">
        <v>8334</v>
      </c>
      <c r="Q3851" s="12">
        <f t="shared" si="65"/>
        <v>42556.504490740743</v>
      </c>
    </row>
    <row r="3852" spans="1:17" ht="48" hidden="1" x14ac:dyDescent="0.2">
      <c r="A3852">
        <v>2601</v>
      </c>
      <c r="B3852" s="3" t="s">
        <v>2601</v>
      </c>
      <c r="C3852" s="3" t="s">
        <v>6711</v>
      </c>
      <c r="D3852" s="6">
        <v>500</v>
      </c>
      <c r="E3852" s="8">
        <v>3307</v>
      </c>
      <c r="F3852" t="s">
        <v>8218</v>
      </c>
      <c r="G3852" t="s">
        <v>8223</v>
      </c>
      <c r="H3852" t="s">
        <v>8245</v>
      </c>
      <c r="I3852">
        <v>1347508740</v>
      </c>
      <c r="J3852">
        <v>1346276349</v>
      </c>
      <c r="K3852" t="b">
        <v>1</v>
      </c>
      <c r="L3852">
        <v>151</v>
      </c>
      <c r="M3852" t="b">
        <v>1</v>
      </c>
      <c r="N3852" t="s">
        <v>8299</v>
      </c>
      <c r="O3852" s="10" t="s">
        <v>8335</v>
      </c>
      <c r="P3852" t="s">
        <v>8371</v>
      </c>
      <c r="Q3852" s="12">
        <f t="shared" si="65"/>
        <v>41150.902187499996</v>
      </c>
    </row>
    <row r="3853" spans="1:17" ht="48" hidden="1" x14ac:dyDescent="0.2">
      <c r="A3853">
        <v>2617</v>
      </c>
      <c r="B3853" s="3" t="s">
        <v>2617</v>
      </c>
      <c r="C3853" s="3" t="s">
        <v>6727</v>
      </c>
      <c r="D3853" s="6">
        <v>500</v>
      </c>
      <c r="E3853" s="8">
        <v>4388</v>
      </c>
      <c r="F3853" t="s">
        <v>8218</v>
      </c>
      <c r="G3853" t="s">
        <v>8223</v>
      </c>
      <c r="H3853" t="s">
        <v>8245</v>
      </c>
      <c r="I3853">
        <v>1413838751</v>
      </c>
      <c r="J3853">
        <v>1411246751</v>
      </c>
      <c r="K3853" t="b">
        <v>1</v>
      </c>
      <c r="L3853">
        <v>159</v>
      </c>
      <c r="M3853" t="b">
        <v>1</v>
      </c>
      <c r="N3853" t="s">
        <v>8299</v>
      </c>
      <c r="O3853" s="10" t="s">
        <v>8335</v>
      </c>
      <c r="P3853" t="s">
        <v>8371</v>
      </c>
      <c r="Q3853" s="12">
        <f t="shared" si="65"/>
        <v>41902.874432870369</v>
      </c>
    </row>
    <row r="3854" spans="1:17" ht="32" hidden="1" x14ac:dyDescent="0.2">
      <c r="A3854">
        <v>2637</v>
      </c>
      <c r="B3854" s="3" t="s">
        <v>2637</v>
      </c>
      <c r="C3854" s="3" t="s">
        <v>6747</v>
      </c>
      <c r="D3854" s="6">
        <v>500</v>
      </c>
      <c r="E3854" s="8">
        <v>831</v>
      </c>
      <c r="F3854" t="s">
        <v>8218</v>
      </c>
      <c r="G3854" t="s">
        <v>8223</v>
      </c>
      <c r="H3854" t="s">
        <v>8245</v>
      </c>
      <c r="I3854">
        <v>1476277875</v>
      </c>
      <c r="J3854">
        <v>1474895475</v>
      </c>
      <c r="K3854" t="b">
        <v>0</v>
      </c>
      <c r="L3854">
        <v>26</v>
      </c>
      <c r="M3854" t="b">
        <v>1</v>
      </c>
      <c r="N3854" t="s">
        <v>8299</v>
      </c>
      <c r="O3854" s="10" t="s">
        <v>8335</v>
      </c>
      <c r="P3854" t="s">
        <v>8371</v>
      </c>
      <c r="Q3854" s="12">
        <f t="shared" si="65"/>
        <v>42639.549479166672</v>
      </c>
    </row>
    <row r="3855" spans="1:17" ht="48" x14ac:dyDescent="0.2">
      <c r="A3855">
        <v>3674</v>
      </c>
      <c r="B3855" s="3" t="s">
        <v>3671</v>
      </c>
      <c r="C3855" s="3" t="s">
        <v>7784</v>
      </c>
      <c r="D3855" s="6">
        <v>4500</v>
      </c>
      <c r="E3855" s="8">
        <v>4500</v>
      </c>
      <c r="F3855" t="s">
        <v>8218</v>
      </c>
      <c r="G3855" t="s">
        <v>8235</v>
      </c>
      <c r="H3855" t="s">
        <v>8248</v>
      </c>
      <c r="I3855">
        <v>1472936229</v>
      </c>
      <c r="J3855">
        <v>1467752229</v>
      </c>
      <c r="K3855" t="b">
        <v>0</v>
      </c>
      <c r="L3855">
        <v>31</v>
      </c>
      <c r="M3855" t="b">
        <v>1</v>
      </c>
      <c r="N3855" t="s">
        <v>8269</v>
      </c>
      <c r="O3855" s="10" t="s">
        <v>8333</v>
      </c>
      <c r="P3855" t="s">
        <v>8334</v>
      </c>
      <c r="Q3855" s="12">
        <f t="shared" si="65"/>
        <v>42556.873020833329</v>
      </c>
    </row>
    <row r="3856" spans="1:17" ht="48" x14ac:dyDescent="0.2">
      <c r="A3856">
        <v>2785</v>
      </c>
      <c r="B3856" s="3" t="s">
        <v>2785</v>
      </c>
      <c r="C3856" s="3" t="s">
        <v>6895</v>
      </c>
      <c r="D3856" s="6">
        <v>5000</v>
      </c>
      <c r="E3856" s="8">
        <v>5234</v>
      </c>
      <c r="F3856" t="s">
        <v>8218</v>
      </c>
      <c r="G3856" t="s">
        <v>8223</v>
      </c>
      <c r="H3856" t="s">
        <v>8245</v>
      </c>
      <c r="I3856">
        <v>1470430800</v>
      </c>
      <c r="J3856">
        <v>1467865967</v>
      </c>
      <c r="K3856" t="b">
        <v>0</v>
      </c>
      <c r="L3856">
        <v>142</v>
      </c>
      <c r="M3856" t="b">
        <v>1</v>
      </c>
      <c r="N3856" t="s">
        <v>8269</v>
      </c>
      <c r="O3856" s="10" t="s">
        <v>8333</v>
      </c>
      <c r="P3856" t="s">
        <v>8334</v>
      </c>
      <c r="Q3856" s="12">
        <f t="shared" si="65"/>
        <v>42558.189432870371</v>
      </c>
    </row>
    <row r="3857" spans="1:17" ht="48" x14ac:dyDescent="0.2">
      <c r="A3857">
        <v>3382</v>
      </c>
      <c r="B3857" s="3" t="s">
        <v>3381</v>
      </c>
      <c r="C3857" s="3" t="s">
        <v>7492</v>
      </c>
      <c r="D3857" s="6">
        <v>3500</v>
      </c>
      <c r="E3857" s="8">
        <v>3526</v>
      </c>
      <c r="F3857" t="s">
        <v>8218</v>
      </c>
      <c r="G3857" t="s">
        <v>8224</v>
      </c>
      <c r="H3857" t="s">
        <v>8246</v>
      </c>
      <c r="I3857">
        <v>1470092340</v>
      </c>
      <c r="J3857">
        <v>1467973256</v>
      </c>
      <c r="K3857" t="b">
        <v>0</v>
      </c>
      <c r="L3857">
        <v>46</v>
      </c>
      <c r="M3857" t="b">
        <v>1</v>
      </c>
      <c r="N3857" t="s">
        <v>8269</v>
      </c>
      <c r="O3857" s="10" t="s">
        <v>8333</v>
      </c>
      <c r="P3857" t="s">
        <v>8334</v>
      </c>
      <c r="Q3857" s="12">
        <f t="shared" si="65"/>
        <v>42559.431203703702</v>
      </c>
    </row>
    <row r="3858" spans="1:17" ht="32" x14ac:dyDescent="0.2">
      <c r="A3858">
        <v>4041</v>
      </c>
      <c r="B3858" s="3" t="s">
        <v>4037</v>
      </c>
      <c r="C3858" s="3" t="s">
        <v>8145</v>
      </c>
      <c r="D3858" s="6">
        <v>5000</v>
      </c>
      <c r="E3858" s="8">
        <v>21</v>
      </c>
      <c r="F3858" t="s">
        <v>8220</v>
      </c>
      <c r="G3858" t="s">
        <v>8224</v>
      </c>
      <c r="H3858" t="s">
        <v>8246</v>
      </c>
      <c r="I3858">
        <v>1473160954</v>
      </c>
      <c r="J3858">
        <v>1467976954</v>
      </c>
      <c r="K3858" t="b">
        <v>0</v>
      </c>
      <c r="L3858">
        <v>2</v>
      </c>
      <c r="M3858" t="b">
        <v>0</v>
      </c>
      <c r="N3858" t="s">
        <v>8269</v>
      </c>
      <c r="O3858" s="10" t="s">
        <v>8333</v>
      </c>
      <c r="P3858" t="s">
        <v>8334</v>
      </c>
      <c r="Q3858" s="12">
        <f t="shared" si="65"/>
        <v>42559.474004629628</v>
      </c>
    </row>
    <row r="3859" spans="1:17" ht="48" x14ac:dyDescent="0.2">
      <c r="A3859">
        <v>2815</v>
      </c>
      <c r="B3859" s="3" t="s">
        <v>2815</v>
      </c>
      <c r="C3859" s="3" t="s">
        <v>6925</v>
      </c>
      <c r="D3859" s="6">
        <v>250</v>
      </c>
      <c r="E3859" s="8">
        <v>605</v>
      </c>
      <c r="F3859" t="s">
        <v>8218</v>
      </c>
      <c r="G3859" t="s">
        <v>8228</v>
      </c>
      <c r="H3859" t="s">
        <v>8250</v>
      </c>
      <c r="I3859">
        <v>1470595109</v>
      </c>
      <c r="J3859">
        <v>1468003109</v>
      </c>
      <c r="K3859" t="b">
        <v>0</v>
      </c>
      <c r="L3859">
        <v>14</v>
      </c>
      <c r="M3859" t="b">
        <v>1</v>
      </c>
      <c r="N3859" t="s">
        <v>8269</v>
      </c>
      <c r="O3859" s="10" t="s">
        <v>8333</v>
      </c>
      <c r="P3859" t="s">
        <v>8334</v>
      </c>
      <c r="Q3859" s="12">
        <f t="shared" si="65"/>
        <v>42559.776724537034</v>
      </c>
    </row>
    <row r="3860" spans="1:17" ht="48" x14ac:dyDescent="0.2">
      <c r="A3860">
        <v>1288</v>
      </c>
      <c r="B3860" s="3" t="s">
        <v>1289</v>
      </c>
      <c r="C3860" s="3" t="s">
        <v>5398</v>
      </c>
      <c r="D3860" s="6">
        <v>4000</v>
      </c>
      <c r="E3860" s="8">
        <v>4018</v>
      </c>
      <c r="F3860" t="s">
        <v>8218</v>
      </c>
      <c r="G3860" t="s">
        <v>8223</v>
      </c>
      <c r="H3860" t="s">
        <v>8245</v>
      </c>
      <c r="I3860">
        <v>1470801600</v>
      </c>
      <c r="J3860">
        <v>1468122163</v>
      </c>
      <c r="K3860" t="b">
        <v>0</v>
      </c>
      <c r="L3860">
        <v>61</v>
      </c>
      <c r="M3860" t="b">
        <v>1</v>
      </c>
      <c r="N3860" t="s">
        <v>8269</v>
      </c>
      <c r="O3860" s="10" t="s">
        <v>8333</v>
      </c>
      <c r="P3860" t="s">
        <v>8334</v>
      </c>
      <c r="Q3860" s="12">
        <f t="shared" si="65"/>
        <v>42561.154664351852</v>
      </c>
    </row>
    <row r="3861" spans="1:17" ht="48" x14ac:dyDescent="0.2">
      <c r="A3861">
        <v>3575</v>
      </c>
      <c r="B3861" s="3" t="s">
        <v>3574</v>
      </c>
      <c r="C3861" s="3" t="s">
        <v>7685</v>
      </c>
      <c r="D3861" s="6">
        <v>10000</v>
      </c>
      <c r="E3861" s="8">
        <v>10133</v>
      </c>
      <c r="F3861" t="s">
        <v>8218</v>
      </c>
      <c r="G3861" t="s">
        <v>8223</v>
      </c>
      <c r="H3861" t="s">
        <v>8245</v>
      </c>
      <c r="I3861">
        <v>1470887940</v>
      </c>
      <c r="J3861">
        <v>1468176527</v>
      </c>
      <c r="K3861" t="b">
        <v>0</v>
      </c>
      <c r="L3861">
        <v>102</v>
      </c>
      <c r="M3861" t="b">
        <v>1</v>
      </c>
      <c r="N3861" t="s">
        <v>8269</v>
      </c>
      <c r="O3861" s="10" t="s">
        <v>8333</v>
      </c>
      <c r="P3861" t="s">
        <v>8334</v>
      </c>
      <c r="Q3861" s="12">
        <f t="shared" si="65"/>
        <v>42561.783877314811</v>
      </c>
    </row>
    <row r="3862" spans="1:17" ht="48" x14ac:dyDescent="0.2">
      <c r="A3862">
        <v>3022</v>
      </c>
      <c r="B3862" s="3" t="s">
        <v>3022</v>
      </c>
      <c r="C3862" s="3" t="s">
        <v>7132</v>
      </c>
      <c r="D3862" s="6">
        <v>10000</v>
      </c>
      <c r="E3862" s="8">
        <v>10088</v>
      </c>
      <c r="F3862" t="s">
        <v>8218</v>
      </c>
      <c r="G3862" t="s">
        <v>8223</v>
      </c>
      <c r="H3862" t="s">
        <v>8245</v>
      </c>
      <c r="I3862">
        <v>1472338409</v>
      </c>
      <c r="J3862">
        <v>1468450409</v>
      </c>
      <c r="K3862" t="b">
        <v>0</v>
      </c>
      <c r="L3862">
        <v>62</v>
      </c>
      <c r="M3862" t="b">
        <v>1</v>
      </c>
      <c r="N3862" t="s">
        <v>8301</v>
      </c>
      <c r="O3862" s="10" t="s">
        <v>8333</v>
      </c>
      <c r="P3862" t="s">
        <v>8373</v>
      </c>
      <c r="Q3862" s="12">
        <f t="shared" si="65"/>
        <v>42564.95380787037</v>
      </c>
    </row>
    <row r="3863" spans="1:17" ht="32" x14ac:dyDescent="0.2">
      <c r="A3863">
        <v>1303</v>
      </c>
      <c r="B3863" s="3" t="s">
        <v>1304</v>
      </c>
      <c r="C3863" s="3" t="s">
        <v>5413</v>
      </c>
      <c r="D3863" s="6">
        <v>3500</v>
      </c>
      <c r="E3863" s="8">
        <v>4559.13</v>
      </c>
      <c r="F3863" t="s">
        <v>8218</v>
      </c>
      <c r="G3863" t="s">
        <v>8224</v>
      </c>
      <c r="H3863" t="s">
        <v>8246</v>
      </c>
      <c r="I3863">
        <v>1469962800</v>
      </c>
      <c r="J3863">
        <v>1468578920</v>
      </c>
      <c r="K3863" t="b">
        <v>0</v>
      </c>
      <c r="L3863">
        <v>108</v>
      </c>
      <c r="M3863" t="b">
        <v>1</v>
      </c>
      <c r="N3863" t="s">
        <v>8269</v>
      </c>
      <c r="O3863" s="10" t="s">
        <v>8333</v>
      </c>
      <c r="P3863" t="s">
        <v>8334</v>
      </c>
      <c r="Q3863" s="12">
        <f t="shared" si="65"/>
        <v>42566.441203703704</v>
      </c>
    </row>
    <row r="3864" spans="1:17" ht="48" x14ac:dyDescent="0.2">
      <c r="A3864">
        <v>3606</v>
      </c>
      <c r="B3864" s="3" t="s">
        <v>3605</v>
      </c>
      <c r="C3864" s="3" t="s">
        <v>7716</v>
      </c>
      <c r="D3864" s="6">
        <v>3000</v>
      </c>
      <c r="E3864" s="8">
        <v>3908</v>
      </c>
      <c r="F3864" t="s">
        <v>8218</v>
      </c>
      <c r="G3864" t="s">
        <v>8224</v>
      </c>
      <c r="H3864" t="s">
        <v>8246</v>
      </c>
      <c r="I3864">
        <v>1471185057</v>
      </c>
      <c r="J3864">
        <v>1468593057</v>
      </c>
      <c r="K3864" t="b">
        <v>0</v>
      </c>
      <c r="L3864">
        <v>64</v>
      </c>
      <c r="M3864" t="b">
        <v>1</v>
      </c>
      <c r="N3864" t="s">
        <v>8269</v>
      </c>
      <c r="O3864" s="10" t="s">
        <v>8333</v>
      </c>
      <c r="P3864" t="s">
        <v>8334</v>
      </c>
      <c r="Q3864" s="12">
        <f t="shared" si="65"/>
        <v>42566.604826388888</v>
      </c>
    </row>
    <row r="3865" spans="1:17" ht="48" x14ac:dyDescent="0.2">
      <c r="A3865">
        <v>3091</v>
      </c>
      <c r="B3865" s="3" t="s">
        <v>3091</v>
      </c>
      <c r="C3865" s="3" t="s">
        <v>7201</v>
      </c>
      <c r="D3865" s="6">
        <v>5000</v>
      </c>
      <c r="E3865" s="8">
        <v>796</v>
      </c>
      <c r="F3865" t="s">
        <v>8220</v>
      </c>
      <c r="G3865" t="s">
        <v>8223</v>
      </c>
      <c r="H3865" t="s">
        <v>8245</v>
      </c>
      <c r="I3865">
        <v>1471214743</v>
      </c>
      <c r="J3865">
        <v>1468622743</v>
      </c>
      <c r="K3865" t="b">
        <v>0</v>
      </c>
      <c r="L3865">
        <v>9</v>
      </c>
      <c r="M3865" t="b">
        <v>0</v>
      </c>
      <c r="N3865" t="s">
        <v>8301</v>
      </c>
      <c r="O3865" s="10" t="s">
        <v>8333</v>
      </c>
      <c r="P3865" t="s">
        <v>8373</v>
      </c>
      <c r="Q3865" s="12">
        <f t="shared" si="65"/>
        <v>42566.948414351849</v>
      </c>
    </row>
    <row r="3866" spans="1:17" ht="32" x14ac:dyDescent="0.2">
      <c r="A3866">
        <v>3028</v>
      </c>
      <c r="B3866" s="3" t="s">
        <v>3028</v>
      </c>
      <c r="C3866" s="3" t="s">
        <v>7138</v>
      </c>
      <c r="D3866" s="6">
        <v>5000</v>
      </c>
      <c r="E3866" s="8">
        <v>8401</v>
      </c>
      <c r="F3866" t="s">
        <v>8218</v>
      </c>
      <c r="G3866" t="s">
        <v>8223</v>
      </c>
      <c r="H3866" t="s">
        <v>8245</v>
      </c>
      <c r="I3866">
        <v>1471242025</v>
      </c>
      <c r="J3866">
        <v>1468650025</v>
      </c>
      <c r="K3866" t="b">
        <v>0</v>
      </c>
      <c r="L3866">
        <v>99</v>
      </c>
      <c r="M3866" t="b">
        <v>1</v>
      </c>
      <c r="N3866" t="s">
        <v>8301</v>
      </c>
      <c r="O3866" s="10" t="s">
        <v>8333</v>
      </c>
      <c r="P3866" t="s">
        <v>8373</v>
      </c>
      <c r="Q3866" s="12">
        <f t="shared" si="65"/>
        <v>42567.264178240745</v>
      </c>
    </row>
    <row r="3867" spans="1:17" ht="48" x14ac:dyDescent="0.2">
      <c r="A3867">
        <v>2946</v>
      </c>
      <c r="B3867" s="3" t="s">
        <v>2946</v>
      </c>
      <c r="C3867" s="3" t="s">
        <v>7056</v>
      </c>
      <c r="D3867" s="6">
        <v>2000</v>
      </c>
      <c r="E3867" s="8">
        <v>2</v>
      </c>
      <c r="F3867" t="s">
        <v>8220</v>
      </c>
      <c r="G3867" t="s">
        <v>8224</v>
      </c>
      <c r="H3867" t="s">
        <v>8246</v>
      </c>
      <c r="I3867">
        <v>1471265092</v>
      </c>
      <c r="J3867">
        <v>1468673092</v>
      </c>
      <c r="K3867" t="b">
        <v>0</v>
      </c>
      <c r="L3867">
        <v>2</v>
      </c>
      <c r="M3867" t="b">
        <v>0</v>
      </c>
      <c r="N3867" t="s">
        <v>8301</v>
      </c>
      <c r="O3867" s="10" t="s">
        <v>8333</v>
      </c>
      <c r="P3867" t="s">
        <v>8373</v>
      </c>
      <c r="Q3867" s="12">
        <f t="shared" si="65"/>
        <v>42567.531157407408</v>
      </c>
    </row>
    <row r="3868" spans="1:17" ht="48" x14ac:dyDescent="0.2">
      <c r="A3868">
        <v>3286</v>
      </c>
      <c r="B3868" s="3" t="s">
        <v>3286</v>
      </c>
      <c r="C3868" s="3" t="s">
        <v>7396</v>
      </c>
      <c r="D3868" s="6">
        <v>15000</v>
      </c>
      <c r="E3868" s="8">
        <v>15265</v>
      </c>
      <c r="F3868" t="s">
        <v>8218</v>
      </c>
      <c r="G3868" t="s">
        <v>8223</v>
      </c>
      <c r="H3868" t="s">
        <v>8245</v>
      </c>
      <c r="I3868">
        <v>1471291782</v>
      </c>
      <c r="J3868">
        <v>1468699782</v>
      </c>
      <c r="K3868" t="b">
        <v>0</v>
      </c>
      <c r="L3868">
        <v>122</v>
      </c>
      <c r="M3868" t="b">
        <v>1</v>
      </c>
      <c r="N3868" t="s">
        <v>8269</v>
      </c>
      <c r="O3868" s="10" t="s">
        <v>8333</v>
      </c>
      <c r="P3868" t="s">
        <v>8334</v>
      </c>
      <c r="Q3868" s="12">
        <f t="shared" si="65"/>
        <v>42567.840069444443</v>
      </c>
    </row>
    <row r="3869" spans="1:17" ht="48" x14ac:dyDescent="0.2">
      <c r="A3869">
        <v>3033</v>
      </c>
      <c r="B3869" s="3" t="s">
        <v>3033</v>
      </c>
      <c r="C3869" s="3" t="s">
        <v>7143</v>
      </c>
      <c r="D3869" s="6">
        <v>3000</v>
      </c>
      <c r="E3869" s="8">
        <v>4396</v>
      </c>
      <c r="F3869" t="s">
        <v>8218</v>
      </c>
      <c r="G3869" t="s">
        <v>8223</v>
      </c>
      <c r="H3869" t="s">
        <v>8245</v>
      </c>
      <c r="I3869">
        <v>1471487925</v>
      </c>
      <c r="J3869">
        <v>1468895925</v>
      </c>
      <c r="K3869" t="b">
        <v>0</v>
      </c>
      <c r="L3869">
        <v>23</v>
      </c>
      <c r="M3869" t="b">
        <v>1</v>
      </c>
      <c r="N3869" t="s">
        <v>8301</v>
      </c>
      <c r="O3869" s="10" t="s">
        <v>8333</v>
      </c>
      <c r="P3869" t="s">
        <v>8373</v>
      </c>
      <c r="Q3869" s="12">
        <f t="shared" si="65"/>
        <v>42570.110243055555</v>
      </c>
    </row>
    <row r="3870" spans="1:17" ht="48" x14ac:dyDescent="0.2">
      <c r="A3870">
        <v>4099</v>
      </c>
      <c r="B3870" s="3" t="s">
        <v>4095</v>
      </c>
      <c r="C3870" s="3" t="s">
        <v>8202</v>
      </c>
      <c r="D3870" s="6">
        <v>4500</v>
      </c>
      <c r="E3870" s="8">
        <v>50</v>
      </c>
      <c r="F3870" t="s">
        <v>8220</v>
      </c>
      <c r="G3870" t="s">
        <v>8223</v>
      </c>
      <c r="H3870" t="s">
        <v>8245</v>
      </c>
      <c r="I3870">
        <v>1472847873</v>
      </c>
      <c r="J3870">
        <v>1468959873</v>
      </c>
      <c r="K3870" t="b">
        <v>0</v>
      </c>
      <c r="L3870">
        <v>1</v>
      </c>
      <c r="M3870" t="b">
        <v>0</v>
      </c>
      <c r="N3870" t="s">
        <v>8269</v>
      </c>
      <c r="O3870" s="10" t="s">
        <v>8333</v>
      </c>
      <c r="P3870" t="s">
        <v>8334</v>
      </c>
      <c r="Q3870" s="12">
        <f t="shared" si="65"/>
        <v>42570.850381944445</v>
      </c>
    </row>
    <row r="3871" spans="1:17" ht="48" x14ac:dyDescent="0.2">
      <c r="A3871">
        <v>3538</v>
      </c>
      <c r="B3871" s="3" t="s">
        <v>3537</v>
      </c>
      <c r="C3871" s="3" t="s">
        <v>7648</v>
      </c>
      <c r="D3871" s="6">
        <v>2000</v>
      </c>
      <c r="E3871" s="8">
        <v>2569</v>
      </c>
      <c r="F3871" t="s">
        <v>8218</v>
      </c>
      <c r="G3871" t="s">
        <v>8224</v>
      </c>
      <c r="H3871" t="s">
        <v>8246</v>
      </c>
      <c r="I3871">
        <v>1471428340</v>
      </c>
      <c r="J3871">
        <v>1469009140</v>
      </c>
      <c r="K3871" t="b">
        <v>0</v>
      </c>
      <c r="L3871">
        <v>83</v>
      </c>
      <c r="M3871" t="b">
        <v>1</v>
      </c>
      <c r="N3871" t="s">
        <v>8269</v>
      </c>
      <c r="O3871" s="10" t="s">
        <v>8333</v>
      </c>
      <c r="P3871" t="s">
        <v>8334</v>
      </c>
      <c r="Q3871" s="12">
        <f t="shared" ref="Q3871:Q3934" si="66">(((J3871/60)/60)/24)+DATE(1970,1,1)</f>
        <v>42571.420601851853</v>
      </c>
    </row>
    <row r="3872" spans="1:17" ht="48" x14ac:dyDescent="0.2">
      <c r="A3872">
        <v>3824</v>
      </c>
      <c r="B3872" s="3" t="s">
        <v>3821</v>
      </c>
      <c r="C3872" s="3" t="s">
        <v>7933</v>
      </c>
      <c r="D3872" s="6">
        <v>250</v>
      </c>
      <c r="E3872" s="8">
        <v>270</v>
      </c>
      <c r="F3872" t="s">
        <v>8218</v>
      </c>
      <c r="G3872" t="s">
        <v>8224</v>
      </c>
      <c r="H3872" t="s">
        <v>8246</v>
      </c>
      <c r="I3872">
        <v>1470058860</v>
      </c>
      <c r="J3872">
        <v>1469026903</v>
      </c>
      <c r="K3872" t="b">
        <v>0</v>
      </c>
      <c r="L3872">
        <v>7</v>
      </c>
      <c r="M3872" t="b">
        <v>1</v>
      </c>
      <c r="N3872" t="s">
        <v>8269</v>
      </c>
      <c r="O3872" s="10" t="s">
        <v>8333</v>
      </c>
      <c r="P3872" t="s">
        <v>8334</v>
      </c>
      <c r="Q3872" s="12">
        <f t="shared" si="66"/>
        <v>42571.626192129625</v>
      </c>
    </row>
    <row r="3873" spans="1:17" ht="48" x14ac:dyDescent="0.2">
      <c r="A3873">
        <v>3435</v>
      </c>
      <c r="B3873" s="3" t="s">
        <v>3434</v>
      </c>
      <c r="C3873" s="3" t="s">
        <v>7545</v>
      </c>
      <c r="D3873" s="6">
        <v>1000</v>
      </c>
      <c r="E3873" s="8">
        <v>1120</v>
      </c>
      <c r="F3873" t="s">
        <v>8218</v>
      </c>
      <c r="G3873" t="s">
        <v>8223</v>
      </c>
      <c r="H3873" t="s">
        <v>8245</v>
      </c>
      <c r="I3873">
        <v>1470538800</v>
      </c>
      <c r="J3873">
        <v>1469112493</v>
      </c>
      <c r="K3873" t="b">
        <v>0</v>
      </c>
      <c r="L3873">
        <v>19</v>
      </c>
      <c r="M3873" t="b">
        <v>1</v>
      </c>
      <c r="N3873" t="s">
        <v>8269</v>
      </c>
      <c r="O3873" s="10" t="s">
        <v>8333</v>
      </c>
      <c r="P3873" t="s">
        <v>8334</v>
      </c>
      <c r="Q3873" s="12">
        <f t="shared" si="66"/>
        <v>42572.61681712963</v>
      </c>
    </row>
    <row r="3874" spans="1:17" ht="48" x14ac:dyDescent="0.2">
      <c r="A3874">
        <v>3464</v>
      </c>
      <c r="B3874" s="3" t="s">
        <v>3463</v>
      </c>
      <c r="C3874" s="3" t="s">
        <v>7574</v>
      </c>
      <c r="D3874" s="6">
        <v>5000</v>
      </c>
      <c r="E3874" s="8">
        <v>5116.18</v>
      </c>
      <c r="F3874" t="s">
        <v>8218</v>
      </c>
      <c r="G3874" t="s">
        <v>8223</v>
      </c>
      <c r="H3874" t="s">
        <v>8245</v>
      </c>
      <c r="I3874">
        <v>1471921637</v>
      </c>
      <c r="J3874">
        <v>1469329637</v>
      </c>
      <c r="K3874" t="b">
        <v>0</v>
      </c>
      <c r="L3874">
        <v>93</v>
      </c>
      <c r="M3874" t="b">
        <v>1</v>
      </c>
      <c r="N3874" t="s">
        <v>8269</v>
      </c>
      <c r="O3874" s="10" t="s">
        <v>8333</v>
      </c>
      <c r="P3874" t="s">
        <v>8334</v>
      </c>
      <c r="Q3874" s="12">
        <f t="shared" si="66"/>
        <v>42575.130057870367</v>
      </c>
    </row>
    <row r="3875" spans="1:17" ht="48" x14ac:dyDescent="0.2">
      <c r="A3875">
        <v>2984</v>
      </c>
      <c r="B3875" s="3" t="s">
        <v>2984</v>
      </c>
      <c r="C3875" s="3" t="s">
        <v>7094</v>
      </c>
      <c r="D3875" s="6">
        <v>25000</v>
      </c>
      <c r="E3875" s="8">
        <v>25088</v>
      </c>
      <c r="F3875" t="s">
        <v>8218</v>
      </c>
      <c r="G3875" t="s">
        <v>8223</v>
      </c>
      <c r="H3875" t="s">
        <v>8245</v>
      </c>
      <c r="I3875">
        <v>1472020881</v>
      </c>
      <c r="J3875">
        <v>1469428881</v>
      </c>
      <c r="K3875" t="b">
        <v>1</v>
      </c>
      <c r="L3875">
        <v>218</v>
      </c>
      <c r="M3875" t="b">
        <v>1</v>
      </c>
      <c r="N3875" t="s">
        <v>8301</v>
      </c>
      <c r="O3875" s="10" t="s">
        <v>8333</v>
      </c>
      <c r="P3875" t="s">
        <v>8373</v>
      </c>
      <c r="Q3875" s="12">
        <f t="shared" si="66"/>
        <v>42576.278715277775</v>
      </c>
    </row>
    <row r="3876" spans="1:17" ht="16" x14ac:dyDescent="0.2">
      <c r="A3876">
        <v>3586</v>
      </c>
      <c r="B3876" s="3" t="s">
        <v>3585</v>
      </c>
      <c r="C3876" s="3" t="s">
        <v>7696</v>
      </c>
      <c r="D3876" s="6">
        <v>7500</v>
      </c>
      <c r="E3876" s="8">
        <v>8207</v>
      </c>
      <c r="F3876" t="s">
        <v>8218</v>
      </c>
      <c r="G3876" t="s">
        <v>8223</v>
      </c>
      <c r="H3876" t="s">
        <v>8245</v>
      </c>
      <c r="I3876">
        <v>1474649070</v>
      </c>
      <c r="J3876">
        <v>1469465070</v>
      </c>
      <c r="K3876" t="b">
        <v>0</v>
      </c>
      <c r="L3876">
        <v>54</v>
      </c>
      <c r="M3876" t="b">
        <v>1</v>
      </c>
      <c r="N3876" t="s">
        <v>8269</v>
      </c>
      <c r="O3876" s="10" t="s">
        <v>8333</v>
      </c>
      <c r="P3876" t="s">
        <v>8334</v>
      </c>
      <c r="Q3876" s="12">
        <f t="shared" si="66"/>
        <v>42576.697569444441</v>
      </c>
    </row>
    <row r="3877" spans="1:17" ht="48" x14ac:dyDescent="0.2">
      <c r="A3877">
        <v>3523</v>
      </c>
      <c r="B3877" s="3" t="s">
        <v>3522</v>
      </c>
      <c r="C3877" s="3" t="s">
        <v>7633</v>
      </c>
      <c r="D3877" s="6">
        <v>4000</v>
      </c>
      <c r="E3877" s="8">
        <v>4546</v>
      </c>
      <c r="F3877" t="s">
        <v>8218</v>
      </c>
      <c r="G3877" t="s">
        <v>8224</v>
      </c>
      <c r="H3877" t="s">
        <v>8246</v>
      </c>
      <c r="I3877">
        <v>1474844400</v>
      </c>
      <c r="J3877">
        <v>1469871148</v>
      </c>
      <c r="K3877" t="b">
        <v>0</v>
      </c>
      <c r="L3877">
        <v>80</v>
      </c>
      <c r="M3877" t="b">
        <v>1</v>
      </c>
      <c r="N3877" t="s">
        <v>8269</v>
      </c>
      <c r="O3877" s="10" t="s">
        <v>8333</v>
      </c>
      <c r="P3877" t="s">
        <v>8334</v>
      </c>
      <c r="Q3877" s="12">
        <f t="shared" si="66"/>
        <v>42581.397546296299</v>
      </c>
    </row>
    <row r="3878" spans="1:17" ht="48" x14ac:dyDescent="0.2">
      <c r="A3878">
        <v>3496</v>
      </c>
      <c r="B3878" s="3" t="s">
        <v>3495</v>
      </c>
      <c r="C3878" s="3" t="s">
        <v>7606</v>
      </c>
      <c r="D3878" s="6">
        <v>3000</v>
      </c>
      <c r="E3878" s="8">
        <v>3732</v>
      </c>
      <c r="F3878" t="s">
        <v>8218</v>
      </c>
      <c r="G3878" t="s">
        <v>8223</v>
      </c>
      <c r="H3878" t="s">
        <v>8245</v>
      </c>
      <c r="I3878">
        <v>1473625166</v>
      </c>
      <c r="J3878">
        <v>1470169166</v>
      </c>
      <c r="K3878" t="b">
        <v>0</v>
      </c>
      <c r="L3878">
        <v>78</v>
      </c>
      <c r="M3878" t="b">
        <v>1</v>
      </c>
      <c r="N3878" t="s">
        <v>8269</v>
      </c>
      <c r="O3878" s="10" t="s">
        <v>8333</v>
      </c>
      <c r="P3878" t="s">
        <v>8334</v>
      </c>
      <c r="Q3878" s="12">
        <f t="shared" si="66"/>
        <v>42584.846828703703</v>
      </c>
    </row>
    <row r="3879" spans="1:17" ht="32" x14ac:dyDescent="0.2">
      <c r="A3879">
        <v>2968</v>
      </c>
      <c r="B3879" s="3" t="s">
        <v>2968</v>
      </c>
      <c r="C3879" s="3" t="s">
        <v>7078</v>
      </c>
      <c r="D3879" s="6">
        <v>3500</v>
      </c>
      <c r="E3879" s="8">
        <v>3710</v>
      </c>
      <c r="F3879" t="s">
        <v>8218</v>
      </c>
      <c r="G3879" t="s">
        <v>8223</v>
      </c>
      <c r="H3879" t="s">
        <v>8245</v>
      </c>
      <c r="I3879">
        <v>1471406340</v>
      </c>
      <c r="J3879">
        <v>1470227660</v>
      </c>
      <c r="K3879" t="b">
        <v>0</v>
      </c>
      <c r="L3879">
        <v>47</v>
      </c>
      <c r="M3879" t="b">
        <v>1</v>
      </c>
      <c r="N3879" t="s">
        <v>8269</v>
      </c>
      <c r="O3879" s="10" t="s">
        <v>8333</v>
      </c>
      <c r="P3879" t="s">
        <v>8334</v>
      </c>
      <c r="Q3879" s="12">
        <f t="shared" si="66"/>
        <v>42585.523842592593</v>
      </c>
    </row>
    <row r="3880" spans="1:17" ht="32" x14ac:dyDescent="0.2">
      <c r="A3880">
        <v>3252</v>
      </c>
      <c r="B3880" s="3" t="s">
        <v>3252</v>
      </c>
      <c r="C3880" s="3" t="s">
        <v>7362</v>
      </c>
      <c r="D3880" s="6">
        <v>2250</v>
      </c>
      <c r="E3880" s="8">
        <v>2876</v>
      </c>
      <c r="F3880" t="s">
        <v>8218</v>
      </c>
      <c r="G3880" t="s">
        <v>8224</v>
      </c>
      <c r="H3880" t="s">
        <v>8246</v>
      </c>
      <c r="I3880">
        <v>1473247240</v>
      </c>
      <c r="J3880">
        <v>1470655240</v>
      </c>
      <c r="K3880" t="b">
        <v>1</v>
      </c>
      <c r="L3880">
        <v>50</v>
      </c>
      <c r="M3880" t="b">
        <v>1</v>
      </c>
      <c r="N3880" t="s">
        <v>8269</v>
      </c>
      <c r="O3880" s="10" t="s">
        <v>8333</v>
      </c>
      <c r="P3880" t="s">
        <v>8334</v>
      </c>
      <c r="Q3880" s="12">
        <f t="shared" si="66"/>
        <v>42590.472685185188</v>
      </c>
    </row>
    <row r="3881" spans="1:17" ht="48" x14ac:dyDescent="0.2">
      <c r="A3881">
        <v>3639</v>
      </c>
      <c r="B3881" s="3" t="s">
        <v>3637</v>
      </c>
      <c r="C3881" s="3" t="s">
        <v>7749</v>
      </c>
      <c r="D3881" s="6">
        <v>25000</v>
      </c>
      <c r="E3881" s="8">
        <v>1</v>
      </c>
      <c r="F3881" t="s">
        <v>8220</v>
      </c>
      <c r="G3881" t="s">
        <v>8223</v>
      </c>
      <c r="H3881" t="s">
        <v>8245</v>
      </c>
      <c r="I3881">
        <v>1475853060</v>
      </c>
      <c r="J3881">
        <v>1470672906</v>
      </c>
      <c r="K3881" t="b">
        <v>0</v>
      </c>
      <c r="L3881">
        <v>1</v>
      </c>
      <c r="M3881" t="b">
        <v>0</v>
      </c>
      <c r="N3881" t="s">
        <v>8303</v>
      </c>
      <c r="O3881" s="10" t="s">
        <v>8333</v>
      </c>
      <c r="P3881" t="s">
        <v>8375</v>
      </c>
      <c r="Q3881" s="12">
        <f t="shared" si="66"/>
        <v>42590.677152777775</v>
      </c>
    </row>
    <row r="3882" spans="1:17" ht="48" x14ac:dyDescent="0.2">
      <c r="A3882">
        <v>3268</v>
      </c>
      <c r="B3882" s="3" t="s">
        <v>3268</v>
      </c>
      <c r="C3882" s="3" t="s">
        <v>7378</v>
      </c>
      <c r="D3882" s="6">
        <v>2000</v>
      </c>
      <c r="E3882" s="8">
        <v>2560</v>
      </c>
      <c r="F3882" t="s">
        <v>8218</v>
      </c>
      <c r="G3882" t="s">
        <v>8223</v>
      </c>
      <c r="H3882" t="s">
        <v>8245</v>
      </c>
      <c r="I3882">
        <v>1472074928</v>
      </c>
      <c r="J3882">
        <v>1470692528</v>
      </c>
      <c r="K3882" t="b">
        <v>1</v>
      </c>
      <c r="L3882">
        <v>42</v>
      </c>
      <c r="M3882" t="b">
        <v>1</v>
      </c>
      <c r="N3882" t="s">
        <v>8269</v>
      </c>
      <c r="O3882" s="10" t="s">
        <v>8333</v>
      </c>
      <c r="P3882" t="s">
        <v>8334</v>
      </c>
      <c r="Q3882" s="12">
        <f t="shared" si="66"/>
        <v>42590.90425925926</v>
      </c>
    </row>
    <row r="3883" spans="1:17" ht="48" x14ac:dyDescent="0.2">
      <c r="A3883">
        <v>2791</v>
      </c>
      <c r="B3883" s="3" t="s">
        <v>2791</v>
      </c>
      <c r="C3883" s="3" t="s">
        <v>6901</v>
      </c>
      <c r="D3883" s="6">
        <v>2000</v>
      </c>
      <c r="E3883" s="8">
        <v>2050</v>
      </c>
      <c r="F3883" t="s">
        <v>8218</v>
      </c>
      <c r="G3883" t="s">
        <v>8223</v>
      </c>
      <c r="H3883" t="s">
        <v>8245</v>
      </c>
      <c r="I3883">
        <v>1473393600</v>
      </c>
      <c r="J3883">
        <v>1470778559</v>
      </c>
      <c r="K3883" t="b">
        <v>0</v>
      </c>
      <c r="L3883">
        <v>28</v>
      </c>
      <c r="M3883" t="b">
        <v>1</v>
      </c>
      <c r="N3883" t="s">
        <v>8269</v>
      </c>
      <c r="O3883" s="10" t="s">
        <v>8333</v>
      </c>
      <c r="P3883" t="s">
        <v>8334</v>
      </c>
      <c r="Q3883" s="12">
        <f t="shared" si="66"/>
        <v>42591.899988425925</v>
      </c>
    </row>
    <row r="3884" spans="1:17" ht="48" x14ac:dyDescent="0.2">
      <c r="A3884">
        <v>3594</v>
      </c>
      <c r="B3884" s="3" t="s">
        <v>3593</v>
      </c>
      <c r="C3884" s="3" t="s">
        <v>7704</v>
      </c>
      <c r="D3884" s="6">
        <v>1600</v>
      </c>
      <c r="E3884" s="8">
        <v>2015</v>
      </c>
      <c r="F3884" t="s">
        <v>8218</v>
      </c>
      <c r="G3884" t="s">
        <v>8223</v>
      </c>
      <c r="H3884" t="s">
        <v>8245</v>
      </c>
      <c r="I3884">
        <v>1472952982</v>
      </c>
      <c r="J3884">
        <v>1470792982</v>
      </c>
      <c r="K3884" t="b">
        <v>0</v>
      </c>
      <c r="L3884">
        <v>36</v>
      </c>
      <c r="M3884" t="b">
        <v>1</v>
      </c>
      <c r="N3884" t="s">
        <v>8269</v>
      </c>
      <c r="O3884" s="10" t="s">
        <v>8333</v>
      </c>
      <c r="P3884" t="s">
        <v>8334</v>
      </c>
      <c r="Q3884" s="12">
        <f t="shared" si="66"/>
        <v>42592.066921296297</v>
      </c>
    </row>
    <row r="3885" spans="1:17" ht="48" x14ac:dyDescent="0.2">
      <c r="A3885">
        <v>3829</v>
      </c>
      <c r="B3885" s="3" t="s">
        <v>3826</v>
      </c>
      <c r="C3885" s="3" t="s">
        <v>7938</v>
      </c>
      <c r="D3885" s="6">
        <v>500</v>
      </c>
      <c r="E3885" s="8">
        <v>501</v>
      </c>
      <c r="F3885" t="s">
        <v>8218</v>
      </c>
      <c r="G3885" t="s">
        <v>8223</v>
      </c>
      <c r="H3885" t="s">
        <v>8245</v>
      </c>
      <c r="I3885">
        <v>1472676371</v>
      </c>
      <c r="J3885">
        <v>1470948371</v>
      </c>
      <c r="K3885" t="b">
        <v>0</v>
      </c>
      <c r="L3885">
        <v>8</v>
      </c>
      <c r="M3885" t="b">
        <v>1</v>
      </c>
      <c r="N3885" t="s">
        <v>8269</v>
      </c>
      <c r="O3885" s="10" t="s">
        <v>8333</v>
      </c>
      <c r="P3885" t="s">
        <v>8334</v>
      </c>
      <c r="Q3885" s="12">
        <f t="shared" si="66"/>
        <v>42593.865405092598</v>
      </c>
    </row>
    <row r="3886" spans="1:17" ht="48" x14ac:dyDescent="0.2">
      <c r="A3886">
        <v>3652</v>
      </c>
      <c r="B3886" s="3" t="s">
        <v>2867</v>
      </c>
      <c r="C3886" s="3" t="s">
        <v>7762</v>
      </c>
      <c r="D3886" s="6">
        <v>300</v>
      </c>
      <c r="E3886" s="8">
        <v>752</v>
      </c>
      <c r="F3886" t="s">
        <v>8218</v>
      </c>
      <c r="G3886" t="s">
        <v>8228</v>
      </c>
      <c r="H3886" t="s">
        <v>8250</v>
      </c>
      <c r="I3886">
        <v>1472097540</v>
      </c>
      <c r="J3886">
        <v>1471188502</v>
      </c>
      <c r="K3886" t="b">
        <v>0</v>
      </c>
      <c r="L3886">
        <v>17</v>
      </c>
      <c r="M3886" t="b">
        <v>1</v>
      </c>
      <c r="N3886" t="s">
        <v>8269</v>
      </c>
      <c r="O3886" s="10" t="s">
        <v>8333</v>
      </c>
      <c r="P3886" t="s">
        <v>8334</v>
      </c>
      <c r="Q3886" s="12">
        <f t="shared" si="66"/>
        <v>42596.644699074073</v>
      </c>
    </row>
    <row r="3887" spans="1:17" ht="80" x14ac:dyDescent="0.2">
      <c r="A3887">
        <v>3031</v>
      </c>
      <c r="B3887" s="3" t="s">
        <v>3031</v>
      </c>
      <c r="C3887" s="3" t="s">
        <v>7141</v>
      </c>
      <c r="D3887" s="6">
        <v>1500</v>
      </c>
      <c r="E3887" s="8">
        <v>1500</v>
      </c>
      <c r="F3887" t="s">
        <v>8218</v>
      </c>
      <c r="G3887" t="s">
        <v>8223</v>
      </c>
      <c r="H3887" t="s">
        <v>8245</v>
      </c>
      <c r="I3887">
        <v>1476479447</v>
      </c>
      <c r="J3887">
        <v>1471295447</v>
      </c>
      <c r="K3887" t="b">
        <v>0</v>
      </c>
      <c r="L3887">
        <v>29</v>
      </c>
      <c r="M3887" t="b">
        <v>1</v>
      </c>
      <c r="N3887" t="s">
        <v>8301</v>
      </c>
      <c r="O3887" s="10" t="s">
        <v>8333</v>
      </c>
      <c r="P3887" t="s">
        <v>8373</v>
      </c>
      <c r="Q3887" s="12">
        <f t="shared" si="66"/>
        <v>42597.882488425923</v>
      </c>
    </row>
    <row r="3888" spans="1:17" ht="48" x14ac:dyDescent="0.2">
      <c r="A3888">
        <v>3647</v>
      </c>
      <c r="B3888" s="3" t="s">
        <v>3645</v>
      </c>
      <c r="C3888" s="3" t="s">
        <v>7757</v>
      </c>
      <c r="D3888" s="6">
        <v>500</v>
      </c>
      <c r="E3888" s="8">
        <v>30</v>
      </c>
      <c r="F3888" t="s">
        <v>8220</v>
      </c>
      <c r="G3888" t="s">
        <v>8224</v>
      </c>
      <c r="H3888" t="s">
        <v>8246</v>
      </c>
      <c r="I3888">
        <v>1475258327</v>
      </c>
      <c r="J3888">
        <v>1471370327</v>
      </c>
      <c r="K3888" t="b">
        <v>0</v>
      </c>
      <c r="L3888">
        <v>2</v>
      </c>
      <c r="M3888" t="b">
        <v>0</v>
      </c>
      <c r="N3888" t="s">
        <v>8303</v>
      </c>
      <c r="O3888" s="10" t="s">
        <v>8333</v>
      </c>
      <c r="P3888" t="s">
        <v>8375</v>
      </c>
      <c r="Q3888" s="12">
        <f t="shared" si="66"/>
        <v>42598.749155092592</v>
      </c>
    </row>
    <row r="3889" spans="1:17" ht="48" x14ac:dyDescent="0.2">
      <c r="A3889">
        <v>3539</v>
      </c>
      <c r="B3889" s="3" t="s">
        <v>3538</v>
      </c>
      <c r="C3889" s="3" t="s">
        <v>7649</v>
      </c>
      <c r="D3889" s="6">
        <v>600</v>
      </c>
      <c r="E3889" s="8">
        <v>718</v>
      </c>
      <c r="F3889" t="s">
        <v>8218</v>
      </c>
      <c r="G3889" t="s">
        <v>8223</v>
      </c>
      <c r="H3889" t="s">
        <v>8245</v>
      </c>
      <c r="I3889">
        <v>1473358122</v>
      </c>
      <c r="J3889">
        <v>1471543722</v>
      </c>
      <c r="K3889" t="b">
        <v>0</v>
      </c>
      <c r="L3889">
        <v>13</v>
      </c>
      <c r="M3889" t="b">
        <v>1</v>
      </c>
      <c r="N3889" t="s">
        <v>8269</v>
      </c>
      <c r="O3889" s="10" t="s">
        <v>8333</v>
      </c>
      <c r="P3889" t="s">
        <v>8334</v>
      </c>
      <c r="Q3889" s="12">
        <f t="shared" si="66"/>
        <v>42600.756041666667</v>
      </c>
    </row>
    <row r="3890" spans="1:17" ht="48" x14ac:dyDescent="0.2">
      <c r="A3890">
        <v>3929</v>
      </c>
      <c r="B3890" s="3" t="s">
        <v>3926</v>
      </c>
      <c r="C3890" s="3" t="s">
        <v>8037</v>
      </c>
      <c r="D3890" s="6">
        <v>20000</v>
      </c>
      <c r="E3890" s="8">
        <v>453</v>
      </c>
      <c r="F3890" t="s">
        <v>8220</v>
      </c>
      <c r="G3890" t="s">
        <v>8223</v>
      </c>
      <c r="H3890" t="s">
        <v>8245</v>
      </c>
      <c r="I3890">
        <v>1474228265</v>
      </c>
      <c r="J3890">
        <v>1471636265</v>
      </c>
      <c r="K3890" t="b">
        <v>0</v>
      </c>
      <c r="L3890">
        <v>14</v>
      </c>
      <c r="M3890" t="b">
        <v>0</v>
      </c>
      <c r="N3890" t="s">
        <v>8269</v>
      </c>
      <c r="O3890" s="10" t="s">
        <v>8333</v>
      </c>
      <c r="P3890" t="s">
        <v>8334</v>
      </c>
      <c r="Q3890" s="12">
        <f t="shared" si="66"/>
        <v>42601.827141203699</v>
      </c>
    </row>
    <row r="3891" spans="1:17" ht="48" x14ac:dyDescent="0.2">
      <c r="A3891">
        <v>3969</v>
      </c>
      <c r="B3891" s="3" t="s">
        <v>3966</v>
      </c>
      <c r="C3891" s="3" t="s">
        <v>8076</v>
      </c>
      <c r="D3891" s="6">
        <v>2825</v>
      </c>
      <c r="E3891" s="8">
        <v>211</v>
      </c>
      <c r="F3891" t="s">
        <v>8220</v>
      </c>
      <c r="G3891" t="s">
        <v>8223</v>
      </c>
      <c r="H3891" t="s">
        <v>8245</v>
      </c>
      <c r="I3891">
        <v>1472442900</v>
      </c>
      <c r="J3891">
        <v>1471638646</v>
      </c>
      <c r="K3891" t="b">
        <v>0</v>
      </c>
      <c r="L3891">
        <v>6</v>
      </c>
      <c r="M3891" t="b">
        <v>0</v>
      </c>
      <c r="N3891" t="s">
        <v>8269</v>
      </c>
      <c r="O3891" s="10" t="s">
        <v>8333</v>
      </c>
      <c r="P3891" t="s">
        <v>8334</v>
      </c>
      <c r="Q3891" s="12">
        <f t="shared" si="66"/>
        <v>42601.854699074072</v>
      </c>
    </row>
    <row r="3892" spans="1:17" ht="48" x14ac:dyDescent="0.2">
      <c r="A3892">
        <v>3253</v>
      </c>
      <c r="B3892" s="3" t="s">
        <v>3253</v>
      </c>
      <c r="C3892" s="3" t="s">
        <v>7363</v>
      </c>
      <c r="D3892" s="6">
        <v>20000</v>
      </c>
      <c r="E3892" s="8">
        <v>20365</v>
      </c>
      <c r="F3892" t="s">
        <v>8218</v>
      </c>
      <c r="G3892" t="s">
        <v>8223</v>
      </c>
      <c r="H3892" t="s">
        <v>8245</v>
      </c>
      <c r="I3892">
        <v>1473306300</v>
      </c>
      <c r="J3892">
        <v>1471701028</v>
      </c>
      <c r="K3892" t="b">
        <v>1</v>
      </c>
      <c r="L3892">
        <v>115</v>
      </c>
      <c r="M3892" t="b">
        <v>1</v>
      </c>
      <c r="N3892" t="s">
        <v>8269</v>
      </c>
      <c r="O3892" s="10" t="s">
        <v>8333</v>
      </c>
      <c r="P3892" t="s">
        <v>8334</v>
      </c>
      <c r="Q3892" s="12">
        <f t="shared" si="66"/>
        <v>42602.576712962968</v>
      </c>
    </row>
    <row r="3893" spans="1:17" ht="48" x14ac:dyDescent="0.2">
      <c r="A3893">
        <v>3468</v>
      </c>
      <c r="B3893" s="3" t="s">
        <v>3467</v>
      </c>
      <c r="C3893" s="3" t="s">
        <v>7578</v>
      </c>
      <c r="D3893" s="6">
        <v>10000</v>
      </c>
      <c r="E3893" s="8">
        <v>12178</v>
      </c>
      <c r="F3893" t="s">
        <v>8218</v>
      </c>
      <c r="G3893" t="s">
        <v>8223</v>
      </c>
      <c r="H3893" t="s">
        <v>8245</v>
      </c>
      <c r="I3893">
        <v>1474426800</v>
      </c>
      <c r="J3893">
        <v>1471976529</v>
      </c>
      <c r="K3893" t="b">
        <v>0</v>
      </c>
      <c r="L3893">
        <v>17</v>
      </c>
      <c r="M3893" t="b">
        <v>1</v>
      </c>
      <c r="N3893" t="s">
        <v>8269</v>
      </c>
      <c r="O3893" s="10" t="s">
        <v>8333</v>
      </c>
      <c r="P3893" t="s">
        <v>8334</v>
      </c>
      <c r="Q3893" s="12">
        <f t="shared" si="66"/>
        <v>42605.765381944439</v>
      </c>
    </row>
    <row r="3894" spans="1:17" ht="48" x14ac:dyDescent="0.2">
      <c r="A3894">
        <v>2905</v>
      </c>
      <c r="B3894" s="3" t="s">
        <v>2905</v>
      </c>
      <c r="C3894" s="3" t="s">
        <v>7015</v>
      </c>
      <c r="D3894" s="6">
        <v>3500</v>
      </c>
      <c r="E3894" s="8">
        <v>622</v>
      </c>
      <c r="F3894" t="s">
        <v>8220</v>
      </c>
      <c r="G3894" t="s">
        <v>8223</v>
      </c>
      <c r="H3894" t="s">
        <v>8245</v>
      </c>
      <c r="I3894">
        <v>1473211313</v>
      </c>
      <c r="J3894">
        <v>1472001713</v>
      </c>
      <c r="K3894" t="b">
        <v>0</v>
      </c>
      <c r="L3894">
        <v>17</v>
      </c>
      <c r="M3894" t="b">
        <v>0</v>
      </c>
      <c r="N3894" t="s">
        <v>8269</v>
      </c>
      <c r="O3894" s="10" t="s">
        <v>8333</v>
      </c>
      <c r="P3894" t="s">
        <v>8334</v>
      </c>
      <c r="Q3894" s="12">
        <f t="shared" si="66"/>
        <v>42606.056863425925</v>
      </c>
    </row>
    <row r="3895" spans="1:17" ht="48" x14ac:dyDescent="0.2">
      <c r="A3895">
        <v>3323</v>
      </c>
      <c r="B3895" s="3" t="s">
        <v>3323</v>
      </c>
      <c r="C3895" s="3" t="s">
        <v>7433</v>
      </c>
      <c r="D3895" s="6">
        <v>1000</v>
      </c>
      <c r="E3895" s="8">
        <v>1259</v>
      </c>
      <c r="F3895" t="s">
        <v>8218</v>
      </c>
      <c r="G3895" t="s">
        <v>8224</v>
      </c>
      <c r="H3895" t="s">
        <v>8246</v>
      </c>
      <c r="I3895">
        <v>1474793208</v>
      </c>
      <c r="J3895">
        <v>1472201208</v>
      </c>
      <c r="K3895" t="b">
        <v>0</v>
      </c>
      <c r="L3895">
        <v>49</v>
      </c>
      <c r="M3895" t="b">
        <v>1</v>
      </c>
      <c r="N3895" t="s">
        <v>8269</v>
      </c>
      <c r="O3895" s="10" t="s">
        <v>8333</v>
      </c>
      <c r="P3895" t="s">
        <v>8334</v>
      </c>
      <c r="Q3895" s="12">
        <f t="shared" si="66"/>
        <v>42608.36583333333</v>
      </c>
    </row>
    <row r="3896" spans="1:17" ht="48" x14ac:dyDescent="0.2">
      <c r="A3896">
        <v>3295</v>
      </c>
      <c r="B3896" s="3" t="s">
        <v>3295</v>
      </c>
      <c r="C3896" s="3" t="s">
        <v>7405</v>
      </c>
      <c r="D3896" s="6">
        <v>700</v>
      </c>
      <c r="E3896" s="8">
        <v>720.01</v>
      </c>
      <c r="F3896" t="s">
        <v>8218</v>
      </c>
      <c r="G3896" t="s">
        <v>8224</v>
      </c>
      <c r="H3896" t="s">
        <v>8246</v>
      </c>
      <c r="I3896">
        <v>1474886229</v>
      </c>
      <c r="J3896">
        <v>1472294229</v>
      </c>
      <c r="K3896" t="b">
        <v>0</v>
      </c>
      <c r="L3896">
        <v>27</v>
      </c>
      <c r="M3896" t="b">
        <v>1</v>
      </c>
      <c r="N3896" t="s">
        <v>8269</v>
      </c>
      <c r="O3896" s="10" t="s">
        <v>8333</v>
      </c>
      <c r="P3896" t="s">
        <v>8334</v>
      </c>
      <c r="Q3896" s="12">
        <f t="shared" si="66"/>
        <v>42609.442465277782</v>
      </c>
    </row>
    <row r="3897" spans="1:17" ht="32" x14ac:dyDescent="0.2">
      <c r="A3897">
        <v>3862</v>
      </c>
      <c r="B3897" s="3" t="s">
        <v>3859</v>
      </c>
      <c r="C3897" s="3" t="s">
        <v>7971</v>
      </c>
      <c r="D3897" s="6">
        <v>7500</v>
      </c>
      <c r="E3897" s="8">
        <v>1</v>
      </c>
      <c r="F3897" t="s">
        <v>8220</v>
      </c>
      <c r="G3897" t="s">
        <v>8223</v>
      </c>
      <c r="H3897" t="s">
        <v>8245</v>
      </c>
      <c r="I3897">
        <v>1473699540</v>
      </c>
      <c r="J3897">
        <v>1472451356</v>
      </c>
      <c r="K3897" t="b">
        <v>0</v>
      </c>
      <c r="L3897">
        <v>1</v>
      </c>
      <c r="M3897" t="b">
        <v>0</v>
      </c>
      <c r="N3897" t="s">
        <v>8269</v>
      </c>
      <c r="O3897" s="10" t="s">
        <v>8333</v>
      </c>
      <c r="P3897" t="s">
        <v>8334</v>
      </c>
      <c r="Q3897" s="12">
        <f t="shared" si="66"/>
        <v>42611.261064814811</v>
      </c>
    </row>
    <row r="3898" spans="1:17" ht="48" x14ac:dyDescent="0.2">
      <c r="A3898">
        <v>3273</v>
      </c>
      <c r="B3898" s="3" t="s">
        <v>3273</v>
      </c>
      <c r="C3898" s="3" t="s">
        <v>7383</v>
      </c>
      <c r="D3898" s="6">
        <v>4000</v>
      </c>
      <c r="E3898" s="8">
        <v>4296</v>
      </c>
      <c r="F3898" t="s">
        <v>8218</v>
      </c>
      <c r="G3898" t="s">
        <v>8223</v>
      </c>
      <c r="H3898" t="s">
        <v>8245</v>
      </c>
      <c r="I3898">
        <v>1473879600</v>
      </c>
      <c r="J3898">
        <v>1472498042</v>
      </c>
      <c r="K3898" t="b">
        <v>1</v>
      </c>
      <c r="L3898">
        <v>21</v>
      </c>
      <c r="M3898" t="b">
        <v>1</v>
      </c>
      <c r="N3898" t="s">
        <v>8269</v>
      </c>
      <c r="O3898" s="10" t="s">
        <v>8333</v>
      </c>
      <c r="P3898" t="s">
        <v>8334</v>
      </c>
      <c r="Q3898" s="12">
        <f t="shared" si="66"/>
        <v>42611.801412037035</v>
      </c>
    </row>
    <row r="3899" spans="1:17" ht="48" x14ac:dyDescent="0.2">
      <c r="A3899">
        <v>2709</v>
      </c>
      <c r="B3899" s="3" t="s">
        <v>2709</v>
      </c>
      <c r="C3899" s="3" t="s">
        <v>6819</v>
      </c>
      <c r="D3899" s="6">
        <v>50000</v>
      </c>
      <c r="E3899" s="8">
        <v>50803</v>
      </c>
      <c r="F3899" t="s">
        <v>8218</v>
      </c>
      <c r="G3899" t="s">
        <v>8223</v>
      </c>
      <c r="H3899" t="s">
        <v>8245</v>
      </c>
      <c r="I3899">
        <v>1475553540</v>
      </c>
      <c r="J3899">
        <v>1472528141</v>
      </c>
      <c r="K3899" t="b">
        <v>1</v>
      </c>
      <c r="L3899">
        <v>308</v>
      </c>
      <c r="M3899" t="b">
        <v>1</v>
      </c>
      <c r="N3899" t="s">
        <v>8301</v>
      </c>
      <c r="O3899" s="10" t="s">
        <v>8333</v>
      </c>
      <c r="P3899" t="s">
        <v>8373</v>
      </c>
      <c r="Q3899" s="12">
        <f t="shared" si="66"/>
        <v>42612.149780092594</v>
      </c>
    </row>
    <row r="3900" spans="1:17" ht="48" x14ac:dyDescent="0.2">
      <c r="A3900">
        <v>3463</v>
      </c>
      <c r="B3900" s="3" t="s">
        <v>3462</v>
      </c>
      <c r="C3900" s="3" t="s">
        <v>7573</v>
      </c>
      <c r="D3900" s="6">
        <v>10000</v>
      </c>
      <c r="E3900" s="8">
        <v>10338</v>
      </c>
      <c r="F3900" t="s">
        <v>8218</v>
      </c>
      <c r="G3900" t="s">
        <v>8228</v>
      </c>
      <c r="H3900" t="s">
        <v>8250</v>
      </c>
      <c r="I3900">
        <v>1476158340</v>
      </c>
      <c r="J3900">
        <v>1472594585</v>
      </c>
      <c r="K3900" t="b">
        <v>0</v>
      </c>
      <c r="L3900">
        <v>114</v>
      </c>
      <c r="M3900" t="b">
        <v>1</v>
      </c>
      <c r="N3900" t="s">
        <v>8269</v>
      </c>
      <c r="O3900" s="10" t="s">
        <v>8333</v>
      </c>
      <c r="P3900" t="s">
        <v>8334</v>
      </c>
      <c r="Q3900" s="12">
        <f t="shared" si="66"/>
        <v>42612.918807870374</v>
      </c>
    </row>
    <row r="3901" spans="1:17" ht="48" x14ac:dyDescent="0.2">
      <c r="A3901">
        <v>4054</v>
      </c>
      <c r="B3901" s="3" t="s">
        <v>4050</v>
      </c>
      <c r="C3901" s="3" t="s">
        <v>8158</v>
      </c>
      <c r="D3901" s="6">
        <v>8880</v>
      </c>
      <c r="E3901" s="8">
        <v>0</v>
      </c>
      <c r="F3901" t="s">
        <v>8220</v>
      </c>
      <c r="G3901" t="s">
        <v>8223</v>
      </c>
      <c r="H3901" t="s">
        <v>8245</v>
      </c>
      <c r="I3901">
        <v>1475294400</v>
      </c>
      <c r="J3901">
        <v>1472674285</v>
      </c>
      <c r="K3901" t="b">
        <v>0</v>
      </c>
      <c r="L3901">
        <v>0</v>
      </c>
      <c r="M3901" t="b">
        <v>0</v>
      </c>
      <c r="N3901" t="s">
        <v>8269</v>
      </c>
      <c r="O3901" s="10" t="s">
        <v>8333</v>
      </c>
      <c r="P3901" t="s">
        <v>8334</v>
      </c>
      <c r="Q3901" s="12">
        <f t="shared" si="66"/>
        <v>42613.841261574074</v>
      </c>
    </row>
    <row r="3902" spans="1:17" ht="48" x14ac:dyDescent="0.2">
      <c r="A3902">
        <v>4033</v>
      </c>
      <c r="B3902" s="3" t="s">
        <v>4029</v>
      </c>
      <c r="C3902" s="3" t="s">
        <v>8138</v>
      </c>
      <c r="D3902" s="6">
        <v>23900</v>
      </c>
      <c r="E3902" s="8">
        <v>6141.99</v>
      </c>
      <c r="F3902" t="s">
        <v>8220</v>
      </c>
      <c r="G3902" t="s">
        <v>8224</v>
      </c>
      <c r="H3902" t="s">
        <v>8246</v>
      </c>
      <c r="I3902">
        <v>1475398800</v>
      </c>
      <c r="J3902">
        <v>1472711224</v>
      </c>
      <c r="K3902" t="b">
        <v>0</v>
      </c>
      <c r="L3902">
        <v>94</v>
      </c>
      <c r="M3902" t="b">
        <v>0</v>
      </c>
      <c r="N3902" t="s">
        <v>8269</v>
      </c>
      <c r="O3902" s="10" t="s">
        <v>8333</v>
      </c>
      <c r="P3902" t="s">
        <v>8334</v>
      </c>
      <c r="Q3902" s="12">
        <f t="shared" si="66"/>
        <v>42614.268796296295</v>
      </c>
    </row>
    <row r="3903" spans="1:17" ht="48" x14ac:dyDescent="0.2">
      <c r="A3903">
        <v>3259</v>
      </c>
      <c r="B3903" s="3" t="s">
        <v>3259</v>
      </c>
      <c r="C3903" s="3" t="s">
        <v>7369</v>
      </c>
      <c r="D3903" s="6">
        <v>23000</v>
      </c>
      <c r="E3903" s="8">
        <v>24418.6</v>
      </c>
      <c r="F3903" t="s">
        <v>8218</v>
      </c>
      <c r="G3903" t="s">
        <v>8223</v>
      </c>
      <c r="H3903" t="s">
        <v>8245</v>
      </c>
      <c r="I3903">
        <v>1475294340</v>
      </c>
      <c r="J3903">
        <v>1472753745</v>
      </c>
      <c r="K3903" t="b">
        <v>1</v>
      </c>
      <c r="L3903">
        <v>97</v>
      </c>
      <c r="M3903" t="b">
        <v>1</v>
      </c>
      <c r="N3903" t="s">
        <v>8269</v>
      </c>
      <c r="O3903" s="10" t="s">
        <v>8333</v>
      </c>
      <c r="P3903" t="s">
        <v>8334</v>
      </c>
      <c r="Q3903" s="12">
        <f t="shared" si="66"/>
        <v>42614.760937500003</v>
      </c>
    </row>
    <row r="3904" spans="1:17" ht="48" x14ac:dyDescent="0.2">
      <c r="A3904">
        <v>3112</v>
      </c>
      <c r="B3904" s="3" t="s">
        <v>3112</v>
      </c>
      <c r="C3904" s="3" t="s">
        <v>7222</v>
      </c>
      <c r="D3904" s="6">
        <v>11000</v>
      </c>
      <c r="E3904" s="8">
        <v>521</v>
      </c>
      <c r="F3904" t="s">
        <v>8220</v>
      </c>
      <c r="G3904" t="s">
        <v>8223</v>
      </c>
      <c r="H3904" t="s">
        <v>8245</v>
      </c>
      <c r="I3904">
        <v>1477968934</v>
      </c>
      <c r="J3904">
        <v>1472784934</v>
      </c>
      <c r="K3904" t="b">
        <v>0</v>
      </c>
      <c r="L3904">
        <v>9</v>
      </c>
      <c r="M3904" t="b">
        <v>0</v>
      </c>
      <c r="N3904" t="s">
        <v>8301</v>
      </c>
      <c r="O3904" s="10" t="s">
        <v>8333</v>
      </c>
      <c r="P3904" t="s">
        <v>8373</v>
      </c>
      <c r="Q3904" s="12">
        <f t="shared" si="66"/>
        <v>42615.121921296297</v>
      </c>
    </row>
    <row r="3905" spans="1:17" ht="48" x14ac:dyDescent="0.2">
      <c r="A3905">
        <v>3947</v>
      </c>
      <c r="B3905" s="3" t="s">
        <v>3944</v>
      </c>
      <c r="C3905" s="3" t="s">
        <v>8055</v>
      </c>
      <c r="D3905" s="6">
        <v>3000</v>
      </c>
      <c r="E3905" s="8">
        <v>101</v>
      </c>
      <c r="F3905" t="s">
        <v>8220</v>
      </c>
      <c r="G3905" t="s">
        <v>8223</v>
      </c>
      <c r="H3905" t="s">
        <v>8245</v>
      </c>
      <c r="I3905">
        <v>1475378744</v>
      </c>
      <c r="J3905">
        <v>1472786744</v>
      </c>
      <c r="K3905" t="b">
        <v>0</v>
      </c>
      <c r="L3905">
        <v>2</v>
      </c>
      <c r="M3905" t="b">
        <v>0</v>
      </c>
      <c r="N3905" t="s">
        <v>8269</v>
      </c>
      <c r="O3905" s="10" t="s">
        <v>8333</v>
      </c>
      <c r="P3905" t="s">
        <v>8334</v>
      </c>
      <c r="Q3905" s="12">
        <f t="shared" si="66"/>
        <v>42615.142870370371</v>
      </c>
    </row>
    <row r="3906" spans="1:17" ht="48" x14ac:dyDescent="0.2">
      <c r="A3906">
        <v>3875</v>
      </c>
      <c r="B3906" s="3" t="s">
        <v>3872</v>
      </c>
      <c r="C3906" s="3" t="s">
        <v>7984</v>
      </c>
      <c r="D3906" s="6">
        <v>30000</v>
      </c>
      <c r="E3906" s="8">
        <v>0</v>
      </c>
      <c r="F3906" t="s">
        <v>8219</v>
      </c>
      <c r="G3906" t="s">
        <v>8231</v>
      </c>
      <c r="H3906" t="s">
        <v>8252</v>
      </c>
      <c r="I3906">
        <v>1472896800</v>
      </c>
      <c r="J3906">
        <v>1472804365</v>
      </c>
      <c r="K3906" t="b">
        <v>0</v>
      </c>
      <c r="L3906">
        <v>0</v>
      </c>
      <c r="M3906" t="b">
        <v>0</v>
      </c>
      <c r="N3906" t="s">
        <v>8303</v>
      </c>
      <c r="O3906" s="10" t="s">
        <v>8333</v>
      </c>
      <c r="P3906" t="s">
        <v>8375</v>
      </c>
      <c r="Q3906" s="12">
        <f t="shared" si="66"/>
        <v>42615.346817129626</v>
      </c>
    </row>
    <row r="3907" spans="1:17" ht="48" x14ac:dyDescent="0.2">
      <c r="A3907">
        <v>2868</v>
      </c>
      <c r="B3907" s="3" t="s">
        <v>2868</v>
      </c>
      <c r="C3907" s="3" t="s">
        <v>6978</v>
      </c>
      <c r="D3907" s="6">
        <v>15000</v>
      </c>
      <c r="E3907" s="8">
        <v>6301.76</v>
      </c>
      <c r="F3907" t="s">
        <v>8220</v>
      </c>
      <c r="G3907" t="s">
        <v>8223</v>
      </c>
      <c r="H3907" t="s">
        <v>8245</v>
      </c>
      <c r="I3907">
        <v>1475697054</v>
      </c>
      <c r="J3907">
        <v>1473105054</v>
      </c>
      <c r="K3907" t="b">
        <v>0</v>
      </c>
      <c r="L3907">
        <v>60</v>
      </c>
      <c r="M3907" t="b">
        <v>0</v>
      </c>
      <c r="N3907" t="s">
        <v>8269</v>
      </c>
      <c r="O3907" s="10" t="s">
        <v>8333</v>
      </c>
      <c r="P3907" t="s">
        <v>8334</v>
      </c>
      <c r="Q3907" s="12">
        <f t="shared" si="66"/>
        <v>42618.827013888891</v>
      </c>
    </row>
    <row r="3908" spans="1:17" ht="64" x14ac:dyDescent="0.2">
      <c r="A3908">
        <v>3752</v>
      </c>
      <c r="B3908" s="3" t="s">
        <v>3749</v>
      </c>
      <c r="C3908" s="3" t="s">
        <v>7862</v>
      </c>
      <c r="D3908" s="6">
        <v>500</v>
      </c>
      <c r="E3908" s="8">
        <v>565</v>
      </c>
      <c r="F3908" t="s">
        <v>8218</v>
      </c>
      <c r="G3908" t="s">
        <v>8224</v>
      </c>
      <c r="H3908" t="s">
        <v>8246</v>
      </c>
      <c r="I3908">
        <v>1476651600</v>
      </c>
      <c r="J3908">
        <v>1473189335</v>
      </c>
      <c r="K3908" t="b">
        <v>0</v>
      </c>
      <c r="L3908">
        <v>15</v>
      </c>
      <c r="M3908" t="b">
        <v>1</v>
      </c>
      <c r="N3908" t="s">
        <v>8303</v>
      </c>
      <c r="O3908" s="10" t="s">
        <v>8333</v>
      </c>
      <c r="P3908" t="s">
        <v>8375</v>
      </c>
      <c r="Q3908" s="12">
        <f t="shared" si="66"/>
        <v>42619.802488425921</v>
      </c>
    </row>
    <row r="3909" spans="1:17" ht="48" x14ac:dyDescent="0.2">
      <c r="A3909">
        <v>3621</v>
      </c>
      <c r="B3909" s="3" t="s">
        <v>3619</v>
      </c>
      <c r="C3909" s="3" t="s">
        <v>7731</v>
      </c>
      <c r="D3909" s="6">
        <v>3000</v>
      </c>
      <c r="E3909" s="8">
        <v>3292</v>
      </c>
      <c r="F3909" t="s">
        <v>8218</v>
      </c>
      <c r="G3909" t="s">
        <v>8223</v>
      </c>
      <c r="H3909" t="s">
        <v>8245</v>
      </c>
      <c r="I3909">
        <v>1475269200</v>
      </c>
      <c r="J3909">
        <v>1473200844</v>
      </c>
      <c r="K3909" t="b">
        <v>0</v>
      </c>
      <c r="L3909">
        <v>70</v>
      </c>
      <c r="M3909" t="b">
        <v>1</v>
      </c>
      <c r="N3909" t="s">
        <v>8269</v>
      </c>
      <c r="O3909" s="10" t="s">
        <v>8333</v>
      </c>
      <c r="P3909" t="s">
        <v>8334</v>
      </c>
      <c r="Q3909" s="12">
        <f t="shared" si="66"/>
        <v>42619.935694444444</v>
      </c>
    </row>
    <row r="3910" spans="1:17" ht="32" x14ac:dyDescent="0.2">
      <c r="A3910">
        <v>4018</v>
      </c>
      <c r="B3910" s="3" t="s">
        <v>4014</v>
      </c>
      <c r="C3910" s="3" t="s">
        <v>8123</v>
      </c>
      <c r="D3910" s="6">
        <v>1500</v>
      </c>
      <c r="E3910" s="8">
        <v>130</v>
      </c>
      <c r="F3910" t="s">
        <v>8220</v>
      </c>
      <c r="G3910" t="s">
        <v>8224</v>
      </c>
      <c r="H3910" t="s">
        <v>8246</v>
      </c>
      <c r="I3910">
        <v>1475877108</v>
      </c>
      <c r="J3910">
        <v>1473285108</v>
      </c>
      <c r="K3910" t="b">
        <v>0</v>
      </c>
      <c r="L3910">
        <v>4</v>
      </c>
      <c r="M3910" t="b">
        <v>0</v>
      </c>
      <c r="N3910" t="s">
        <v>8269</v>
      </c>
      <c r="O3910" s="10" t="s">
        <v>8333</v>
      </c>
      <c r="P3910" t="s">
        <v>8334</v>
      </c>
      <c r="Q3910" s="12">
        <f t="shared" si="66"/>
        <v>42620.91097222222</v>
      </c>
    </row>
    <row r="3911" spans="1:17" ht="16" x14ac:dyDescent="0.2">
      <c r="A3911">
        <v>3746</v>
      </c>
      <c r="B3911" s="3" t="s">
        <v>3743</v>
      </c>
      <c r="C3911" s="3" t="s">
        <v>7856</v>
      </c>
      <c r="D3911" s="6">
        <v>8500</v>
      </c>
      <c r="E3911" s="8">
        <v>202</v>
      </c>
      <c r="F3911" t="s">
        <v>8220</v>
      </c>
      <c r="G3911" t="s">
        <v>8223</v>
      </c>
      <c r="H3911" t="s">
        <v>8245</v>
      </c>
      <c r="I3911">
        <v>1475918439</v>
      </c>
      <c r="J3911">
        <v>1473326439</v>
      </c>
      <c r="K3911" t="b">
        <v>0</v>
      </c>
      <c r="L3911">
        <v>1</v>
      </c>
      <c r="M3911" t="b">
        <v>0</v>
      </c>
      <c r="N3911" t="s">
        <v>8269</v>
      </c>
      <c r="O3911" s="10" t="s">
        <v>8333</v>
      </c>
      <c r="P3911" t="s">
        <v>8334</v>
      </c>
      <c r="Q3911" s="12">
        <f t="shared" si="66"/>
        <v>42621.389340277776</v>
      </c>
    </row>
    <row r="3912" spans="1:17" ht="48" x14ac:dyDescent="0.2">
      <c r="A3912">
        <v>4084</v>
      </c>
      <c r="B3912" s="3" t="s">
        <v>4080</v>
      </c>
      <c r="C3912" s="3" t="s">
        <v>8187</v>
      </c>
      <c r="D3912" s="6">
        <v>3000</v>
      </c>
      <c r="E3912" s="8">
        <v>10</v>
      </c>
      <c r="F3912" t="s">
        <v>8220</v>
      </c>
      <c r="G3912" t="s">
        <v>8236</v>
      </c>
      <c r="H3912" t="s">
        <v>8248</v>
      </c>
      <c r="I3912">
        <v>1476008906</v>
      </c>
      <c r="J3912">
        <v>1473416906</v>
      </c>
      <c r="K3912" t="b">
        <v>0</v>
      </c>
      <c r="L3912">
        <v>1</v>
      </c>
      <c r="M3912" t="b">
        <v>0</v>
      </c>
      <c r="N3912" t="s">
        <v>8269</v>
      </c>
      <c r="O3912" s="10" t="s">
        <v>8333</v>
      </c>
      <c r="P3912" t="s">
        <v>8334</v>
      </c>
      <c r="Q3912" s="12">
        <f t="shared" si="66"/>
        <v>42622.436412037037</v>
      </c>
    </row>
    <row r="3913" spans="1:17" ht="48" x14ac:dyDescent="0.2">
      <c r="A3913">
        <v>2992</v>
      </c>
      <c r="B3913" s="3" t="s">
        <v>2992</v>
      </c>
      <c r="C3913" s="3" t="s">
        <v>7102</v>
      </c>
      <c r="D3913" s="6">
        <v>3000</v>
      </c>
      <c r="E3913" s="8">
        <v>3135</v>
      </c>
      <c r="F3913" t="s">
        <v>8218</v>
      </c>
      <c r="G3913" t="s">
        <v>8223</v>
      </c>
      <c r="H3913" t="s">
        <v>8245</v>
      </c>
      <c r="I3913">
        <v>1476037510</v>
      </c>
      <c r="J3913">
        <v>1473445510</v>
      </c>
      <c r="K3913" t="b">
        <v>0</v>
      </c>
      <c r="L3913">
        <v>64</v>
      </c>
      <c r="M3913" t="b">
        <v>1</v>
      </c>
      <c r="N3913" t="s">
        <v>8301</v>
      </c>
      <c r="O3913" s="10" t="s">
        <v>8333</v>
      </c>
      <c r="P3913" t="s">
        <v>8373</v>
      </c>
      <c r="Q3913" s="12">
        <f t="shared" si="66"/>
        <v>42622.767476851848</v>
      </c>
    </row>
    <row r="3914" spans="1:17" ht="48" x14ac:dyDescent="0.2">
      <c r="A3914">
        <v>3455</v>
      </c>
      <c r="B3914" s="3" t="s">
        <v>3454</v>
      </c>
      <c r="C3914" s="3" t="s">
        <v>7565</v>
      </c>
      <c r="D3914" s="6">
        <v>10000</v>
      </c>
      <c r="E3914" s="8">
        <v>10065</v>
      </c>
      <c r="F3914" t="s">
        <v>8218</v>
      </c>
      <c r="G3914" t="s">
        <v>8223</v>
      </c>
      <c r="H3914" t="s">
        <v>8245</v>
      </c>
      <c r="I3914">
        <v>1476381627</v>
      </c>
      <c r="J3914">
        <v>1473789627</v>
      </c>
      <c r="K3914" t="b">
        <v>0</v>
      </c>
      <c r="L3914">
        <v>69</v>
      </c>
      <c r="M3914" t="b">
        <v>1</v>
      </c>
      <c r="N3914" t="s">
        <v>8269</v>
      </c>
      <c r="O3914" s="10" t="s">
        <v>8333</v>
      </c>
      <c r="P3914" t="s">
        <v>8334</v>
      </c>
      <c r="Q3914" s="12">
        <f t="shared" si="66"/>
        <v>42626.7503125</v>
      </c>
    </row>
    <row r="3915" spans="1:17" ht="48" x14ac:dyDescent="0.2">
      <c r="A3915">
        <v>2987</v>
      </c>
      <c r="B3915" s="3" t="s">
        <v>2987</v>
      </c>
      <c r="C3915" s="3" t="s">
        <v>7097</v>
      </c>
      <c r="D3915" s="6">
        <v>25000</v>
      </c>
      <c r="E3915" s="8">
        <v>27600.2</v>
      </c>
      <c r="F3915" t="s">
        <v>8218</v>
      </c>
      <c r="G3915" t="s">
        <v>8223</v>
      </c>
      <c r="H3915" t="s">
        <v>8245</v>
      </c>
      <c r="I3915">
        <v>1476316800</v>
      </c>
      <c r="J3915">
        <v>1473837751</v>
      </c>
      <c r="K3915" t="b">
        <v>0</v>
      </c>
      <c r="L3915">
        <v>265</v>
      </c>
      <c r="M3915" t="b">
        <v>1</v>
      </c>
      <c r="N3915" t="s">
        <v>8301</v>
      </c>
      <c r="O3915" s="10" t="s">
        <v>8333</v>
      </c>
      <c r="P3915" t="s">
        <v>8373</v>
      </c>
      <c r="Q3915" s="12">
        <f t="shared" si="66"/>
        <v>42627.307303240741</v>
      </c>
    </row>
    <row r="3916" spans="1:17" ht="32" x14ac:dyDescent="0.2">
      <c r="A3916">
        <v>3680</v>
      </c>
      <c r="B3916" s="3" t="s">
        <v>3677</v>
      </c>
      <c r="C3916" s="3" t="s">
        <v>7790</v>
      </c>
      <c r="D3916" s="6">
        <v>3000</v>
      </c>
      <c r="E3916" s="8">
        <v>3383</v>
      </c>
      <c r="F3916" t="s">
        <v>8218</v>
      </c>
      <c r="G3916" t="s">
        <v>8223</v>
      </c>
      <c r="H3916" t="s">
        <v>8245</v>
      </c>
      <c r="I3916">
        <v>1475664834</v>
      </c>
      <c r="J3916">
        <v>1473850434</v>
      </c>
      <c r="K3916" t="b">
        <v>0</v>
      </c>
      <c r="L3916">
        <v>34</v>
      </c>
      <c r="M3916" t="b">
        <v>1</v>
      </c>
      <c r="N3916" t="s">
        <v>8269</v>
      </c>
      <c r="O3916" s="10" t="s">
        <v>8333</v>
      </c>
      <c r="P3916" t="s">
        <v>8334</v>
      </c>
      <c r="Q3916" s="12">
        <f t="shared" si="66"/>
        <v>42627.454097222217</v>
      </c>
    </row>
    <row r="3917" spans="1:17" ht="48" x14ac:dyDescent="0.2">
      <c r="A3917">
        <v>2866</v>
      </c>
      <c r="B3917" s="3" t="s">
        <v>2866</v>
      </c>
      <c r="C3917" s="3" t="s">
        <v>6976</v>
      </c>
      <c r="D3917" s="6">
        <v>5000</v>
      </c>
      <c r="E3917" s="8">
        <v>45</v>
      </c>
      <c r="F3917" t="s">
        <v>8220</v>
      </c>
      <c r="G3917" t="s">
        <v>8223</v>
      </c>
      <c r="H3917" t="s">
        <v>8245</v>
      </c>
      <c r="I3917">
        <v>1476482400</v>
      </c>
      <c r="J3917">
        <v>1473893721</v>
      </c>
      <c r="K3917" t="b">
        <v>0</v>
      </c>
      <c r="L3917">
        <v>2</v>
      </c>
      <c r="M3917" t="b">
        <v>0</v>
      </c>
      <c r="N3917" t="s">
        <v>8269</v>
      </c>
      <c r="O3917" s="10" t="s">
        <v>8333</v>
      </c>
      <c r="P3917" t="s">
        <v>8334</v>
      </c>
      <c r="Q3917" s="12">
        <f t="shared" si="66"/>
        <v>42627.955104166671</v>
      </c>
    </row>
    <row r="3918" spans="1:17" ht="32" x14ac:dyDescent="0.2">
      <c r="A3918">
        <v>3309</v>
      </c>
      <c r="B3918" s="3" t="s">
        <v>3309</v>
      </c>
      <c r="C3918" s="3" t="s">
        <v>7419</v>
      </c>
      <c r="D3918" s="6">
        <v>350</v>
      </c>
      <c r="E3918" s="8">
        <v>558</v>
      </c>
      <c r="F3918" t="s">
        <v>8218</v>
      </c>
      <c r="G3918" t="s">
        <v>8224</v>
      </c>
      <c r="H3918" t="s">
        <v>8246</v>
      </c>
      <c r="I3918">
        <v>1476632178</v>
      </c>
      <c r="J3918">
        <v>1473953778</v>
      </c>
      <c r="K3918" t="b">
        <v>0</v>
      </c>
      <c r="L3918">
        <v>31</v>
      </c>
      <c r="M3918" t="b">
        <v>1</v>
      </c>
      <c r="N3918" t="s">
        <v>8269</v>
      </c>
      <c r="O3918" s="10" t="s">
        <v>8333</v>
      </c>
      <c r="P3918" t="s">
        <v>8334</v>
      </c>
      <c r="Q3918" s="12">
        <f t="shared" si="66"/>
        <v>42628.650208333333</v>
      </c>
    </row>
    <row r="3919" spans="1:17" ht="48" x14ac:dyDescent="0.2">
      <c r="A3919">
        <v>2952</v>
      </c>
      <c r="B3919" s="3" t="s">
        <v>2952</v>
      </c>
      <c r="C3919" s="3" t="s">
        <v>7062</v>
      </c>
      <c r="D3919" s="6">
        <v>20000</v>
      </c>
      <c r="E3919" s="8">
        <v>1605</v>
      </c>
      <c r="F3919" t="s">
        <v>8219</v>
      </c>
      <c r="G3919" t="s">
        <v>8223</v>
      </c>
      <c r="H3919" t="s">
        <v>8245</v>
      </c>
      <c r="I3919">
        <v>1476676800</v>
      </c>
      <c r="J3919">
        <v>1473957239</v>
      </c>
      <c r="K3919" t="b">
        <v>0</v>
      </c>
      <c r="L3919">
        <v>8</v>
      </c>
      <c r="M3919" t="b">
        <v>0</v>
      </c>
      <c r="N3919" t="s">
        <v>8301</v>
      </c>
      <c r="O3919" s="10" t="s">
        <v>8333</v>
      </c>
      <c r="P3919" t="s">
        <v>8373</v>
      </c>
      <c r="Q3919" s="12">
        <f t="shared" si="66"/>
        <v>42628.690266203703</v>
      </c>
    </row>
    <row r="3920" spans="1:17" ht="32" x14ac:dyDescent="0.2">
      <c r="A3920">
        <v>3600</v>
      </c>
      <c r="B3920" s="3" t="s">
        <v>3599</v>
      </c>
      <c r="C3920" s="3" t="s">
        <v>7710</v>
      </c>
      <c r="D3920" s="6">
        <v>10</v>
      </c>
      <c r="E3920" s="8">
        <v>13</v>
      </c>
      <c r="F3920" t="s">
        <v>8218</v>
      </c>
      <c r="G3920" t="s">
        <v>8223</v>
      </c>
      <c r="H3920" t="s">
        <v>8245</v>
      </c>
      <c r="I3920">
        <v>1476390164</v>
      </c>
      <c r="J3920">
        <v>1473970964</v>
      </c>
      <c r="K3920" t="b">
        <v>0</v>
      </c>
      <c r="L3920">
        <v>4</v>
      </c>
      <c r="M3920" t="b">
        <v>1</v>
      </c>
      <c r="N3920" t="s">
        <v>8269</v>
      </c>
      <c r="O3920" s="10" t="s">
        <v>8333</v>
      </c>
      <c r="P3920" t="s">
        <v>8334</v>
      </c>
      <c r="Q3920" s="12">
        <f t="shared" si="66"/>
        <v>42628.849120370374</v>
      </c>
    </row>
    <row r="3921" spans="1:17" ht="48" x14ac:dyDescent="0.2">
      <c r="A3921">
        <v>3097</v>
      </c>
      <c r="B3921" s="3" t="s">
        <v>3097</v>
      </c>
      <c r="C3921" s="3" t="s">
        <v>7207</v>
      </c>
      <c r="D3921" s="6">
        <v>10000</v>
      </c>
      <c r="E3921" s="8">
        <v>1715</v>
      </c>
      <c r="F3921" t="s">
        <v>8220</v>
      </c>
      <c r="G3921" t="s">
        <v>8224</v>
      </c>
      <c r="H3921" t="s">
        <v>8246</v>
      </c>
      <c r="I3921">
        <v>1475848800</v>
      </c>
      <c r="J3921">
        <v>1474027501</v>
      </c>
      <c r="K3921" t="b">
        <v>0</v>
      </c>
      <c r="L3921">
        <v>42</v>
      </c>
      <c r="M3921" t="b">
        <v>0</v>
      </c>
      <c r="N3921" t="s">
        <v>8301</v>
      </c>
      <c r="O3921" s="10" t="s">
        <v>8333</v>
      </c>
      <c r="P3921" t="s">
        <v>8373</v>
      </c>
      <c r="Q3921" s="12">
        <f t="shared" si="66"/>
        <v>42629.503483796296</v>
      </c>
    </row>
    <row r="3922" spans="1:17" ht="32" x14ac:dyDescent="0.2">
      <c r="A3922">
        <v>2714</v>
      </c>
      <c r="B3922" s="3" t="s">
        <v>2714</v>
      </c>
      <c r="C3922" s="3" t="s">
        <v>6824</v>
      </c>
      <c r="D3922" s="6">
        <v>25000</v>
      </c>
      <c r="E3922" s="8">
        <v>29089</v>
      </c>
      <c r="F3922" t="s">
        <v>8218</v>
      </c>
      <c r="G3922" t="s">
        <v>8223</v>
      </c>
      <c r="H3922" t="s">
        <v>8245</v>
      </c>
      <c r="I3922">
        <v>1476486000</v>
      </c>
      <c r="J3922">
        <v>1474040596</v>
      </c>
      <c r="K3922" t="b">
        <v>1</v>
      </c>
      <c r="L3922">
        <v>305</v>
      </c>
      <c r="M3922" t="b">
        <v>1</v>
      </c>
      <c r="N3922" t="s">
        <v>8301</v>
      </c>
      <c r="O3922" s="10" t="s">
        <v>8333</v>
      </c>
      <c r="P3922" t="s">
        <v>8373</v>
      </c>
      <c r="Q3922" s="12">
        <f t="shared" si="66"/>
        <v>42629.655046296291</v>
      </c>
    </row>
    <row r="3923" spans="1:17" ht="32" x14ac:dyDescent="0.2">
      <c r="A3923">
        <v>3063</v>
      </c>
      <c r="B3923" s="3" t="s">
        <v>3063</v>
      </c>
      <c r="C3923" s="3" t="s">
        <v>7173</v>
      </c>
      <c r="D3923" s="6">
        <v>3000</v>
      </c>
      <c r="E3923" s="8">
        <v>587</v>
      </c>
      <c r="F3923" t="s">
        <v>8220</v>
      </c>
      <c r="G3923" t="s">
        <v>8223</v>
      </c>
      <c r="H3923" t="s">
        <v>8245</v>
      </c>
      <c r="I3923">
        <v>1477174138</v>
      </c>
      <c r="J3923">
        <v>1474150138</v>
      </c>
      <c r="K3923" t="b">
        <v>0</v>
      </c>
      <c r="L3923">
        <v>23</v>
      </c>
      <c r="M3923" t="b">
        <v>0</v>
      </c>
      <c r="N3923" t="s">
        <v>8301</v>
      </c>
      <c r="O3923" s="10" t="s">
        <v>8333</v>
      </c>
      <c r="P3923" t="s">
        <v>8373</v>
      </c>
      <c r="Q3923" s="12">
        <f t="shared" si="66"/>
        <v>42630.922893518517</v>
      </c>
    </row>
    <row r="3924" spans="1:17" ht="48" x14ac:dyDescent="0.2">
      <c r="A3924">
        <v>3727</v>
      </c>
      <c r="B3924" s="3" t="s">
        <v>3724</v>
      </c>
      <c r="C3924" s="3" t="s">
        <v>7837</v>
      </c>
      <c r="D3924" s="6">
        <v>2000</v>
      </c>
      <c r="E3924" s="8">
        <v>2015</v>
      </c>
      <c r="F3924" t="s">
        <v>8218</v>
      </c>
      <c r="G3924" t="s">
        <v>8223</v>
      </c>
      <c r="H3924" t="s">
        <v>8245</v>
      </c>
      <c r="I3924">
        <v>1476939300</v>
      </c>
      <c r="J3924">
        <v>1474273294</v>
      </c>
      <c r="K3924" t="b">
        <v>0</v>
      </c>
      <c r="L3924">
        <v>33</v>
      </c>
      <c r="M3924" t="b">
        <v>1</v>
      </c>
      <c r="N3924" t="s">
        <v>8269</v>
      </c>
      <c r="O3924" s="10" t="s">
        <v>8333</v>
      </c>
      <c r="P3924" t="s">
        <v>8334</v>
      </c>
      <c r="Q3924" s="12">
        <f t="shared" si="66"/>
        <v>42632.348310185189</v>
      </c>
    </row>
    <row r="3925" spans="1:17" ht="48" x14ac:dyDescent="0.2">
      <c r="A3925">
        <v>3683</v>
      </c>
      <c r="B3925" s="3" t="s">
        <v>3680</v>
      </c>
      <c r="C3925" s="3" t="s">
        <v>7793</v>
      </c>
      <c r="D3925" s="6">
        <v>3500</v>
      </c>
      <c r="E3925" s="8">
        <v>3880</v>
      </c>
      <c r="F3925" t="s">
        <v>8218</v>
      </c>
      <c r="G3925" t="s">
        <v>8223</v>
      </c>
      <c r="H3925" t="s">
        <v>8245</v>
      </c>
      <c r="I3925">
        <v>1476931696</v>
      </c>
      <c r="J3925">
        <v>1474339696</v>
      </c>
      <c r="K3925" t="b">
        <v>0</v>
      </c>
      <c r="L3925">
        <v>66</v>
      </c>
      <c r="M3925" t="b">
        <v>1</v>
      </c>
      <c r="N3925" t="s">
        <v>8269</v>
      </c>
      <c r="O3925" s="10" t="s">
        <v>8333</v>
      </c>
      <c r="P3925" t="s">
        <v>8334</v>
      </c>
      <c r="Q3925" s="12">
        <f t="shared" si="66"/>
        <v>42633.116851851853</v>
      </c>
    </row>
    <row r="3926" spans="1:17" ht="48" x14ac:dyDescent="0.2">
      <c r="A3926">
        <v>4104</v>
      </c>
      <c r="B3926" s="3" t="s">
        <v>4100</v>
      </c>
      <c r="C3926" s="3" t="s">
        <v>8207</v>
      </c>
      <c r="D3926" s="6">
        <v>3000</v>
      </c>
      <c r="E3926" s="8">
        <v>641</v>
      </c>
      <c r="F3926" t="s">
        <v>8220</v>
      </c>
      <c r="G3926" t="s">
        <v>8225</v>
      </c>
      <c r="H3926" t="s">
        <v>8247</v>
      </c>
      <c r="I3926">
        <v>1477550434</v>
      </c>
      <c r="J3926">
        <v>1474958434</v>
      </c>
      <c r="K3926" t="b">
        <v>0</v>
      </c>
      <c r="L3926">
        <v>14</v>
      </c>
      <c r="M3926" t="b">
        <v>0</v>
      </c>
      <c r="N3926" t="s">
        <v>8269</v>
      </c>
      <c r="O3926" s="10" t="s">
        <v>8333</v>
      </c>
      <c r="P3926" t="s">
        <v>8334</v>
      </c>
      <c r="Q3926" s="12">
        <f t="shared" si="66"/>
        <v>42640.278171296297</v>
      </c>
    </row>
    <row r="3927" spans="1:17" ht="48" x14ac:dyDescent="0.2">
      <c r="A3927">
        <v>3461</v>
      </c>
      <c r="B3927" s="3" t="s">
        <v>3460</v>
      </c>
      <c r="C3927" s="3" t="s">
        <v>7571</v>
      </c>
      <c r="D3927" s="6">
        <v>500</v>
      </c>
      <c r="E3927" s="8">
        <v>695</v>
      </c>
      <c r="F3927" t="s">
        <v>8218</v>
      </c>
      <c r="G3927" t="s">
        <v>8223</v>
      </c>
      <c r="H3927" t="s">
        <v>8245</v>
      </c>
      <c r="I3927">
        <v>1477710000</v>
      </c>
      <c r="J3927">
        <v>1475248279</v>
      </c>
      <c r="K3927" t="b">
        <v>0</v>
      </c>
      <c r="L3927">
        <v>12</v>
      </c>
      <c r="M3927" t="b">
        <v>1</v>
      </c>
      <c r="N3927" t="s">
        <v>8269</v>
      </c>
      <c r="O3927" s="10" t="s">
        <v>8333</v>
      </c>
      <c r="P3927" t="s">
        <v>8334</v>
      </c>
      <c r="Q3927" s="12">
        <f t="shared" si="66"/>
        <v>42643.632858796293</v>
      </c>
    </row>
    <row r="3928" spans="1:17" ht="64" x14ac:dyDescent="0.2">
      <c r="A3928">
        <v>3034</v>
      </c>
      <c r="B3928" s="3" t="s">
        <v>3034</v>
      </c>
      <c r="C3928" s="3" t="s">
        <v>7144</v>
      </c>
      <c r="D3928" s="6">
        <v>100000</v>
      </c>
      <c r="E3928" s="8">
        <v>112536</v>
      </c>
      <c r="F3928" t="s">
        <v>8218</v>
      </c>
      <c r="G3928" t="s">
        <v>8223</v>
      </c>
      <c r="H3928" t="s">
        <v>8245</v>
      </c>
      <c r="I3928">
        <v>1477972740</v>
      </c>
      <c r="J3928">
        <v>1475326255</v>
      </c>
      <c r="K3928" t="b">
        <v>0</v>
      </c>
      <c r="L3928">
        <v>1260</v>
      </c>
      <c r="M3928" t="b">
        <v>1</v>
      </c>
      <c r="N3928" t="s">
        <v>8301</v>
      </c>
      <c r="O3928" s="10" t="s">
        <v>8333</v>
      </c>
      <c r="P3928" t="s">
        <v>8373</v>
      </c>
      <c r="Q3928" s="12">
        <f t="shared" si="66"/>
        <v>42644.535358796296</v>
      </c>
    </row>
    <row r="3929" spans="1:17" ht="48" x14ac:dyDescent="0.2">
      <c r="A3929">
        <v>521</v>
      </c>
      <c r="B3929" s="3" t="s">
        <v>522</v>
      </c>
      <c r="C3929" s="3" t="s">
        <v>4631</v>
      </c>
      <c r="D3929" s="6">
        <v>5000</v>
      </c>
      <c r="E3929" s="8">
        <v>5232</v>
      </c>
      <c r="F3929" t="s">
        <v>8218</v>
      </c>
      <c r="G3929" t="s">
        <v>8223</v>
      </c>
      <c r="H3929" t="s">
        <v>8245</v>
      </c>
      <c r="I3929">
        <v>1477976340</v>
      </c>
      <c r="J3929">
        <v>1475460819</v>
      </c>
      <c r="K3929" t="b">
        <v>0</v>
      </c>
      <c r="L3929">
        <v>56</v>
      </c>
      <c r="M3929" t="b">
        <v>1</v>
      </c>
      <c r="N3929" t="s">
        <v>8269</v>
      </c>
      <c r="O3929" s="10" t="s">
        <v>8333</v>
      </c>
      <c r="P3929" t="s">
        <v>8334</v>
      </c>
      <c r="Q3929" s="12">
        <f t="shared" si="66"/>
        <v>42646.092812499999</v>
      </c>
    </row>
    <row r="3930" spans="1:17" ht="32" x14ac:dyDescent="0.2">
      <c r="A3930">
        <v>3217</v>
      </c>
      <c r="B3930" s="3" t="s">
        <v>3217</v>
      </c>
      <c r="C3930" s="3" t="s">
        <v>7327</v>
      </c>
      <c r="D3930" s="6">
        <v>4500</v>
      </c>
      <c r="E3930" s="8">
        <v>5221</v>
      </c>
      <c r="F3930" t="s">
        <v>8218</v>
      </c>
      <c r="G3930" t="s">
        <v>8223</v>
      </c>
      <c r="H3930" t="s">
        <v>8245</v>
      </c>
      <c r="I3930">
        <v>1478264784</v>
      </c>
      <c r="J3930">
        <v>1475672784</v>
      </c>
      <c r="K3930" t="b">
        <v>1</v>
      </c>
      <c r="L3930">
        <v>104</v>
      </c>
      <c r="M3930" t="b">
        <v>1</v>
      </c>
      <c r="N3930" t="s">
        <v>8269</v>
      </c>
      <c r="O3930" s="10" t="s">
        <v>8333</v>
      </c>
      <c r="P3930" t="s">
        <v>8334</v>
      </c>
      <c r="Q3930" s="12">
        <f t="shared" si="66"/>
        <v>42648.546111111107</v>
      </c>
    </row>
    <row r="3931" spans="1:17" ht="48" x14ac:dyDescent="0.2">
      <c r="A3931">
        <v>3576</v>
      </c>
      <c r="B3931" s="3" t="s">
        <v>3575</v>
      </c>
      <c r="C3931" s="3" t="s">
        <v>7686</v>
      </c>
      <c r="D3931" s="6">
        <v>100</v>
      </c>
      <c r="E3931" s="8">
        <v>100</v>
      </c>
      <c r="F3931" t="s">
        <v>8218</v>
      </c>
      <c r="G3931" t="s">
        <v>8223</v>
      </c>
      <c r="H3931" t="s">
        <v>8245</v>
      </c>
      <c r="I3931">
        <v>1480947054</v>
      </c>
      <c r="J3931">
        <v>1475759454</v>
      </c>
      <c r="K3931" t="b">
        <v>0</v>
      </c>
      <c r="L3931">
        <v>5</v>
      </c>
      <c r="M3931" t="b">
        <v>1</v>
      </c>
      <c r="N3931" t="s">
        <v>8269</v>
      </c>
      <c r="O3931" s="10" t="s">
        <v>8333</v>
      </c>
      <c r="P3931" t="s">
        <v>8334</v>
      </c>
      <c r="Q3931" s="12">
        <f t="shared" si="66"/>
        <v>42649.54923611111</v>
      </c>
    </row>
    <row r="3932" spans="1:17" ht="48" x14ac:dyDescent="0.2">
      <c r="A3932">
        <v>2947</v>
      </c>
      <c r="B3932" s="3" t="s">
        <v>2947</v>
      </c>
      <c r="C3932" s="3" t="s">
        <v>7057</v>
      </c>
      <c r="D3932" s="6">
        <v>25000</v>
      </c>
      <c r="E3932" s="8">
        <v>1072</v>
      </c>
      <c r="F3932" t="s">
        <v>8220</v>
      </c>
      <c r="G3932" t="s">
        <v>8223</v>
      </c>
      <c r="H3932" t="s">
        <v>8245</v>
      </c>
      <c r="I3932">
        <v>1480007460</v>
      </c>
      <c r="J3932">
        <v>1475760567</v>
      </c>
      <c r="K3932" t="b">
        <v>0</v>
      </c>
      <c r="L3932">
        <v>13</v>
      </c>
      <c r="M3932" t="b">
        <v>0</v>
      </c>
      <c r="N3932" t="s">
        <v>8301</v>
      </c>
      <c r="O3932" s="10" t="s">
        <v>8333</v>
      </c>
      <c r="P3932" t="s">
        <v>8373</v>
      </c>
      <c r="Q3932" s="12">
        <f t="shared" si="66"/>
        <v>42649.562118055561</v>
      </c>
    </row>
    <row r="3933" spans="1:17" ht="48" x14ac:dyDescent="0.2">
      <c r="A3933">
        <v>3633</v>
      </c>
      <c r="B3933" s="3" t="s">
        <v>3631</v>
      </c>
      <c r="C3933" s="3" t="s">
        <v>7743</v>
      </c>
      <c r="D3933" s="6">
        <v>5000</v>
      </c>
      <c r="E3933" s="8">
        <v>1762</v>
      </c>
      <c r="F3933" t="s">
        <v>8220</v>
      </c>
      <c r="G3933" t="s">
        <v>8223</v>
      </c>
      <c r="H3933" t="s">
        <v>8245</v>
      </c>
      <c r="I3933">
        <v>1479517200</v>
      </c>
      <c r="J3933">
        <v>1475765867</v>
      </c>
      <c r="K3933" t="b">
        <v>0</v>
      </c>
      <c r="L3933">
        <v>31</v>
      </c>
      <c r="M3933" t="b">
        <v>0</v>
      </c>
      <c r="N3933" t="s">
        <v>8303</v>
      </c>
      <c r="O3933" s="10" t="s">
        <v>8333</v>
      </c>
      <c r="P3933" t="s">
        <v>8375</v>
      </c>
      <c r="Q3933" s="12">
        <f t="shared" si="66"/>
        <v>42649.623460648145</v>
      </c>
    </row>
    <row r="3934" spans="1:17" ht="48" x14ac:dyDescent="0.2">
      <c r="A3934">
        <v>2985</v>
      </c>
      <c r="B3934" s="3" t="s">
        <v>2985</v>
      </c>
      <c r="C3934" s="3" t="s">
        <v>7095</v>
      </c>
      <c r="D3934" s="6">
        <v>10000</v>
      </c>
      <c r="E3934" s="8">
        <v>12165</v>
      </c>
      <c r="F3934" t="s">
        <v>8218</v>
      </c>
      <c r="G3934" t="s">
        <v>8227</v>
      </c>
      <c r="H3934" t="s">
        <v>8249</v>
      </c>
      <c r="I3934">
        <v>1477886400</v>
      </c>
      <c r="J3934">
        <v>1476228128</v>
      </c>
      <c r="K3934" t="b">
        <v>0</v>
      </c>
      <c r="L3934">
        <v>111</v>
      </c>
      <c r="M3934" t="b">
        <v>1</v>
      </c>
      <c r="N3934" t="s">
        <v>8301</v>
      </c>
      <c r="O3934" s="10" t="s">
        <v>8333</v>
      </c>
      <c r="P3934" t="s">
        <v>8373</v>
      </c>
      <c r="Q3934" s="12">
        <f t="shared" si="66"/>
        <v>42654.973703703698</v>
      </c>
    </row>
    <row r="3935" spans="1:17" ht="48" x14ac:dyDescent="0.2">
      <c r="A3935">
        <v>2720</v>
      </c>
      <c r="B3935" s="3" t="s">
        <v>2720</v>
      </c>
      <c r="C3935" s="3" t="s">
        <v>6830</v>
      </c>
      <c r="D3935" s="6">
        <v>25000</v>
      </c>
      <c r="E3935" s="8">
        <v>29531</v>
      </c>
      <c r="F3935" t="s">
        <v>8218</v>
      </c>
      <c r="G3935" t="s">
        <v>8223</v>
      </c>
      <c r="H3935" t="s">
        <v>8245</v>
      </c>
      <c r="I3935">
        <v>1478866253</v>
      </c>
      <c r="J3935">
        <v>1476270653</v>
      </c>
      <c r="K3935" t="b">
        <v>0</v>
      </c>
      <c r="L3935">
        <v>173</v>
      </c>
      <c r="M3935" t="b">
        <v>1</v>
      </c>
      <c r="N3935" t="s">
        <v>8301</v>
      </c>
      <c r="O3935" s="10" t="s">
        <v>8333</v>
      </c>
      <c r="P3935" t="s">
        <v>8373</v>
      </c>
      <c r="Q3935" s="12">
        <f t="shared" ref="Q3935:Q3998" si="67">(((J3935/60)/60)/24)+DATE(1970,1,1)</f>
        <v>42655.465891203698</v>
      </c>
    </row>
    <row r="3936" spans="1:17" ht="32" x14ac:dyDescent="0.2">
      <c r="A3936">
        <v>3773</v>
      </c>
      <c r="B3936" s="3" t="s">
        <v>3770</v>
      </c>
      <c r="C3936" s="3" t="s">
        <v>7883</v>
      </c>
      <c r="D3936" s="6">
        <v>5000</v>
      </c>
      <c r="E3936" s="8">
        <v>5410</v>
      </c>
      <c r="F3936" t="s">
        <v>8218</v>
      </c>
      <c r="G3936" t="s">
        <v>8223</v>
      </c>
      <c r="H3936" t="s">
        <v>8245</v>
      </c>
      <c r="I3936">
        <v>1479175680</v>
      </c>
      <c r="J3936">
        <v>1476317247</v>
      </c>
      <c r="K3936" t="b">
        <v>0</v>
      </c>
      <c r="L3936">
        <v>57</v>
      </c>
      <c r="M3936" t="b">
        <v>1</v>
      </c>
      <c r="N3936" t="s">
        <v>8303</v>
      </c>
      <c r="O3936" s="10" t="s">
        <v>8333</v>
      </c>
      <c r="P3936" t="s">
        <v>8375</v>
      </c>
      <c r="Q3936" s="12">
        <f t="shared" si="67"/>
        <v>42656.005173611105</v>
      </c>
    </row>
    <row r="3937" spans="1:17" ht="48" x14ac:dyDescent="0.2">
      <c r="A3937">
        <v>3920</v>
      </c>
      <c r="B3937" s="3" t="s">
        <v>3917</v>
      </c>
      <c r="C3937" s="3" t="s">
        <v>8028</v>
      </c>
      <c r="D3937" s="6">
        <v>2500</v>
      </c>
      <c r="E3937" s="8">
        <v>135</v>
      </c>
      <c r="F3937" t="s">
        <v>8220</v>
      </c>
      <c r="G3937" t="s">
        <v>8224</v>
      </c>
      <c r="H3937" t="s">
        <v>8246</v>
      </c>
      <c r="I3937">
        <v>1479032260</v>
      </c>
      <c r="J3937">
        <v>1476436660</v>
      </c>
      <c r="K3937" t="b">
        <v>0</v>
      </c>
      <c r="L3937">
        <v>3</v>
      </c>
      <c r="M3937" t="b">
        <v>0</v>
      </c>
      <c r="N3937" t="s">
        <v>8269</v>
      </c>
      <c r="O3937" s="10" t="s">
        <v>8333</v>
      </c>
      <c r="P3937" t="s">
        <v>8334</v>
      </c>
      <c r="Q3937" s="12">
        <f t="shared" si="67"/>
        <v>42657.38726851852</v>
      </c>
    </row>
    <row r="3938" spans="1:17" ht="48" x14ac:dyDescent="0.2">
      <c r="A3938">
        <v>3072</v>
      </c>
      <c r="B3938" s="3" t="s">
        <v>3072</v>
      </c>
      <c r="C3938" s="3" t="s">
        <v>7182</v>
      </c>
      <c r="D3938" s="6">
        <v>12000</v>
      </c>
      <c r="E3938" s="8">
        <v>2</v>
      </c>
      <c r="F3938" t="s">
        <v>8220</v>
      </c>
      <c r="G3938" t="s">
        <v>8223</v>
      </c>
      <c r="H3938" t="s">
        <v>8245</v>
      </c>
      <c r="I3938">
        <v>1477791960</v>
      </c>
      <c r="J3938">
        <v>1476549262</v>
      </c>
      <c r="K3938" t="b">
        <v>0</v>
      </c>
      <c r="L3938">
        <v>2</v>
      </c>
      <c r="M3938" t="b">
        <v>0</v>
      </c>
      <c r="N3938" t="s">
        <v>8301</v>
      </c>
      <c r="O3938" s="10" t="s">
        <v>8333</v>
      </c>
      <c r="P3938" t="s">
        <v>8373</v>
      </c>
      <c r="Q3938" s="12">
        <f t="shared" si="67"/>
        <v>42658.690532407403</v>
      </c>
    </row>
    <row r="3939" spans="1:17" ht="48" hidden="1" x14ac:dyDescent="0.2">
      <c r="A3939">
        <v>2067</v>
      </c>
      <c r="B3939" s="3" t="s">
        <v>2068</v>
      </c>
      <c r="C3939" s="3" t="s">
        <v>6177</v>
      </c>
      <c r="D3939" s="6">
        <v>495</v>
      </c>
      <c r="E3939" s="8">
        <v>628</v>
      </c>
      <c r="F3939" t="s">
        <v>8218</v>
      </c>
      <c r="G3939" t="s">
        <v>8224</v>
      </c>
      <c r="H3939" t="s">
        <v>8246</v>
      </c>
      <c r="I3939">
        <v>1432499376</v>
      </c>
      <c r="J3939">
        <v>1429648176</v>
      </c>
      <c r="K3939" t="b">
        <v>0</v>
      </c>
      <c r="L3939">
        <v>10</v>
      </c>
      <c r="M3939" t="b">
        <v>1</v>
      </c>
      <c r="N3939" t="s">
        <v>8293</v>
      </c>
      <c r="O3939" s="10" t="s">
        <v>8335</v>
      </c>
      <c r="P3939" t="s">
        <v>8365</v>
      </c>
      <c r="Q3939" s="12">
        <f t="shared" si="67"/>
        <v>42115.853888888887</v>
      </c>
    </row>
    <row r="3940" spans="1:17" ht="48" hidden="1" x14ac:dyDescent="0.2">
      <c r="A3940">
        <v>2256</v>
      </c>
      <c r="B3940" s="3" t="s">
        <v>2257</v>
      </c>
      <c r="C3940" s="3" t="s">
        <v>6366</v>
      </c>
      <c r="D3940" s="6">
        <v>480</v>
      </c>
      <c r="E3940" s="8">
        <v>1069</v>
      </c>
      <c r="F3940" t="s">
        <v>8218</v>
      </c>
      <c r="G3940" t="s">
        <v>8224</v>
      </c>
      <c r="H3940" t="s">
        <v>8246</v>
      </c>
      <c r="I3940">
        <v>1479811846</v>
      </c>
      <c r="J3940">
        <v>1478602246</v>
      </c>
      <c r="K3940" t="b">
        <v>0</v>
      </c>
      <c r="L3940">
        <v>50</v>
      </c>
      <c r="M3940" t="b">
        <v>1</v>
      </c>
      <c r="N3940" t="s">
        <v>8295</v>
      </c>
      <c r="O3940" s="10" t="s">
        <v>8349</v>
      </c>
      <c r="P3940" t="s">
        <v>8367</v>
      </c>
      <c r="Q3940" s="12">
        <f t="shared" si="67"/>
        <v>42682.451921296291</v>
      </c>
    </row>
    <row r="3941" spans="1:17" ht="48" hidden="1" x14ac:dyDescent="0.2">
      <c r="A3941">
        <v>1896</v>
      </c>
      <c r="B3941" s="3" t="s">
        <v>1897</v>
      </c>
      <c r="C3941" s="3" t="s">
        <v>6006</v>
      </c>
      <c r="D3941" s="6">
        <v>451</v>
      </c>
      <c r="E3941" s="8">
        <v>559</v>
      </c>
      <c r="F3941" t="s">
        <v>8218</v>
      </c>
      <c r="G3941" t="s">
        <v>8223</v>
      </c>
      <c r="H3941" t="s">
        <v>8245</v>
      </c>
      <c r="I3941">
        <v>1334250165</v>
      </c>
      <c r="J3941">
        <v>1331658165</v>
      </c>
      <c r="K3941" t="b">
        <v>0</v>
      </c>
      <c r="L3941">
        <v>13</v>
      </c>
      <c r="M3941" t="b">
        <v>1</v>
      </c>
      <c r="N3941" t="s">
        <v>8277</v>
      </c>
      <c r="O3941" s="10" t="s">
        <v>8341</v>
      </c>
      <c r="P3941" t="s">
        <v>8345</v>
      </c>
      <c r="Q3941" s="12">
        <f t="shared" si="67"/>
        <v>40981.710243055553</v>
      </c>
    </row>
    <row r="3942" spans="1:17" ht="16" hidden="1" x14ac:dyDescent="0.2">
      <c r="A3942">
        <v>115</v>
      </c>
      <c r="B3942" s="3" t="s">
        <v>117</v>
      </c>
      <c r="C3942" s="3" t="s">
        <v>4226</v>
      </c>
      <c r="D3942" s="6">
        <v>450</v>
      </c>
      <c r="E3942" s="8">
        <v>632</v>
      </c>
      <c r="F3942" t="s">
        <v>8218</v>
      </c>
      <c r="G3942" t="s">
        <v>8223</v>
      </c>
      <c r="H3942" t="s">
        <v>8245</v>
      </c>
      <c r="I3942">
        <v>1328377444</v>
      </c>
      <c r="J3942">
        <v>1326217444</v>
      </c>
      <c r="K3942" t="b">
        <v>0</v>
      </c>
      <c r="L3942">
        <v>22</v>
      </c>
      <c r="M3942" t="b">
        <v>1</v>
      </c>
      <c r="N3942" t="s">
        <v>8264</v>
      </c>
      <c r="O3942" s="10" t="s">
        <v>8326</v>
      </c>
      <c r="P3942" t="s">
        <v>8328</v>
      </c>
      <c r="Q3942" s="12">
        <f t="shared" si="67"/>
        <v>40918.738935185182</v>
      </c>
    </row>
    <row r="3943" spans="1:17" ht="48" x14ac:dyDescent="0.2">
      <c r="A3943">
        <v>3021</v>
      </c>
      <c r="B3943" s="3" t="s">
        <v>3021</v>
      </c>
      <c r="C3943" s="3" t="s">
        <v>7131</v>
      </c>
      <c r="D3943" s="6">
        <v>4500</v>
      </c>
      <c r="E3943" s="8">
        <v>5221</v>
      </c>
      <c r="F3943" t="s">
        <v>8218</v>
      </c>
      <c r="G3943" t="s">
        <v>8223</v>
      </c>
      <c r="H3943" t="s">
        <v>8245</v>
      </c>
      <c r="I3943">
        <v>1479794340</v>
      </c>
      <c r="J3943">
        <v>1476715869</v>
      </c>
      <c r="K3943" t="b">
        <v>0</v>
      </c>
      <c r="L3943">
        <v>103</v>
      </c>
      <c r="M3943" t="b">
        <v>1</v>
      </c>
      <c r="N3943" t="s">
        <v>8301</v>
      </c>
      <c r="O3943" s="10" t="s">
        <v>8333</v>
      </c>
      <c r="P3943" t="s">
        <v>8373</v>
      </c>
      <c r="Q3943" s="12">
        <f t="shared" si="67"/>
        <v>42660.618854166663</v>
      </c>
    </row>
    <row r="3944" spans="1:17" ht="48" hidden="1" x14ac:dyDescent="0.2">
      <c r="A3944">
        <v>2217</v>
      </c>
      <c r="B3944" s="3" t="s">
        <v>2218</v>
      </c>
      <c r="C3944" s="3" t="s">
        <v>6327</v>
      </c>
      <c r="D3944" s="6">
        <v>420</v>
      </c>
      <c r="E3944" s="8">
        <v>425</v>
      </c>
      <c r="F3944" t="s">
        <v>8218</v>
      </c>
      <c r="G3944" t="s">
        <v>8223</v>
      </c>
      <c r="H3944" t="s">
        <v>8245</v>
      </c>
      <c r="I3944">
        <v>1446451200</v>
      </c>
      <c r="J3944">
        <v>1445539113</v>
      </c>
      <c r="K3944" t="b">
        <v>0</v>
      </c>
      <c r="L3944">
        <v>9</v>
      </c>
      <c r="M3944" t="b">
        <v>1</v>
      </c>
      <c r="N3944" t="s">
        <v>8278</v>
      </c>
      <c r="O3944" s="10" t="s">
        <v>8341</v>
      </c>
      <c r="P3944" t="s">
        <v>8346</v>
      </c>
      <c r="Q3944" s="12">
        <f t="shared" si="67"/>
        <v>42299.776770833334</v>
      </c>
    </row>
    <row r="3945" spans="1:17" ht="48" x14ac:dyDescent="0.2">
      <c r="A3945">
        <v>3619</v>
      </c>
      <c r="B3945" s="3" t="s">
        <v>3617</v>
      </c>
      <c r="C3945" s="3" t="s">
        <v>7729</v>
      </c>
      <c r="D3945" s="6">
        <v>1000</v>
      </c>
      <c r="E3945" s="8">
        <v>1130</v>
      </c>
      <c r="F3945" t="s">
        <v>8218</v>
      </c>
      <c r="G3945" t="s">
        <v>8223</v>
      </c>
      <c r="H3945" t="s">
        <v>8245</v>
      </c>
      <c r="I3945">
        <v>1479592800</v>
      </c>
      <c r="J3945">
        <v>1476760226</v>
      </c>
      <c r="K3945" t="b">
        <v>0</v>
      </c>
      <c r="L3945">
        <v>17</v>
      </c>
      <c r="M3945" t="b">
        <v>1</v>
      </c>
      <c r="N3945" t="s">
        <v>8269</v>
      </c>
      <c r="O3945" s="10" t="s">
        <v>8333</v>
      </c>
      <c r="P3945" t="s">
        <v>8334</v>
      </c>
      <c r="Q3945" s="12">
        <f t="shared" si="67"/>
        <v>42661.132245370376</v>
      </c>
    </row>
    <row r="3946" spans="1:17" ht="48" x14ac:dyDescent="0.2">
      <c r="A3946">
        <v>3555</v>
      </c>
      <c r="B3946" s="3" t="s">
        <v>3554</v>
      </c>
      <c r="C3946" s="3" t="s">
        <v>7665</v>
      </c>
      <c r="D3946" s="6">
        <v>2400</v>
      </c>
      <c r="E3946" s="8">
        <v>2400</v>
      </c>
      <c r="F3946" t="s">
        <v>8218</v>
      </c>
      <c r="G3946" t="s">
        <v>8236</v>
      </c>
      <c r="H3946" t="s">
        <v>8248</v>
      </c>
      <c r="I3946">
        <v>1479382594</v>
      </c>
      <c r="J3946">
        <v>1476786994</v>
      </c>
      <c r="K3946" t="b">
        <v>0</v>
      </c>
      <c r="L3946">
        <v>14</v>
      </c>
      <c r="M3946" t="b">
        <v>1</v>
      </c>
      <c r="N3946" t="s">
        <v>8269</v>
      </c>
      <c r="O3946" s="10" t="s">
        <v>8333</v>
      </c>
      <c r="P3946" t="s">
        <v>8334</v>
      </c>
      <c r="Q3946" s="12">
        <f t="shared" si="67"/>
        <v>42661.442060185189</v>
      </c>
    </row>
    <row r="3947" spans="1:17" ht="48" x14ac:dyDescent="0.2">
      <c r="A3947">
        <v>3429</v>
      </c>
      <c r="B3947" s="3" t="s">
        <v>3428</v>
      </c>
      <c r="C3947" s="3" t="s">
        <v>7539</v>
      </c>
      <c r="D3947" s="6">
        <v>150</v>
      </c>
      <c r="E3947" s="8">
        <v>195</v>
      </c>
      <c r="F3947" t="s">
        <v>8218</v>
      </c>
      <c r="G3947" t="s">
        <v>8224</v>
      </c>
      <c r="H3947" t="s">
        <v>8246</v>
      </c>
      <c r="I3947">
        <v>1478046661</v>
      </c>
      <c r="J3947">
        <v>1476837061</v>
      </c>
      <c r="K3947" t="b">
        <v>0</v>
      </c>
      <c r="L3947">
        <v>12</v>
      </c>
      <c r="M3947" t="b">
        <v>1</v>
      </c>
      <c r="N3947" t="s">
        <v>8269</v>
      </c>
      <c r="O3947" s="10" t="s">
        <v>8333</v>
      </c>
      <c r="P3947" t="s">
        <v>8334</v>
      </c>
      <c r="Q3947" s="12">
        <f t="shared" si="67"/>
        <v>42662.021539351852</v>
      </c>
    </row>
    <row r="3948" spans="1:17" ht="48" hidden="1" x14ac:dyDescent="0.2">
      <c r="A3948">
        <v>77</v>
      </c>
      <c r="B3948" s="3" t="s">
        <v>79</v>
      </c>
      <c r="C3948" s="3" t="s">
        <v>4188</v>
      </c>
      <c r="D3948" s="6">
        <v>400</v>
      </c>
      <c r="E3948" s="8">
        <v>1570</v>
      </c>
      <c r="F3948" t="s">
        <v>8218</v>
      </c>
      <c r="G3948" t="s">
        <v>8223</v>
      </c>
      <c r="H3948" t="s">
        <v>8245</v>
      </c>
      <c r="I3948">
        <v>1337569140</v>
      </c>
      <c r="J3948">
        <v>1332991717</v>
      </c>
      <c r="K3948" t="b">
        <v>0</v>
      </c>
      <c r="L3948">
        <v>26</v>
      </c>
      <c r="M3948" t="b">
        <v>1</v>
      </c>
      <c r="N3948" t="s">
        <v>8264</v>
      </c>
      <c r="O3948" s="10" t="s">
        <v>8326</v>
      </c>
      <c r="P3948" t="s">
        <v>8328</v>
      </c>
      <c r="Q3948" s="12">
        <f t="shared" si="67"/>
        <v>40997.144872685189</v>
      </c>
    </row>
    <row r="3949" spans="1:17" ht="48" x14ac:dyDescent="0.2">
      <c r="A3949">
        <v>3902</v>
      </c>
      <c r="B3949" s="3" t="s">
        <v>3899</v>
      </c>
      <c r="C3949" s="3" t="s">
        <v>8010</v>
      </c>
      <c r="D3949" s="6">
        <v>3000</v>
      </c>
      <c r="E3949" s="8">
        <v>1465</v>
      </c>
      <c r="F3949" t="s">
        <v>8220</v>
      </c>
      <c r="G3949" t="s">
        <v>8224</v>
      </c>
      <c r="H3949" t="s">
        <v>8246</v>
      </c>
      <c r="I3949">
        <v>1479125642</v>
      </c>
      <c r="J3949">
        <v>1476962042</v>
      </c>
      <c r="K3949" t="b">
        <v>0</v>
      </c>
      <c r="L3949">
        <v>31</v>
      </c>
      <c r="M3949" t="b">
        <v>0</v>
      </c>
      <c r="N3949" t="s">
        <v>8269</v>
      </c>
      <c r="O3949" s="10" t="s">
        <v>8333</v>
      </c>
      <c r="P3949" t="s">
        <v>8334</v>
      </c>
      <c r="Q3949" s="12">
        <f t="shared" si="67"/>
        <v>42663.468078703707</v>
      </c>
    </row>
    <row r="3950" spans="1:17" ht="48" x14ac:dyDescent="0.2">
      <c r="A3950">
        <v>3312</v>
      </c>
      <c r="B3950" s="3" t="s">
        <v>3312</v>
      </c>
      <c r="C3950" s="3" t="s">
        <v>7422</v>
      </c>
      <c r="D3950" s="6">
        <v>2500</v>
      </c>
      <c r="E3950" s="8">
        <v>2501</v>
      </c>
      <c r="F3950" t="s">
        <v>8218</v>
      </c>
      <c r="G3950" t="s">
        <v>8223</v>
      </c>
      <c r="H3950" t="s">
        <v>8245</v>
      </c>
      <c r="I3950">
        <v>1478901600</v>
      </c>
      <c r="J3950">
        <v>1477077946</v>
      </c>
      <c r="K3950" t="b">
        <v>0</v>
      </c>
      <c r="L3950">
        <v>41</v>
      </c>
      <c r="M3950" t="b">
        <v>1</v>
      </c>
      <c r="N3950" t="s">
        <v>8269</v>
      </c>
      <c r="O3950" s="10" t="s">
        <v>8333</v>
      </c>
      <c r="P3950" t="s">
        <v>8334</v>
      </c>
      <c r="Q3950" s="12">
        <f t="shared" si="67"/>
        <v>42664.809560185182</v>
      </c>
    </row>
    <row r="3951" spans="1:17" ht="48" hidden="1" x14ac:dyDescent="0.2">
      <c r="A3951">
        <v>97</v>
      </c>
      <c r="B3951" s="3" t="s">
        <v>99</v>
      </c>
      <c r="C3951" s="3" t="s">
        <v>4208</v>
      </c>
      <c r="D3951" s="6">
        <v>400</v>
      </c>
      <c r="E3951" s="8">
        <v>425</v>
      </c>
      <c r="F3951" t="s">
        <v>8218</v>
      </c>
      <c r="G3951" t="s">
        <v>8223</v>
      </c>
      <c r="H3951" t="s">
        <v>8245</v>
      </c>
      <c r="I3951">
        <v>1310440482</v>
      </c>
      <c r="J3951">
        <v>1307848482</v>
      </c>
      <c r="K3951" t="b">
        <v>0</v>
      </c>
      <c r="L3951">
        <v>8</v>
      </c>
      <c r="M3951" t="b">
        <v>1</v>
      </c>
      <c r="N3951" t="s">
        <v>8264</v>
      </c>
      <c r="O3951" s="10" t="s">
        <v>8326</v>
      </c>
      <c r="P3951" t="s">
        <v>8328</v>
      </c>
      <c r="Q3951" s="12">
        <f t="shared" si="67"/>
        <v>40706.135208333333</v>
      </c>
    </row>
    <row r="3952" spans="1:17" ht="32" hidden="1" x14ac:dyDescent="0.2">
      <c r="A3952">
        <v>819</v>
      </c>
      <c r="B3952" s="3" t="s">
        <v>820</v>
      </c>
      <c r="C3952" s="3" t="s">
        <v>4929</v>
      </c>
      <c r="D3952" s="6">
        <v>400</v>
      </c>
      <c r="E3952" s="8">
        <v>435</v>
      </c>
      <c r="F3952" t="s">
        <v>8218</v>
      </c>
      <c r="G3952" t="s">
        <v>8223</v>
      </c>
      <c r="H3952" t="s">
        <v>8245</v>
      </c>
      <c r="I3952">
        <v>1387601040</v>
      </c>
      <c r="J3952">
        <v>1386806254</v>
      </c>
      <c r="K3952" t="b">
        <v>0</v>
      </c>
      <c r="L3952">
        <v>14</v>
      </c>
      <c r="M3952" t="b">
        <v>1</v>
      </c>
      <c r="N3952" t="s">
        <v>8274</v>
      </c>
      <c r="O3952" s="10" t="s">
        <v>8341</v>
      </c>
      <c r="P3952" t="s">
        <v>8342</v>
      </c>
      <c r="Q3952" s="12">
        <f t="shared" si="67"/>
        <v>41619.998310185183</v>
      </c>
    </row>
    <row r="3953" spans="1:17" ht="32" hidden="1" x14ac:dyDescent="0.2">
      <c r="A3953">
        <v>1386</v>
      </c>
      <c r="B3953" s="3" t="s">
        <v>1387</v>
      </c>
      <c r="C3953" s="3" t="s">
        <v>5496</v>
      </c>
      <c r="D3953" s="6">
        <v>400</v>
      </c>
      <c r="E3953" s="8">
        <v>875</v>
      </c>
      <c r="F3953" t="s">
        <v>8218</v>
      </c>
      <c r="G3953" t="s">
        <v>8223</v>
      </c>
      <c r="H3953" t="s">
        <v>8245</v>
      </c>
      <c r="I3953">
        <v>1438183889</v>
      </c>
      <c r="J3953">
        <v>1435591889</v>
      </c>
      <c r="K3953" t="b">
        <v>0</v>
      </c>
      <c r="L3953">
        <v>14</v>
      </c>
      <c r="M3953" t="b">
        <v>1</v>
      </c>
      <c r="N3953" t="s">
        <v>8274</v>
      </c>
      <c r="O3953" s="10" t="s">
        <v>8341</v>
      </c>
      <c r="P3953" t="s">
        <v>8342</v>
      </c>
      <c r="Q3953" s="12">
        <f t="shared" si="67"/>
        <v>42184.646863425922</v>
      </c>
    </row>
    <row r="3954" spans="1:17" ht="48" hidden="1" x14ac:dyDescent="0.2">
      <c r="A3954">
        <v>1640</v>
      </c>
      <c r="B3954" s="3" t="s">
        <v>1641</v>
      </c>
      <c r="C3954" s="3" t="s">
        <v>5750</v>
      </c>
      <c r="D3954" s="6">
        <v>400</v>
      </c>
      <c r="E3954" s="8">
        <v>679.44</v>
      </c>
      <c r="F3954" t="s">
        <v>8218</v>
      </c>
      <c r="G3954" t="s">
        <v>8223</v>
      </c>
      <c r="H3954" t="s">
        <v>8245</v>
      </c>
      <c r="I3954">
        <v>1280800740</v>
      </c>
      <c r="J3954">
        <v>1279603955</v>
      </c>
      <c r="K3954" t="b">
        <v>0</v>
      </c>
      <c r="L3954">
        <v>17</v>
      </c>
      <c r="M3954" t="b">
        <v>1</v>
      </c>
      <c r="N3954" t="s">
        <v>8274</v>
      </c>
      <c r="O3954" s="10" t="s">
        <v>8341</v>
      </c>
      <c r="P3954" t="s">
        <v>8342</v>
      </c>
      <c r="Q3954" s="12">
        <f t="shared" si="67"/>
        <v>40379.23096064815</v>
      </c>
    </row>
    <row r="3955" spans="1:17" ht="48" hidden="1" x14ac:dyDescent="0.2">
      <c r="A3955">
        <v>1833</v>
      </c>
      <c r="B3955" s="3" t="s">
        <v>1834</v>
      </c>
      <c r="C3955" s="3" t="s">
        <v>5943</v>
      </c>
      <c r="D3955" s="6">
        <v>400</v>
      </c>
      <c r="E3955" s="8">
        <v>1050</v>
      </c>
      <c r="F3955" t="s">
        <v>8218</v>
      </c>
      <c r="G3955" t="s">
        <v>8223</v>
      </c>
      <c r="H3955" t="s">
        <v>8245</v>
      </c>
      <c r="I3955">
        <v>1362211140</v>
      </c>
      <c r="J3955">
        <v>1359421403</v>
      </c>
      <c r="K3955" t="b">
        <v>0</v>
      </c>
      <c r="L3955">
        <v>25</v>
      </c>
      <c r="M3955" t="b">
        <v>1</v>
      </c>
      <c r="N3955" t="s">
        <v>8274</v>
      </c>
      <c r="O3955" s="10" t="s">
        <v>8341</v>
      </c>
      <c r="P3955" t="s">
        <v>8342</v>
      </c>
      <c r="Q3955" s="12">
        <f t="shared" si="67"/>
        <v>41303.044016203705</v>
      </c>
    </row>
    <row r="3956" spans="1:17" ht="48" x14ac:dyDescent="0.2">
      <c r="A3956">
        <v>3087</v>
      </c>
      <c r="B3956" s="3" t="s">
        <v>3087</v>
      </c>
      <c r="C3956" s="3" t="s">
        <v>7197</v>
      </c>
      <c r="D3956" s="6">
        <v>20000</v>
      </c>
      <c r="E3956" s="8">
        <v>125</v>
      </c>
      <c r="F3956" t="s">
        <v>8220</v>
      </c>
      <c r="G3956" t="s">
        <v>8223</v>
      </c>
      <c r="H3956" t="s">
        <v>8245</v>
      </c>
      <c r="I3956">
        <v>1482294990</v>
      </c>
      <c r="J3956">
        <v>1477107390</v>
      </c>
      <c r="K3956" t="b">
        <v>0</v>
      </c>
      <c r="L3956">
        <v>2</v>
      </c>
      <c r="M3956" t="b">
        <v>0</v>
      </c>
      <c r="N3956" t="s">
        <v>8301</v>
      </c>
      <c r="O3956" s="10" t="s">
        <v>8333</v>
      </c>
      <c r="P3956" t="s">
        <v>8373</v>
      </c>
      <c r="Q3956" s="12">
        <f t="shared" si="67"/>
        <v>42665.150347222225</v>
      </c>
    </row>
    <row r="3957" spans="1:17" ht="48" x14ac:dyDescent="0.2">
      <c r="A3957">
        <v>3663</v>
      </c>
      <c r="B3957" s="3" t="s">
        <v>3660</v>
      </c>
      <c r="C3957" s="3" t="s">
        <v>7773</v>
      </c>
      <c r="D3957" s="6">
        <v>225</v>
      </c>
      <c r="E3957" s="8">
        <v>234</v>
      </c>
      <c r="F3957" t="s">
        <v>8218</v>
      </c>
      <c r="G3957" t="s">
        <v>8224</v>
      </c>
      <c r="H3957" t="s">
        <v>8246</v>
      </c>
      <c r="I3957">
        <v>1482321030</v>
      </c>
      <c r="J3957">
        <v>1477133430</v>
      </c>
      <c r="K3957" t="b">
        <v>0</v>
      </c>
      <c r="L3957">
        <v>9</v>
      </c>
      <c r="M3957" t="b">
        <v>1</v>
      </c>
      <c r="N3957" t="s">
        <v>8269</v>
      </c>
      <c r="O3957" s="10" t="s">
        <v>8333</v>
      </c>
      <c r="P3957" t="s">
        <v>8334</v>
      </c>
      <c r="Q3957" s="12">
        <f t="shared" si="67"/>
        <v>42665.451736111107</v>
      </c>
    </row>
    <row r="3958" spans="1:17" ht="32" hidden="1" x14ac:dyDescent="0.2">
      <c r="A3958">
        <v>2161</v>
      </c>
      <c r="B3958" s="3" t="s">
        <v>2162</v>
      </c>
      <c r="C3958" s="3" t="s">
        <v>6271</v>
      </c>
      <c r="D3958" s="6">
        <v>400</v>
      </c>
      <c r="E3958" s="8">
        <v>463</v>
      </c>
      <c r="F3958" t="s">
        <v>8218</v>
      </c>
      <c r="G3958" t="s">
        <v>8223</v>
      </c>
      <c r="H3958" t="s">
        <v>8245</v>
      </c>
      <c r="I3958">
        <v>1443040059</v>
      </c>
      <c r="J3958">
        <v>1440448059</v>
      </c>
      <c r="K3958" t="b">
        <v>0</v>
      </c>
      <c r="L3958">
        <v>13</v>
      </c>
      <c r="M3958" t="b">
        <v>1</v>
      </c>
      <c r="N3958" t="s">
        <v>8274</v>
      </c>
      <c r="O3958" s="10" t="s">
        <v>8341</v>
      </c>
      <c r="P3958" t="s">
        <v>8342</v>
      </c>
      <c r="Q3958" s="12">
        <f t="shared" si="67"/>
        <v>42240.852534722217</v>
      </c>
    </row>
    <row r="3959" spans="1:17" ht="48" hidden="1" x14ac:dyDescent="0.2">
      <c r="A3959">
        <v>2317</v>
      </c>
      <c r="B3959" s="3" t="s">
        <v>2318</v>
      </c>
      <c r="C3959" s="3" t="s">
        <v>6427</v>
      </c>
      <c r="D3959" s="6">
        <v>400</v>
      </c>
      <c r="E3959" s="8">
        <v>416</v>
      </c>
      <c r="F3959" t="s">
        <v>8218</v>
      </c>
      <c r="G3959" t="s">
        <v>8223</v>
      </c>
      <c r="H3959" t="s">
        <v>8245</v>
      </c>
      <c r="I3959">
        <v>1266210000</v>
      </c>
      <c r="J3959">
        <v>1263474049</v>
      </c>
      <c r="K3959" t="b">
        <v>1</v>
      </c>
      <c r="L3959">
        <v>22</v>
      </c>
      <c r="M3959" t="b">
        <v>1</v>
      </c>
      <c r="N3959" t="s">
        <v>8277</v>
      </c>
      <c r="O3959" s="10" t="s">
        <v>8341</v>
      </c>
      <c r="P3959" t="s">
        <v>8345</v>
      </c>
      <c r="Q3959" s="12">
        <f t="shared" si="67"/>
        <v>40192.542233796295</v>
      </c>
    </row>
    <row r="3960" spans="1:17" ht="48" x14ac:dyDescent="0.2">
      <c r="A3960">
        <v>3645</v>
      </c>
      <c r="B3960" s="3" t="s">
        <v>3643</v>
      </c>
      <c r="C3960" s="3" t="s">
        <v>7755</v>
      </c>
      <c r="D3960" s="6">
        <v>1000</v>
      </c>
      <c r="E3960" s="8">
        <v>1</v>
      </c>
      <c r="F3960" t="s">
        <v>8220</v>
      </c>
      <c r="G3960" t="s">
        <v>8228</v>
      </c>
      <c r="H3960" t="s">
        <v>8250</v>
      </c>
      <c r="I3960">
        <v>1479773838</v>
      </c>
      <c r="J3960">
        <v>1477178238</v>
      </c>
      <c r="K3960" t="b">
        <v>0</v>
      </c>
      <c r="L3960">
        <v>1</v>
      </c>
      <c r="M3960" t="b">
        <v>0</v>
      </c>
      <c r="N3960" t="s">
        <v>8303</v>
      </c>
      <c r="O3960" s="10" t="s">
        <v>8333</v>
      </c>
      <c r="P3960" t="s">
        <v>8375</v>
      </c>
      <c r="Q3960" s="12">
        <f t="shared" si="67"/>
        <v>42665.970347222217</v>
      </c>
    </row>
    <row r="3961" spans="1:17" ht="48" hidden="1" x14ac:dyDescent="0.2">
      <c r="A3961">
        <v>2448</v>
      </c>
      <c r="B3961" s="3" t="s">
        <v>2449</v>
      </c>
      <c r="C3961" s="3" t="s">
        <v>6558</v>
      </c>
      <c r="D3961" s="6">
        <v>400</v>
      </c>
      <c r="E3961" s="8">
        <v>430</v>
      </c>
      <c r="F3961" t="s">
        <v>8218</v>
      </c>
      <c r="G3961" t="s">
        <v>8223</v>
      </c>
      <c r="H3961" t="s">
        <v>8245</v>
      </c>
      <c r="I3961">
        <v>1472621760</v>
      </c>
      <c r="J3961">
        <v>1472110513</v>
      </c>
      <c r="K3961" t="b">
        <v>0</v>
      </c>
      <c r="L3961">
        <v>9</v>
      </c>
      <c r="M3961" t="b">
        <v>1</v>
      </c>
      <c r="N3961" t="s">
        <v>8296</v>
      </c>
      <c r="O3961" s="10" t="s">
        <v>8352</v>
      </c>
      <c r="P3961" t="s">
        <v>8368</v>
      </c>
      <c r="Q3961" s="12">
        <f t="shared" si="67"/>
        <v>42607.316122685181</v>
      </c>
    </row>
    <row r="3962" spans="1:17" ht="48" x14ac:dyDescent="0.2">
      <c r="A3962">
        <v>3790</v>
      </c>
      <c r="B3962" s="3" t="s">
        <v>3787</v>
      </c>
      <c r="C3962" s="3" t="s">
        <v>7900</v>
      </c>
      <c r="D3962" s="6">
        <v>15000</v>
      </c>
      <c r="E3962" s="8">
        <v>0</v>
      </c>
      <c r="F3962" t="s">
        <v>8220</v>
      </c>
      <c r="G3962" t="s">
        <v>8223</v>
      </c>
      <c r="H3962" t="s">
        <v>8245</v>
      </c>
      <c r="I3962">
        <v>1479834023</v>
      </c>
      <c r="J3962">
        <v>1477238423</v>
      </c>
      <c r="K3962" t="b">
        <v>0</v>
      </c>
      <c r="L3962">
        <v>0</v>
      </c>
      <c r="M3962" t="b">
        <v>0</v>
      </c>
      <c r="N3962" t="s">
        <v>8303</v>
      </c>
      <c r="O3962" s="10" t="s">
        <v>8333</v>
      </c>
      <c r="P3962" t="s">
        <v>8375</v>
      </c>
      <c r="Q3962" s="12">
        <f t="shared" si="67"/>
        <v>42666.666932870372</v>
      </c>
    </row>
    <row r="3963" spans="1:17" ht="48" x14ac:dyDescent="0.2">
      <c r="A3963">
        <v>2877</v>
      </c>
      <c r="B3963" s="3" t="s">
        <v>2877</v>
      </c>
      <c r="C3963" s="3" t="s">
        <v>6987</v>
      </c>
      <c r="D3963" s="6">
        <v>6000</v>
      </c>
      <c r="E3963" s="8">
        <v>650</v>
      </c>
      <c r="F3963" t="s">
        <v>8220</v>
      </c>
      <c r="G3963" t="s">
        <v>8223</v>
      </c>
      <c r="H3963" t="s">
        <v>8245</v>
      </c>
      <c r="I3963">
        <v>1480525200</v>
      </c>
      <c r="J3963">
        <v>1477781724</v>
      </c>
      <c r="K3963" t="b">
        <v>0</v>
      </c>
      <c r="L3963">
        <v>6</v>
      </c>
      <c r="M3963" t="b">
        <v>0</v>
      </c>
      <c r="N3963" t="s">
        <v>8269</v>
      </c>
      <c r="O3963" s="10" t="s">
        <v>8333</v>
      </c>
      <c r="P3963" t="s">
        <v>8334</v>
      </c>
      <c r="Q3963" s="12">
        <f t="shared" si="67"/>
        <v>42672.955138888887</v>
      </c>
    </row>
    <row r="3964" spans="1:17" ht="48" x14ac:dyDescent="0.2">
      <c r="A3964">
        <v>1302</v>
      </c>
      <c r="B3964" s="3" t="s">
        <v>1303</v>
      </c>
      <c r="C3964" s="3" t="s">
        <v>5412</v>
      </c>
      <c r="D3964" s="6">
        <v>2500</v>
      </c>
      <c r="E3964" s="8">
        <v>2500</v>
      </c>
      <c r="F3964" t="s">
        <v>8218</v>
      </c>
      <c r="G3964" t="s">
        <v>8223</v>
      </c>
      <c r="H3964" t="s">
        <v>8245</v>
      </c>
      <c r="I3964">
        <v>1480559011</v>
      </c>
      <c r="J3964">
        <v>1477963411</v>
      </c>
      <c r="K3964" t="b">
        <v>0</v>
      </c>
      <c r="L3964">
        <v>50</v>
      </c>
      <c r="M3964" t="b">
        <v>1</v>
      </c>
      <c r="N3964" t="s">
        <v>8269</v>
      </c>
      <c r="O3964" s="10" t="s">
        <v>8333</v>
      </c>
      <c r="P3964" t="s">
        <v>8334</v>
      </c>
      <c r="Q3964" s="12">
        <f t="shared" si="67"/>
        <v>42675.057997685188</v>
      </c>
    </row>
    <row r="3965" spans="1:17" ht="32" hidden="1" x14ac:dyDescent="0.2">
      <c r="A3965">
        <v>22</v>
      </c>
      <c r="B3965" s="3" t="s">
        <v>24</v>
      </c>
      <c r="C3965" s="3" t="s">
        <v>4133</v>
      </c>
      <c r="D3965" s="6">
        <v>350</v>
      </c>
      <c r="E3965" s="8">
        <v>410</v>
      </c>
      <c r="F3965" t="s">
        <v>8218</v>
      </c>
      <c r="G3965" t="s">
        <v>8223</v>
      </c>
      <c r="H3965" t="s">
        <v>8245</v>
      </c>
      <c r="I3965">
        <v>1420099140</v>
      </c>
      <c r="J3965">
        <v>1418766740</v>
      </c>
      <c r="K3965" t="b">
        <v>0</v>
      </c>
      <c r="L3965">
        <v>8</v>
      </c>
      <c r="M3965" t="b">
        <v>1</v>
      </c>
      <c r="N3965" t="s">
        <v>8263</v>
      </c>
      <c r="O3965" s="10" t="s">
        <v>8326</v>
      </c>
      <c r="P3965" t="s">
        <v>8327</v>
      </c>
      <c r="Q3965" s="12">
        <f t="shared" si="67"/>
        <v>41989.91134259259</v>
      </c>
    </row>
    <row r="3966" spans="1:17" ht="48" hidden="1" x14ac:dyDescent="0.2">
      <c r="A3966">
        <v>95</v>
      </c>
      <c r="B3966" s="3" t="s">
        <v>97</v>
      </c>
      <c r="C3966" s="3" t="s">
        <v>4206</v>
      </c>
      <c r="D3966" s="6">
        <v>350</v>
      </c>
      <c r="E3966" s="8">
        <v>460</v>
      </c>
      <c r="F3966" t="s">
        <v>8218</v>
      </c>
      <c r="G3966" t="s">
        <v>8223</v>
      </c>
      <c r="H3966" t="s">
        <v>8245</v>
      </c>
      <c r="I3966">
        <v>1330214841</v>
      </c>
      <c r="J3966">
        <v>1327622841</v>
      </c>
      <c r="K3966" t="b">
        <v>0</v>
      </c>
      <c r="L3966">
        <v>21</v>
      </c>
      <c r="M3966" t="b">
        <v>1</v>
      </c>
      <c r="N3966" t="s">
        <v>8264</v>
      </c>
      <c r="O3966" s="10" t="s">
        <v>8326</v>
      </c>
      <c r="P3966" t="s">
        <v>8328</v>
      </c>
      <c r="Q3966" s="12">
        <f t="shared" si="67"/>
        <v>40935.005104166667</v>
      </c>
    </row>
    <row r="3967" spans="1:17" ht="48" x14ac:dyDescent="0.2">
      <c r="A3967">
        <v>3936</v>
      </c>
      <c r="B3967" s="3" t="s">
        <v>3933</v>
      </c>
      <c r="C3967" s="3" t="s">
        <v>8044</v>
      </c>
      <c r="D3967" s="6">
        <v>20000</v>
      </c>
      <c r="E3967" s="8">
        <v>0</v>
      </c>
      <c r="F3967" t="s">
        <v>8220</v>
      </c>
      <c r="G3967" t="s">
        <v>8223</v>
      </c>
      <c r="H3967" t="s">
        <v>8245</v>
      </c>
      <c r="I3967">
        <v>1480576720</v>
      </c>
      <c r="J3967">
        <v>1477981120</v>
      </c>
      <c r="K3967" t="b">
        <v>0</v>
      </c>
      <c r="L3967">
        <v>0</v>
      </c>
      <c r="M3967" t="b">
        <v>0</v>
      </c>
      <c r="N3967" t="s">
        <v>8269</v>
      </c>
      <c r="O3967" s="10" t="s">
        <v>8333</v>
      </c>
      <c r="P3967" t="s">
        <v>8334</v>
      </c>
      <c r="Q3967" s="12">
        <f t="shared" si="67"/>
        <v>42675.262962962966</v>
      </c>
    </row>
    <row r="3968" spans="1:17" ht="48" x14ac:dyDescent="0.2">
      <c r="A3968">
        <v>3244</v>
      </c>
      <c r="B3968" s="3" t="s">
        <v>3244</v>
      </c>
      <c r="C3968" s="3" t="s">
        <v>7354</v>
      </c>
      <c r="D3968" s="6">
        <v>1600</v>
      </c>
      <c r="E3968" s="8">
        <v>1647</v>
      </c>
      <c r="F3968" t="s">
        <v>8218</v>
      </c>
      <c r="G3968" t="s">
        <v>8224</v>
      </c>
      <c r="H3968" t="s">
        <v>8246</v>
      </c>
      <c r="I3968">
        <v>1480613982</v>
      </c>
      <c r="J3968">
        <v>1478018382</v>
      </c>
      <c r="K3968" t="b">
        <v>0</v>
      </c>
      <c r="L3968">
        <v>69</v>
      </c>
      <c r="M3968" t="b">
        <v>1</v>
      </c>
      <c r="N3968" t="s">
        <v>8269</v>
      </c>
      <c r="O3968" s="10" t="s">
        <v>8333</v>
      </c>
      <c r="P3968" t="s">
        <v>8334</v>
      </c>
      <c r="Q3968" s="12">
        <f t="shared" si="67"/>
        <v>42675.694236111114</v>
      </c>
    </row>
    <row r="3969" spans="1:17" ht="48" x14ac:dyDescent="0.2">
      <c r="A3969">
        <v>3414</v>
      </c>
      <c r="B3969" s="3" t="s">
        <v>3413</v>
      </c>
      <c r="C3969" s="3" t="s">
        <v>7524</v>
      </c>
      <c r="D3969" s="6">
        <v>3000</v>
      </c>
      <c r="E3969" s="8">
        <v>3105</v>
      </c>
      <c r="F3969" t="s">
        <v>8218</v>
      </c>
      <c r="G3969" t="s">
        <v>8223</v>
      </c>
      <c r="H3969" t="s">
        <v>8245</v>
      </c>
      <c r="I3969">
        <v>1480579140</v>
      </c>
      <c r="J3969">
        <v>1478030325</v>
      </c>
      <c r="K3969" t="b">
        <v>0</v>
      </c>
      <c r="L3969">
        <v>44</v>
      </c>
      <c r="M3969" t="b">
        <v>1</v>
      </c>
      <c r="N3969" t="s">
        <v>8269</v>
      </c>
      <c r="O3969" s="10" t="s">
        <v>8333</v>
      </c>
      <c r="P3969" t="s">
        <v>8334</v>
      </c>
      <c r="Q3969" s="12">
        <f t="shared" si="67"/>
        <v>42675.832465277781</v>
      </c>
    </row>
    <row r="3970" spans="1:17" ht="48" x14ac:dyDescent="0.2">
      <c r="A3970">
        <v>531</v>
      </c>
      <c r="B3970" s="3" t="s">
        <v>532</v>
      </c>
      <c r="C3970" s="3" t="s">
        <v>4641</v>
      </c>
      <c r="D3970" s="6">
        <v>4000</v>
      </c>
      <c r="E3970" s="8">
        <v>4000</v>
      </c>
      <c r="F3970" t="s">
        <v>8218</v>
      </c>
      <c r="G3970" t="s">
        <v>8223</v>
      </c>
      <c r="H3970" t="s">
        <v>8245</v>
      </c>
      <c r="I3970">
        <v>1481957940</v>
      </c>
      <c r="J3970">
        <v>1478050429</v>
      </c>
      <c r="K3970" t="b">
        <v>0</v>
      </c>
      <c r="L3970">
        <v>31</v>
      </c>
      <c r="M3970" t="b">
        <v>1</v>
      </c>
      <c r="N3970" t="s">
        <v>8269</v>
      </c>
      <c r="O3970" s="10" t="s">
        <v>8333</v>
      </c>
      <c r="P3970" t="s">
        <v>8334</v>
      </c>
      <c r="Q3970" s="12">
        <f t="shared" si="67"/>
        <v>42676.065150462964</v>
      </c>
    </row>
    <row r="3971" spans="1:17" ht="48" hidden="1" x14ac:dyDescent="0.2">
      <c r="A3971">
        <v>818</v>
      </c>
      <c r="B3971" s="3" t="s">
        <v>819</v>
      </c>
      <c r="C3971" s="3" t="s">
        <v>4928</v>
      </c>
      <c r="D3971" s="6">
        <v>350</v>
      </c>
      <c r="E3971" s="8">
        <v>545</v>
      </c>
      <c r="F3971" t="s">
        <v>8218</v>
      </c>
      <c r="G3971" t="s">
        <v>8223</v>
      </c>
      <c r="H3971" t="s">
        <v>8245</v>
      </c>
      <c r="I3971">
        <v>1344358860</v>
      </c>
      <c r="J3971">
        <v>1343682681</v>
      </c>
      <c r="K3971" t="b">
        <v>0</v>
      </c>
      <c r="L3971">
        <v>19</v>
      </c>
      <c r="M3971" t="b">
        <v>1</v>
      </c>
      <c r="N3971" t="s">
        <v>8274</v>
      </c>
      <c r="O3971" s="10" t="s">
        <v>8341</v>
      </c>
      <c r="P3971" t="s">
        <v>8342</v>
      </c>
      <c r="Q3971" s="12">
        <f t="shared" si="67"/>
        <v>41120.882881944446</v>
      </c>
    </row>
    <row r="3972" spans="1:17" ht="48" hidden="1" x14ac:dyDescent="0.2">
      <c r="A3972">
        <v>1400</v>
      </c>
      <c r="B3972" s="3" t="s">
        <v>1401</v>
      </c>
      <c r="C3972" s="3" t="s">
        <v>5510</v>
      </c>
      <c r="D3972" s="6">
        <v>350</v>
      </c>
      <c r="E3972" s="8">
        <v>586</v>
      </c>
      <c r="F3972" t="s">
        <v>8218</v>
      </c>
      <c r="G3972" t="s">
        <v>8224</v>
      </c>
      <c r="H3972" t="s">
        <v>8246</v>
      </c>
      <c r="I3972">
        <v>1465709400</v>
      </c>
      <c r="J3972">
        <v>1462695073</v>
      </c>
      <c r="K3972" t="b">
        <v>0</v>
      </c>
      <c r="L3972">
        <v>34</v>
      </c>
      <c r="M3972" t="b">
        <v>1</v>
      </c>
      <c r="N3972" t="s">
        <v>8274</v>
      </c>
      <c r="O3972" s="10" t="s">
        <v>8341</v>
      </c>
      <c r="P3972" t="s">
        <v>8342</v>
      </c>
      <c r="Q3972" s="12">
        <f t="shared" si="67"/>
        <v>42498.341122685189</v>
      </c>
    </row>
    <row r="3973" spans="1:17" ht="48" hidden="1" x14ac:dyDescent="0.2">
      <c r="A3973">
        <v>1832</v>
      </c>
      <c r="B3973" s="3" t="s">
        <v>1833</v>
      </c>
      <c r="C3973" s="3" t="s">
        <v>5942</v>
      </c>
      <c r="D3973" s="6">
        <v>350</v>
      </c>
      <c r="E3973" s="8">
        <v>500</v>
      </c>
      <c r="F3973" t="s">
        <v>8218</v>
      </c>
      <c r="G3973" t="s">
        <v>8223</v>
      </c>
      <c r="H3973" t="s">
        <v>8245</v>
      </c>
      <c r="I3973">
        <v>1299243427</v>
      </c>
      <c r="J3973">
        <v>1296651427</v>
      </c>
      <c r="K3973" t="b">
        <v>0</v>
      </c>
      <c r="L3973">
        <v>20</v>
      </c>
      <c r="M3973" t="b">
        <v>1</v>
      </c>
      <c r="N3973" t="s">
        <v>8274</v>
      </c>
      <c r="O3973" s="10" t="s">
        <v>8341</v>
      </c>
      <c r="P3973" t="s">
        <v>8342</v>
      </c>
      <c r="Q3973" s="12">
        <f t="shared" si="67"/>
        <v>40576.539664351854</v>
      </c>
    </row>
    <row r="3974" spans="1:17" ht="48" hidden="1" x14ac:dyDescent="0.2">
      <c r="A3974">
        <v>2170</v>
      </c>
      <c r="B3974" s="3" t="s">
        <v>2171</v>
      </c>
      <c r="C3974" s="3" t="s">
        <v>6280</v>
      </c>
      <c r="D3974" s="6">
        <v>350</v>
      </c>
      <c r="E3974" s="8">
        <v>633</v>
      </c>
      <c r="F3974" t="s">
        <v>8218</v>
      </c>
      <c r="G3974" t="s">
        <v>8223</v>
      </c>
      <c r="H3974" t="s">
        <v>8245</v>
      </c>
      <c r="I3974">
        <v>1440266422</v>
      </c>
      <c r="J3974">
        <v>1436810422</v>
      </c>
      <c r="K3974" t="b">
        <v>0</v>
      </c>
      <c r="L3974">
        <v>19</v>
      </c>
      <c r="M3974" t="b">
        <v>1</v>
      </c>
      <c r="N3974" t="s">
        <v>8274</v>
      </c>
      <c r="O3974" s="10" t="s">
        <v>8341</v>
      </c>
      <c r="P3974" t="s">
        <v>8342</v>
      </c>
      <c r="Q3974" s="12">
        <f t="shared" si="67"/>
        <v>42198.750254629631</v>
      </c>
    </row>
    <row r="3975" spans="1:17" ht="16" x14ac:dyDescent="0.2">
      <c r="A3975">
        <v>3122</v>
      </c>
      <c r="B3975" s="3" t="s">
        <v>3122</v>
      </c>
      <c r="C3975" s="3" t="s">
        <v>7232</v>
      </c>
      <c r="D3975" s="6">
        <v>199</v>
      </c>
      <c r="E3975" s="8">
        <v>116</v>
      </c>
      <c r="F3975" t="s">
        <v>8219</v>
      </c>
      <c r="G3975" t="s">
        <v>8223</v>
      </c>
      <c r="H3975" t="s">
        <v>8245</v>
      </c>
      <c r="I3975">
        <v>1478733732</v>
      </c>
      <c r="J3975">
        <v>1478298132</v>
      </c>
      <c r="K3975" t="b">
        <v>0</v>
      </c>
      <c r="L3975">
        <v>2</v>
      </c>
      <c r="M3975" t="b">
        <v>0</v>
      </c>
      <c r="N3975" t="s">
        <v>8301</v>
      </c>
      <c r="O3975" s="10" t="s">
        <v>8333</v>
      </c>
      <c r="P3975" t="s">
        <v>8373</v>
      </c>
      <c r="Q3975" s="12">
        <f t="shared" si="67"/>
        <v>42678.932083333333</v>
      </c>
    </row>
    <row r="3976" spans="1:17" ht="48" x14ac:dyDescent="0.2">
      <c r="A3976">
        <v>3894</v>
      </c>
      <c r="B3976" s="3" t="s">
        <v>3891</v>
      </c>
      <c r="C3976" s="3" t="s">
        <v>8002</v>
      </c>
      <c r="D3976" s="6">
        <v>15000</v>
      </c>
      <c r="E3976" s="8">
        <v>520</v>
      </c>
      <c r="F3976" t="s">
        <v>8220</v>
      </c>
      <c r="G3976" t="s">
        <v>8223</v>
      </c>
      <c r="H3976" t="s">
        <v>8245</v>
      </c>
      <c r="I3976">
        <v>1481000340</v>
      </c>
      <c r="J3976">
        <v>1478386812</v>
      </c>
      <c r="K3976" t="b">
        <v>0</v>
      </c>
      <c r="L3976">
        <v>11</v>
      </c>
      <c r="M3976" t="b">
        <v>0</v>
      </c>
      <c r="N3976" t="s">
        <v>8269</v>
      </c>
      <c r="O3976" s="10" t="s">
        <v>8333</v>
      </c>
      <c r="P3976" t="s">
        <v>8334</v>
      </c>
      <c r="Q3976" s="12">
        <f t="shared" si="67"/>
        <v>42679.958472222221</v>
      </c>
    </row>
    <row r="3977" spans="1:17" ht="16" x14ac:dyDescent="0.2">
      <c r="A3977">
        <v>3302</v>
      </c>
      <c r="B3977" s="3" t="s">
        <v>3302</v>
      </c>
      <c r="C3977" s="3" t="s">
        <v>7412</v>
      </c>
      <c r="D3977" s="6">
        <v>8400</v>
      </c>
      <c r="E3977" s="8">
        <v>8685</v>
      </c>
      <c r="F3977" t="s">
        <v>8218</v>
      </c>
      <c r="G3977" t="s">
        <v>8226</v>
      </c>
      <c r="H3977" t="s">
        <v>8248</v>
      </c>
      <c r="I3977">
        <v>1481099176</v>
      </c>
      <c r="J3977">
        <v>1478507176</v>
      </c>
      <c r="K3977" t="b">
        <v>0</v>
      </c>
      <c r="L3977">
        <v>50</v>
      </c>
      <c r="M3977" t="b">
        <v>1</v>
      </c>
      <c r="N3977" t="s">
        <v>8269</v>
      </c>
      <c r="O3977" s="10" t="s">
        <v>8333</v>
      </c>
      <c r="P3977" t="s">
        <v>8334</v>
      </c>
      <c r="Q3977" s="12">
        <f t="shared" si="67"/>
        <v>42681.35157407407</v>
      </c>
    </row>
    <row r="3978" spans="1:17" ht="48" x14ac:dyDescent="0.2">
      <c r="A3978">
        <v>3772</v>
      </c>
      <c r="B3978" s="3" t="s">
        <v>3769</v>
      </c>
      <c r="C3978" s="3" t="s">
        <v>7882</v>
      </c>
      <c r="D3978" s="6">
        <v>5000</v>
      </c>
      <c r="E3978" s="8">
        <v>5510</v>
      </c>
      <c r="F3978" t="s">
        <v>8218</v>
      </c>
      <c r="G3978" t="s">
        <v>8223</v>
      </c>
      <c r="H3978" t="s">
        <v>8245</v>
      </c>
      <c r="I3978">
        <v>1480399200</v>
      </c>
      <c r="J3978">
        <v>1478616506</v>
      </c>
      <c r="K3978" t="b">
        <v>0</v>
      </c>
      <c r="L3978">
        <v>33</v>
      </c>
      <c r="M3978" t="b">
        <v>1</v>
      </c>
      <c r="N3978" t="s">
        <v>8303</v>
      </c>
      <c r="O3978" s="10" t="s">
        <v>8333</v>
      </c>
      <c r="P3978" t="s">
        <v>8375</v>
      </c>
      <c r="Q3978" s="12">
        <f t="shared" si="67"/>
        <v>42682.616967592592</v>
      </c>
    </row>
    <row r="3979" spans="1:17" ht="48" x14ac:dyDescent="0.2">
      <c r="A3979">
        <v>3877</v>
      </c>
      <c r="B3979" s="3" t="s">
        <v>3874</v>
      </c>
      <c r="C3979" s="3" t="s">
        <v>7986</v>
      </c>
      <c r="D3979" s="6">
        <v>25000</v>
      </c>
      <c r="E3979" s="8">
        <v>1241</v>
      </c>
      <c r="F3979" t="s">
        <v>8219</v>
      </c>
      <c r="G3979" t="s">
        <v>8223</v>
      </c>
      <c r="H3979" t="s">
        <v>8245</v>
      </c>
      <c r="I3979">
        <v>1481213752</v>
      </c>
      <c r="J3979">
        <v>1478621752</v>
      </c>
      <c r="K3979" t="b">
        <v>0</v>
      </c>
      <c r="L3979">
        <v>14</v>
      </c>
      <c r="M3979" t="b">
        <v>0</v>
      </c>
      <c r="N3979" t="s">
        <v>8303</v>
      </c>
      <c r="O3979" s="10" t="s">
        <v>8333</v>
      </c>
      <c r="P3979" t="s">
        <v>8375</v>
      </c>
      <c r="Q3979" s="12">
        <f t="shared" si="67"/>
        <v>42682.67768518519</v>
      </c>
    </row>
    <row r="3980" spans="1:17" ht="48" x14ac:dyDescent="0.2">
      <c r="A3980">
        <v>3190</v>
      </c>
      <c r="B3980" s="3" t="s">
        <v>3190</v>
      </c>
      <c r="C3980" s="3" t="s">
        <v>7300</v>
      </c>
      <c r="D3980" s="6">
        <v>4000</v>
      </c>
      <c r="E3980" s="8">
        <v>0</v>
      </c>
      <c r="F3980" t="s">
        <v>8220</v>
      </c>
      <c r="G3980" t="s">
        <v>8228</v>
      </c>
      <c r="H3980" t="s">
        <v>8250</v>
      </c>
      <c r="I3980">
        <v>1481258275</v>
      </c>
      <c r="J3980">
        <v>1478662675</v>
      </c>
      <c r="K3980" t="b">
        <v>0</v>
      </c>
      <c r="L3980">
        <v>0</v>
      </c>
      <c r="M3980" t="b">
        <v>0</v>
      </c>
      <c r="N3980" t="s">
        <v>8303</v>
      </c>
      <c r="O3980" s="10" t="s">
        <v>8333</v>
      </c>
      <c r="P3980" t="s">
        <v>8375</v>
      </c>
      <c r="Q3980" s="12">
        <f t="shared" si="67"/>
        <v>42683.151331018518</v>
      </c>
    </row>
    <row r="3981" spans="1:17" ht="48" x14ac:dyDescent="0.2">
      <c r="A3981">
        <v>3340</v>
      </c>
      <c r="B3981" s="3" t="s">
        <v>3340</v>
      </c>
      <c r="C3981" s="3" t="s">
        <v>7450</v>
      </c>
      <c r="D3981" s="6">
        <v>3000</v>
      </c>
      <c r="E3981" s="8">
        <v>4145</v>
      </c>
      <c r="F3981" t="s">
        <v>8218</v>
      </c>
      <c r="G3981" t="s">
        <v>8223</v>
      </c>
      <c r="H3981" t="s">
        <v>8245</v>
      </c>
      <c r="I3981">
        <v>1481066554</v>
      </c>
      <c r="J3981">
        <v>1478906554</v>
      </c>
      <c r="K3981" t="b">
        <v>0</v>
      </c>
      <c r="L3981">
        <v>38</v>
      </c>
      <c r="M3981" t="b">
        <v>1</v>
      </c>
      <c r="N3981" t="s">
        <v>8269</v>
      </c>
      <c r="O3981" s="10" t="s">
        <v>8333</v>
      </c>
      <c r="P3981" t="s">
        <v>8334</v>
      </c>
      <c r="Q3981" s="12">
        <f t="shared" si="67"/>
        <v>42685.974004629628</v>
      </c>
    </row>
    <row r="3982" spans="1:17" ht="48" x14ac:dyDescent="0.2">
      <c r="A3982">
        <v>3796</v>
      </c>
      <c r="B3982" s="3" t="s">
        <v>3793</v>
      </c>
      <c r="C3982" s="3" t="s">
        <v>7906</v>
      </c>
      <c r="D3982" s="6">
        <v>22500</v>
      </c>
      <c r="E3982" s="8">
        <v>1</v>
      </c>
      <c r="F3982" t="s">
        <v>8220</v>
      </c>
      <c r="G3982" t="s">
        <v>8223</v>
      </c>
      <c r="H3982" t="s">
        <v>8245</v>
      </c>
      <c r="I3982">
        <v>1484354556</v>
      </c>
      <c r="J3982">
        <v>1479170556</v>
      </c>
      <c r="K3982" t="b">
        <v>0</v>
      </c>
      <c r="L3982">
        <v>1</v>
      </c>
      <c r="M3982" t="b">
        <v>0</v>
      </c>
      <c r="N3982" t="s">
        <v>8303</v>
      </c>
      <c r="O3982" s="10" t="s">
        <v>8333</v>
      </c>
      <c r="P3982" t="s">
        <v>8375</v>
      </c>
      <c r="Q3982" s="12">
        <f t="shared" si="67"/>
        <v>42689.029583333337</v>
      </c>
    </row>
    <row r="3983" spans="1:17" ht="48" x14ac:dyDescent="0.2">
      <c r="A3983">
        <v>3494</v>
      </c>
      <c r="B3983" s="3" t="s">
        <v>3493</v>
      </c>
      <c r="C3983" s="3" t="s">
        <v>7604</v>
      </c>
      <c r="D3983" s="6">
        <v>400</v>
      </c>
      <c r="E3983" s="8">
        <v>400</v>
      </c>
      <c r="F3983" t="s">
        <v>8218</v>
      </c>
      <c r="G3983" t="s">
        <v>8223</v>
      </c>
      <c r="H3983" t="s">
        <v>8245</v>
      </c>
      <c r="I3983">
        <v>1480140000</v>
      </c>
      <c r="J3983">
        <v>1479186575</v>
      </c>
      <c r="K3983" t="b">
        <v>0</v>
      </c>
      <c r="L3983">
        <v>13</v>
      </c>
      <c r="M3983" t="b">
        <v>1</v>
      </c>
      <c r="N3983" t="s">
        <v>8269</v>
      </c>
      <c r="O3983" s="10" t="s">
        <v>8333</v>
      </c>
      <c r="P3983" t="s">
        <v>8334</v>
      </c>
      <c r="Q3983" s="12">
        <f t="shared" si="67"/>
        <v>42689.214988425927</v>
      </c>
    </row>
    <row r="3984" spans="1:17" ht="48" x14ac:dyDescent="0.2">
      <c r="A3984">
        <v>3369</v>
      </c>
      <c r="B3984" s="3" t="s">
        <v>3368</v>
      </c>
      <c r="C3984" s="3" t="s">
        <v>7479</v>
      </c>
      <c r="D3984" s="6">
        <v>5000</v>
      </c>
      <c r="E3984" s="8">
        <v>5195</v>
      </c>
      <c r="F3984" t="s">
        <v>8218</v>
      </c>
      <c r="G3984" t="s">
        <v>8240</v>
      </c>
      <c r="H3984" t="s">
        <v>8248</v>
      </c>
      <c r="I3984">
        <v>1484441980</v>
      </c>
      <c r="J3984">
        <v>1479257980</v>
      </c>
      <c r="K3984" t="b">
        <v>0</v>
      </c>
      <c r="L3984">
        <v>54</v>
      </c>
      <c r="M3984" t="b">
        <v>1</v>
      </c>
      <c r="N3984" t="s">
        <v>8269</v>
      </c>
      <c r="O3984" s="10" t="s">
        <v>8333</v>
      </c>
      <c r="P3984" t="s">
        <v>8334</v>
      </c>
      <c r="Q3984" s="12">
        <f t="shared" si="67"/>
        <v>42690.041435185187</v>
      </c>
    </row>
    <row r="3985" spans="1:17" ht="32" x14ac:dyDescent="0.2">
      <c r="A3985">
        <v>3370</v>
      </c>
      <c r="B3985" s="3" t="s">
        <v>3369</v>
      </c>
      <c r="C3985" s="3" t="s">
        <v>7480</v>
      </c>
      <c r="D3985" s="6">
        <v>1500</v>
      </c>
      <c r="E3985" s="8">
        <v>1766</v>
      </c>
      <c r="F3985" t="s">
        <v>8218</v>
      </c>
      <c r="G3985" t="s">
        <v>8223</v>
      </c>
      <c r="H3985" t="s">
        <v>8245</v>
      </c>
      <c r="I3985">
        <v>1481961600</v>
      </c>
      <c r="J3985">
        <v>1479283285</v>
      </c>
      <c r="K3985" t="b">
        <v>0</v>
      </c>
      <c r="L3985">
        <v>26</v>
      </c>
      <c r="M3985" t="b">
        <v>1</v>
      </c>
      <c r="N3985" t="s">
        <v>8269</v>
      </c>
      <c r="O3985" s="10" t="s">
        <v>8333</v>
      </c>
      <c r="P3985" t="s">
        <v>8334</v>
      </c>
      <c r="Q3985" s="12">
        <f t="shared" si="67"/>
        <v>42690.334317129629</v>
      </c>
    </row>
    <row r="3986" spans="1:17" ht="48" x14ac:dyDescent="0.2">
      <c r="A3986">
        <v>3070</v>
      </c>
      <c r="B3986" s="3" t="s">
        <v>3070</v>
      </c>
      <c r="C3986" s="3" t="s">
        <v>7180</v>
      </c>
      <c r="D3986" s="6">
        <v>10000</v>
      </c>
      <c r="E3986" s="8">
        <v>334</v>
      </c>
      <c r="F3986" t="s">
        <v>8220</v>
      </c>
      <c r="G3986" t="s">
        <v>8224</v>
      </c>
      <c r="H3986" t="s">
        <v>8246</v>
      </c>
      <c r="I3986">
        <v>1481132169</v>
      </c>
      <c r="J3986">
        <v>1479317769</v>
      </c>
      <c r="K3986" t="b">
        <v>0</v>
      </c>
      <c r="L3986">
        <v>16</v>
      </c>
      <c r="M3986" t="b">
        <v>0</v>
      </c>
      <c r="N3986" t="s">
        <v>8301</v>
      </c>
      <c r="O3986" s="10" t="s">
        <v>8333</v>
      </c>
      <c r="P3986" t="s">
        <v>8373</v>
      </c>
      <c r="Q3986" s="12">
        <f t="shared" si="67"/>
        <v>42690.733437499999</v>
      </c>
    </row>
    <row r="3987" spans="1:17" ht="32" x14ac:dyDescent="0.2">
      <c r="A3987">
        <v>4095</v>
      </c>
      <c r="B3987" s="3" t="s">
        <v>4091</v>
      </c>
      <c r="C3987" s="3" t="s">
        <v>8198</v>
      </c>
      <c r="D3987" s="6">
        <v>30000</v>
      </c>
      <c r="E3987" s="8">
        <v>800</v>
      </c>
      <c r="F3987" t="s">
        <v>8220</v>
      </c>
      <c r="G3987" t="s">
        <v>8237</v>
      </c>
      <c r="H3987" t="s">
        <v>8255</v>
      </c>
      <c r="I3987">
        <v>1482108350</v>
      </c>
      <c r="J3987">
        <v>1479516350</v>
      </c>
      <c r="K3987" t="b">
        <v>0</v>
      </c>
      <c r="L3987">
        <v>1</v>
      </c>
      <c r="M3987" t="b">
        <v>0</v>
      </c>
      <c r="N3987" t="s">
        <v>8269</v>
      </c>
      <c r="O3987" s="10" t="s">
        <v>8333</v>
      </c>
      <c r="P3987" t="s">
        <v>8334</v>
      </c>
      <c r="Q3987" s="12">
        <f t="shared" si="67"/>
        <v>42693.031828703708</v>
      </c>
    </row>
    <row r="3988" spans="1:17" ht="48" hidden="1" x14ac:dyDescent="0.2">
      <c r="A3988">
        <v>2638</v>
      </c>
      <c r="B3988" s="3" t="s">
        <v>2638</v>
      </c>
      <c r="C3988" s="3" t="s">
        <v>6748</v>
      </c>
      <c r="D3988" s="6">
        <v>347</v>
      </c>
      <c r="E3988" s="8">
        <v>353</v>
      </c>
      <c r="F3988" t="s">
        <v>8218</v>
      </c>
      <c r="G3988" t="s">
        <v>8223</v>
      </c>
      <c r="H3988" t="s">
        <v>8245</v>
      </c>
      <c r="I3988">
        <v>1421358895</v>
      </c>
      <c r="J3988">
        <v>1418766895</v>
      </c>
      <c r="K3988" t="b">
        <v>0</v>
      </c>
      <c r="L3988">
        <v>14</v>
      </c>
      <c r="M3988" t="b">
        <v>1</v>
      </c>
      <c r="N3988" t="s">
        <v>8299</v>
      </c>
      <c r="O3988" s="10" t="s">
        <v>8335</v>
      </c>
      <c r="P3988" t="s">
        <v>8371</v>
      </c>
      <c r="Q3988" s="12">
        <f t="shared" si="67"/>
        <v>41989.913136574076</v>
      </c>
    </row>
    <row r="3989" spans="1:17" ht="48" x14ac:dyDescent="0.2">
      <c r="A3989">
        <v>2813</v>
      </c>
      <c r="B3989" s="3" t="s">
        <v>2813</v>
      </c>
      <c r="C3989" s="3" t="s">
        <v>6923</v>
      </c>
      <c r="D3989" s="6">
        <v>2800</v>
      </c>
      <c r="E3989" s="8">
        <v>3572.12</v>
      </c>
      <c r="F3989" t="s">
        <v>8218</v>
      </c>
      <c r="G3989" t="s">
        <v>8223</v>
      </c>
      <c r="H3989" t="s">
        <v>8245</v>
      </c>
      <c r="I3989">
        <v>1481737761</v>
      </c>
      <c r="J3989">
        <v>1479577761</v>
      </c>
      <c r="K3989" t="b">
        <v>0</v>
      </c>
      <c r="L3989">
        <v>96</v>
      </c>
      <c r="M3989" t="b">
        <v>1</v>
      </c>
      <c r="N3989" t="s">
        <v>8269</v>
      </c>
      <c r="O3989" s="10" t="s">
        <v>8333</v>
      </c>
      <c r="P3989" t="s">
        <v>8334</v>
      </c>
      <c r="Q3989" s="12">
        <f t="shared" si="67"/>
        <v>42693.742604166662</v>
      </c>
    </row>
    <row r="3990" spans="1:17" ht="32" x14ac:dyDescent="0.2">
      <c r="A3990">
        <v>2972</v>
      </c>
      <c r="B3990" s="3" t="s">
        <v>2972</v>
      </c>
      <c r="C3990" s="3" t="s">
        <v>7082</v>
      </c>
      <c r="D3990" s="6">
        <v>2000</v>
      </c>
      <c r="E3990" s="8">
        <v>2107</v>
      </c>
      <c r="F3990" t="s">
        <v>8218</v>
      </c>
      <c r="G3990" t="s">
        <v>8223</v>
      </c>
      <c r="H3990" t="s">
        <v>8245</v>
      </c>
      <c r="I3990">
        <v>1480899600</v>
      </c>
      <c r="J3990">
        <v>1479609520</v>
      </c>
      <c r="K3990" t="b">
        <v>0</v>
      </c>
      <c r="L3990">
        <v>17</v>
      </c>
      <c r="M3990" t="b">
        <v>1</v>
      </c>
      <c r="N3990" t="s">
        <v>8269</v>
      </c>
      <c r="O3990" s="10" t="s">
        <v>8333</v>
      </c>
      <c r="P3990" t="s">
        <v>8334</v>
      </c>
      <c r="Q3990" s="12">
        <f t="shared" si="67"/>
        <v>42694.110185185185</v>
      </c>
    </row>
    <row r="3991" spans="1:17" ht="48" x14ac:dyDescent="0.2">
      <c r="A3991">
        <v>4077</v>
      </c>
      <c r="B3991" s="3" t="s">
        <v>4073</v>
      </c>
      <c r="C3991" s="3" t="s">
        <v>8180</v>
      </c>
      <c r="D3991" s="6">
        <v>15000</v>
      </c>
      <c r="E3991" s="8">
        <v>1335</v>
      </c>
      <c r="F3991" t="s">
        <v>8220</v>
      </c>
      <c r="G3991" t="s">
        <v>8223</v>
      </c>
      <c r="H3991" t="s">
        <v>8245</v>
      </c>
      <c r="I3991">
        <v>1482339794</v>
      </c>
      <c r="J3991">
        <v>1479747794</v>
      </c>
      <c r="K3991" t="b">
        <v>0</v>
      </c>
      <c r="L3991">
        <v>6</v>
      </c>
      <c r="M3991" t="b">
        <v>0</v>
      </c>
      <c r="N3991" t="s">
        <v>8269</v>
      </c>
      <c r="O3991" s="10" t="s">
        <v>8333</v>
      </c>
      <c r="P3991" t="s">
        <v>8334</v>
      </c>
      <c r="Q3991" s="12">
        <f t="shared" si="67"/>
        <v>42695.7105787037</v>
      </c>
    </row>
    <row r="3992" spans="1:17" ht="48" hidden="1" x14ac:dyDescent="0.2">
      <c r="A3992">
        <v>76</v>
      </c>
      <c r="B3992" s="3" t="s">
        <v>78</v>
      </c>
      <c r="C3992" s="3" t="s">
        <v>4187</v>
      </c>
      <c r="D3992" s="6">
        <v>300</v>
      </c>
      <c r="E3992" s="8">
        <v>460</v>
      </c>
      <c r="F3992" t="s">
        <v>8218</v>
      </c>
      <c r="G3992" t="s">
        <v>8223</v>
      </c>
      <c r="H3992" t="s">
        <v>8245</v>
      </c>
      <c r="I3992">
        <v>1325007358</v>
      </c>
      <c r="J3992">
        <v>1319819758</v>
      </c>
      <c r="K3992" t="b">
        <v>0</v>
      </c>
      <c r="L3992">
        <v>15</v>
      </c>
      <c r="M3992" t="b">
        <v>1</v>
      </c>
      <c r="N3992" t="s">
        <v>8264</v>
      </c>
      <c r="O3992" s="10" t="s">
        <v>8326</v>
      </c>
      <c r="P3992" t="s">
        <v>8328</v>
      </c>
      <c r="Q3992" s="12">
        <f t="shared" si="67"/>
        <v>40844.691643518519</v>
      </c>
    </row>
    <row r="3993" spans="1:17" ht="32" hidden="1" x14ac:dyDescent="0.2">
      <c r="A3993">
        <v>372</v>
      </c>
      <c r="B3993" s="3" t="s">
        <v>373</v>
      </c>
      <c r="C3993" s="3" t="s">
        <v>4482</v>
      </c>
      <c r="D3993" s="6">
        <v>300</v>
      </c>
      <c r="E3993" s="8">
        <v>376</v>
      </c>
      <c r="F3993" t="s">
        <v>8218</v>
      </c>
      <c r="G3993" t="s">
        <v>8224</v>
      </c>
      <c r="H3993" t="s">
        <v>8246</v>
      </c>
      <c r="I3993">
        <v>1459872000</v>
      </c>
      <c r="J3993">
        <v>1456408244</v>
      </c>
      <c r="K3993" t="b">
        <v>0</v>
      </c>
      <c r="L3993">
        <v>9</v>
      </c>
      <c r="M3993" t="b">
        <v>1</v>
      </c>
      <c r="N3993" t="s">
        <v>8267</v>
      </c>
      <c r="O3993" s="10" t="s">
        <v>8326</v>
      </c>
      <c r="P3993" t="s">
        <v>8331</v>
      </c>
      <c r="Q3993" s="12">
        <f t="shared" si="67"/>
        <v>42425.576898148152</v>
      </c>
    </row>
    <row r="3994" spans="1:17" ht="48" x14ac:dyDescent="0.2">
      <c r="A3994">
        <v>3304</v>
      </c>
      <c r="B3994" s="3" t="s">
        <v>3304</v>
      </c>
      <c r="C3994" s="3" t="s">
        <v>7414</v>
      </c>
      <c r="D3994" s="6">
        <v>15000</v>
      </c>
      <c r="E3994" s="8">
        <v>15677.5</v>
      </c>
      <c r="F3994" t="s">
        <v>8218</v>
      </c>
      <c r="G3994" t="s">
        <v>8223</v>
      </c>
      <c r="H3994" t="s">
        <v>8245</v>
      </c>
      <c r="I3994">
        <v>1482418752</v>
      </c>
      <c r="J3994">
        <v>1479826752</v>
      </c>
      <c r="K3994" t="b">
        <v>0</v>
      </c>
      <c r="L3994">
        <v>175</v>
      </c>
      <c r="M3994" t="b">
        <v>1</v>
      </c>
      <c r="N3994" t="s">
        <v>8269</v>
      </c>
      <c r="O3994" s="10" t="s">
        <v>8333</v>
      </c>
      <c r="P3994" t="s">
        <v>8334</v>
      </c>
      <c r="Q3994" s="12">
        <f t="shared" si="67"/>
        <v>42696.624444444446</v>
      </c>
    </row>
    <row r="3995" spans="1:17" ht="48" x14ac:dyDescent="0.2">
      <c r="A3995">
        <v>4105</v>
      </c>
      <c r="B3995" s="3" t="s">
        <v>4101</v>
      </c>
      <c r="C3995" s="3" t="s">
        <v>8208</v>
      </c>
      <c r="D3995" s="6">
        <v>33000</v>
      </c>
      <c r="E3995" s="8">
        <v>2300</v>
      </c>
      <c r="F3995" t="s">
        <v>8220</v>
      </c>
      <c r="G3995" t="s">
        <v>8237</v>
      </c>
      <c r="H3995" t="s">
        <v>8255</v>
      </c>
      <c r="I3995">
        <v>1482711309</v>
      </c>
      <c r="J3995">
        <v>1479860109</v>
      </c>
      <c r="K3995" t="b">
        <v>0</v>
      </c>
      <c r="L3995">
        <v>6</v>
      </c>
      <c r="M3995" t="b">
        <v>0</v>
      </c>
      <c r="N3995" t="s">
        <v>8269</v>
      </c>
      <c r="O3995" s="10" t="s">
        <v>8333</v>
      </c>
      <c r="P3995" t="s">
        <v>8334</v>
      </c>
      <c r="Q3995" s="12">
        <f t="shared" si="67"/>
        <v>42697.010520833333</v>
      </c>
    </row>
    <row r="3996" spans="1:17" ht="32" x14ac:dyDescent="0.2">
      <c r="A3996">
        <v>3360</v>
      </c>
      <c r="B3996" s="3" t="s">
        <v>3359</v>
      </c>
      <c r="C3996" s="3" t="s">
        <v>7470</v>
      </c>
      <c r="D3996" s="6">
        <v>9000</v>
      </c>
      <c r="E3996" s="8">
        <v>9124</v>
      </c>
      <c r="F3996" t="s">
        <v>8218</v>
      </c>
      <c r="G3996" t="s">
        <v>8243</v>
      </c>
      <c r="H3996" t="s">
        <v>8257</v>
      </c>
      <c r="I3996">
        <v>1481731140</v>
      </c>
      <c r="J3996">
        <v>1479866343</v>
      </c>
      <c r="K3996" t="b">
        <v>0</v>
      </c>
      <c r="L3996">
        <v>72</v>
      </c>
      <c r="M3996" t="b">
        <v>1</v>
      </c>
      <c r="N3996" t="s">
        <v>8269</v>
      </c>
      <c r="O3996" s="10" t="s">
        <v>8333</v>
      </c>
      <c r="P3996" t="s">
        <v>8334</v>
      </c>
      <c r="Q3996" s="12">
        <f t="shared" si="67"/>
        <v>42697.082673611112</v>
      </c>
    </row>
    <row r="3997" spans="1:17" ht="48" x14ac:dyDescent="0.2">
      <c r="A3997">
        <v>3224</v>
      </c>
      <c r="B3997" s="3" t="s">
        <v>3224</v>
      </c>
      <c r="C3997" s="3" t="s">
        <v>7334</v>
      </c>
      <c r="D3997" s="6">
        <v>30000</v>
      </c>
      <c r="E3997" s="8">
        <v>30610</v>
      </c>
      <c r="F3997" t="s">
        <v>8218</v>
      </c>
      <c r="G3997" t="s">
        <v>8223</v>
      </c>
      <c r="H3997" t="s">
        <v>8245</v>
      </c>
      <c r="I3997">
        <v>1484024400</v>
      </c>
      <c r="J3997">
        <v>1479932713</v>
      </c>
      <c r="K3997" t="b">
        <v>1</v>
      </c>
      <c r="L3997">
        <v>216</v>
      </c>
      <c r="M3997" t="b">
        <v>1</v>
      </c>
      <c r="N3997" t="s">
        <v>8269</v>
      </c>
      <c r="O3997" s="10" t="s">
        <v>8333</v>
      </c>
      <c r="P3997" t="s">
        <v>8334</v>
      </c>
      <c r="Q3997" s="12">
        <f t="shared" si="67"/>
        <v>42697.850844907407</v>
      </c>
    </row>
    <row r="3998" spans="1:17" ht="48" x14ac:dyDescent="0.2">
      <c r="A3998">
        <v>4071</v>
      </c>
      <c r="B3998" s="3" t="s">
        <v>4067</v>
      </c>
      <c r="C3998" s="3" t="s">
        <v>8174</v>
      </c>
      <c r="D3998" s="6">
        <v>20000</v>
      </c>
      <c r="E3998" s="8">
        <v>0</v>
      </c>
      <c r="F3998" t="s">
        <v>8220</v>
      </c>
      <c r="G3998" t="s">
        <v>8237</v>
      </c>
      <c r="H3998" t="s">
        <v>8255</v>
      </c>
      <c r="I3998">
        <v>1482779931</v>
      </c>
      <c r="J3998">
        <v>1480187931</v>
      </c>
      <c r="K3998" t="b">
        <v>0</v>
      </c>
      <c r="L3998">
        <v>0</v>
      </c>
      <c r="M3998" t="b">
        <v>0</v>
      </c>
      <c r="N3998" t="s">
        <v>8269</v>
      </c>
      <c r="O3998" s="10" t="s">
        <v>8333</v>
      </c>
      <c r="P3998" t="s">
        <v>8334</v>
      </c>
      <c r="Q3998" s="12">
        <f t="shared" si="67"/>
        <v>42700.804756944446</v>
      </c>
    </row>
    <row r="3999" spans="1:17" ht="48" hidden="1" x14ac:dyDescent="0.2">
      <c r="A3999">
        <v>827</v>
      </c>
      <c r="B3999" s="3" t="s">
        <v>828</v>
      </c>
      <c r="C3999" s="3" t="s">
        <v>4937</v>
      </c>
      <c r="D3999" s="6">
        <v>300</v>
      </c>
      <c r="E3999" s="8">
        <v>310</v>
      </c>
      <c r="F3999" t="s">
        <v>8218</v>
      </c>
      <c r="G3999" t="s">
        <v>8223</v>
      </c>
      <c r="H3999" t="s">
        <v>8245</v>
      </c>
      <c r="I3999">
        <v>1329248940</v>
      </c>
      <c r="J3999">
        <v>1326972107</v>
      </c>
      <c r="K3999" t="b">
        <v>0</v>
      </c>
      <c r="L3999">
        <v>11</v>
      </c>
      <c r="M3999" t="b">
        <v>1</v>
      </c>
      <c r="N3999" t="s">
        <v>8274</v>
      </c>
      <c r="O3999" s="10" t="s">
        <v>8341</v>
      </c>
      <c r="P3999" t="s">
        <v>8342</v>
      </c>
      <c r="Q3999" s="12">
        <f t="shared" ref="Q3999:Q4062" si="68">(((J3999/60)/60)/24)+DATE(1970,1,1)</f>
        <v>40927.473460648151</v>
      </c>
    </row>
    <row r="4000" spans="1:17" ht="48" hidden="1" x14ac:dyDescent="0.2">
      <c r="A4000">
        <v>848</v>
      </c>
      <c r="B4000" s="3" t="s">
        <v>849</v>
      </c>
      <c r="C4000" s="3" t="s">
        <v>4958</v>
      </c>
      <c r="D4000" s="6">
        <v>300</v>
      </c>
      <c r="E4000" s="8">
        <v>300</v>
      </c>
      <c r="F4000" t="s">
        <v>8218</v>
      </c>
      <c r="G4000" t="s">
        <v>8223</v>
      </c>
      <c r="H4000" t="s">
        <v>8245</v>
      </c>
      <c r="I4000">
        <v>1429038033</v>
      </c>
      <c r="J4000">
        <v>1426446033</v>
      </c>
      <c r="K4000" t="b">
        <v>0</v>
      </c>
      <c r="L4000">
        <v>16</v>
      </c>
      <c r="M4000" t="b">
        <v>1</v>
      </c>
      <c r="N4000" t="s">
        <v>8275</v>
      </c>
      <c r="O4000" s="10" t="s">
        <v>8341</v>
      </c>
      <c r="P4000" t="s">
        <v>8343</v>
      </c>
      <c r="Q4000" s="12">
        <f t="shared" si="68"/>
        <v>42078.792048611111</v>
      </c>
    </row>
    <row r="4001" spans="1:17" ht="48" hidden="1" x14ac:dyDescent="0.2">
      <c r="A4001">
        <v>853</v>
      </c>
      <c r="B4001" s="3" t="s">
        <v>854</v>
      </c>
      <c r="C4001" s="3" t="s">
        <v>4963</v>
      </c>
      <c r="D4001" s="6">
        <v>300</v>
      </c>
      <c r="E4001" s="8">
        <v>300</v>
      </c>
      <c r="F4001" t="s">
        <v>8218</v>
      </c>
      <c r="G4001" t="s">
        <v>8223</v>
      </c>
      <c r="H4001" t="s">
        <v>8245</v>
      </c>
      <c r="I4001">
        <v>1424116709</v>
      </c>
      <c r="J4001">
        <v>1421524709</v>
      </c>
      <c r="K4001" t="b">
        <v>0</v>
      </c>
      <c r="L4001">
        <v>10</v>
      </c>
      <c r="M4001" t="b">
        <v>1</v>
      </c>
      <c r="N4001" t="s">
        <v>8275</v>
      </c>
      <c r="O4001" s="10" t="s">
        <v>8341</v>
      </c>
      <c r="P4001" t="s">
        <v>8343</v>
      </c>
      <c r="Q4001" s="12">
        <f t="shared" si="68"/>
        <v>42021.832280092596</v>
      </c>
    </row>
    <row r="4002" spans="1:17" ht="48" hidden="1" x14ac:dyDescent="0.2">
      <c r="A4002">
        <v>1345</v>
      </c>
      <c r="B4002" s="3" t="s">
        <v>1346</v>
      </c>
      <c r="C4002" s="3" t="s">
        <v>5455</v>
      </c>
      <c r="D4002" s="6">
        <v>300</v>
      </c>
      <c r="E4002" s="8">
        <v>375</v>
      </c>
      <c r="F4002" t="s">
        <v>8218</v>
      </c>
      <c r="G4002" t="s">
        <v>8223</v>
      </c>
      <c r="H4002" t="s">
        <v>8245</v>
      </c>
      <c r="I4002">
        <v>1405366359</v>
      </c>
      <c r="J4002">
        <v>1402342359</v>
      </c>
      <c r="K4002" t="b">
        <v>0</v>
      </c>
      <c r="L4002">
        <v>7</v>
      </c>
      <c r="M4002" t="b">
        <v>1</v>
      </c>
      <c r="N4002" t="s">
        <v>8272</v>
      </c>
      <c r="O4002" s="10" t="s">
        <v>8338</v>
      </c>
      <c r="P4002" t="s">
        <v>8339</v>
      </c>
      <c r="Q4002" s="12">
        <f t="shared" si="68"/>
        <v>41799.814340277779</v>
      </c>
    </row>
    <row r="4003" spans="1:17" ht="32" hidden="1" x14ac:dyDescent="0.2">
      <c r="A4003">
        <v>1822</v>
      </c>
      <c r="B4003" s="3" t="s">
        <v>1823</v>
      </c>
      <c r="C4003" s="3" t="s">
        <v>5932</v>
      </c>
      <c r="D4003" s="6">
        <v>300</v>
      </c>
      <c r="E4003" s="8">
        <v>300</v>
      </c>
      <c r="F4003" t="s">
        <v>8218</v>
      </c>
      <c r="G4003" t="s">
        <v>8228</v>
      </c>
      <c r="H4003" t="s">
        <v>8250</v>
      </c>
      <c r="I4003">
        <v>1391194860</v>
      </c>
      <c r="J4003">
        <v>1388084862</v>
      </c>
      <c r="K4003" t="b">
        <v>0</v>
      </c>
      <c r="L4003">
        <v>11</v>
      </c>
      <c r="M4003" t="b">
        <v>1</v>
      </c>
      <c r="N4003" t="s">
        <v>8274</v>
      </c>
      <c r="O4003" s="10" t="s">
        <v>8341</v>
      </c>
      <c r="P4003" t="s">
        <v>8342</v>
      </c>
      <c r="Q4003" s="12">
        <f t="shared" si="68"/>
        <v>41634.797013888885</v>
      </c>
    </row>
    <row r="4004" spans="1:17" ht="32" hidden="1" x14ac:dyDescent="0.2">
      <c r="A4004">
        <v>1849</v>
      </c>
      <c r="B4004" s="3" t="s">
        <v>1850</v>
      </c>
      <c r="C4004" s="3" t="s">
        <v>5959</v>
      </c>
      <c r="D4004" s="6">
        <v>300</v>
      </c>
      <c r="E4004" s="8">
        <v>301</v>
      </c>
      <c r="F4004" t="s">
        <v>8218</v>
      </c>
      <c r="G4004" t="s">
        <v>8223</v>
      </c>
      <c r="H4004" t="s">
        <v>8245</v>
      </c>
      <c r="I4004">
        <v>1350505059</v>
      </c>
      <c r="J4004">
        <v>1347913059</v>
      </c>
      <c r="K4004" t="b">
        <v>0</v>
      </c>
      <c r="L4004">
        <v>8</v>
      </c>
      <c r="M4004" t="b">
        <v>1</v>
      </c>
      <c r="N4004" t="s">
        <v>8274</v>
      </c>
      <c r="O4004" s="10" t="s">
        <v>8341</v>
      </c>
      <c r="P4004" t="s">
        <v>8342</v>
      </c>
      <c r="Q4004" s="12">
        <f t="shared" si="68"/>
        <v>41169.845590277779</v>
      </c>
    </row>
    <row r="4005" spans="1:17" ht="48" hidden="1" x14ac:dyDescent="0.2">
      <c r="A4005">
        <v>2112</v>
      </c>
      <c r="B4005" s="3" t="s">
        <v>2113</v>
      </c>
      <c r="C4005" s="3" t="s">
        <v>6222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1366064193</v>
      </c>
      <c r="J4005">
        <v>1364854593</v>
      </c>
      <c r="K4005" t="b">
        <v>0</v>
      </c>
      <c r="L4005">
        <v>11</v>
      </c>
      <c r="M4005" t="b">
        <v>1</v>
      </c>
      <c r="N4005" t="s">
        <v>8277</v>
      </c>
      <c r="O4005" s="10" t="s">
        <v>8341</v>
      </c>
      <c r="P4005" t="s">
        <v>8345</v>
      </c>
      <c r="Q4005" s="12">
        <f t="shared" si="68"/>
        <v>41365.928159722222</v>
      </c>
    </row>
    <row r="4006" spans="1:17" ht="48" hidden="1" x14ac:dyDescent="0.2">
      <c r="A4006">
        <v>2216</v>
      </c>
      <c r="B4006" s="3" t="s">
        <v>2217</v>
      </c>
      <c r="C4006" s="3" t="s">
        <v>6326</v>
      </c>
      <c r="D4006" s="6">
        <v>300</v>
      </c>
      <c r="E4006" s="8">
        <v>317</v>
      </c>
      <c r="F4006" t="s">
        <v>8218</v>
      </c>
      <c r="G4006" t="s">
        <v>8223</v>
      </c>
      <c r="H4006" t="s">
        <v>8245</v>
      </c>
      <c r="I4006">
        <v>1437674545</v>
      </c>
      <c r="J4006">
        <v>1436464945</v>
      </c>
      <c r="K4006" t="b">
        <v>0</v>
      </c>
      <c r="L4006">
        <v>14</v>
      </c>
      <c r="M4006" t="b">
        <v>1</v>
      </c>
      <c r="N4006" t="s">
        <v>8278</v>
      </c>
      <c r="O4006" s="10" t="s">
        <v>8341</v>
      </c>
      <c r="P4006" t="s">
        <v>8346</v>
      </c>
      <c r="Q4006" s="12">
        <f t="shared" si="68"/>
        <v>42194.751678240747</v>
      </c>
    </row>
    <row r="4007" spans="1:17" ht="48" hidden="1" x14ac:dyDescent="0.2">
      <c r="A4007">
        <v>2281</v>
      </c>
      <c r="B4007" s="3" t="s">
        <v>2282</v>
      </c>
      <c r="C4007" s="3" t="s">
        <v>6391</v>
      </c>
      <c r="D4007" s="6">
        <v>300</v>
      </c>
      <c r="E4007" s="8">
        <v>555</v>
      </c>
      <c r="F4007" t="s">
        <v>8218</v>
      </c>
      <c r="G4007" t="s">
        <v>8223</v>
      </c>
      <c r="H4007" t="s">
        <v>8245</v>
      </c>
      <c r="I4007">
        <v>1311576600</v>
      </c>
      <c r="J4007">
        <v>1306219897</v>
      </c>
      <c r="K4007" t="b">
        <v>0</v>
      </c>
      <c r="L4007">
        <v>11</v>
      </c>
      <c r="M4007" t="b">
        <v>1</v>
      </c>
      <c r="N4007" t="s">
        <v>8274</v>
      </c>
      <c r="O4007" s="10" t="s">
        <v>8341</v>
      </c>
      <c r="P4007" t="s">
        <v>8342</v>
      </c>
      <c r="Q4007" s="12">
        <f t="shared" si="68"/>
        <v>40687.285844907405</v>
      </c>
    </row>
    <row r="4008" spans="1:17" ht="48" hidden="1" x14ac:dyDescent="0.2">
      <c r="A4008">
        <v>2299</v>
      </c>
      <c r="B4008" s="3" t="s">
        <v>2300</v>
      </c>
      <c r="C4008" s="3" t="s">
        <v>6409</v>
      </c>
      <c r="D4008" s="6">
        <v>300</v>
      </c>
      <c r="E4008" s="8">
        <v>1050.5</v>
      </c>
      <c r="F4008" t="s">
        <v>8218</v>
      </c>
      <c r="G4008" t="s">
        <v>8223</v>
      </c>
      <c r="H4008" t="s">
        <v>8245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8274</v>
      </c>
      <c r="O4008" s="10" t="s">
        <v>8341</v>
      </c>
      <c r="P4008" t="s">
        <v>8342</v>
      </c>
      <c r="Q4008" s="12">
        <f t="shared" si="68"/>
        <v>40565.032511574071</v>
      </c>
    </row>
    <row r="4009" spans="1:17" ht="48" hidden="1" x14ac:dyDescent="0.2">
      <c r="A4009">
        <v>2455</v>
      </c>
      <c r="B4009" s="3" t="s">
        <v>2456</v>
      </c>
      <c r="C4009" s="3" t="s">
        <v>6565</v>
      </c>
      <c r="D4009" s="6">
        <v>300</v>
      </c>
      <c r="E4009" s="8">
        <v>546</v>
      </c>
      <c r="F4009" t="s">
        <v>8218</v>
      </c>
      <c r="G4009" t="s">
        <v>8223</v>
      </c>
      <c r="H4009" t="s">
        <v>8245</v>
      </c>
      <c r="I4009">
        <v>1461177950</v>
      </c>
      <c r="J4009">
        <v>1458758750</v>
      </c>
      <c r="K4009" t="b">
        <v>0</v>
      </c>
      <c r="L4009">
        <v>16</v>
      </c>
      <c r="M4009" t="b">
        <v>1</v>
      </c>
      <c r="N4009" t="s">
        <v>8296</v>
      </c>
      <c r="O4009" s="10" t="s">
        <v>8352</v>
      </c>
      <c r="P4009" t="s">
        <v>8368</v>
      </c>
      <c r="Q4009" s="12">
        <f t="shared" si="68"/>
        <v>42452.781828703708</v>
      </c>
    </row>
    <row r="4010" spans="1:17" ht="32" hidden="1" x14ac:dyDescent="0.2">
      <c r="A4010">
        <v>2479</v>
      </c>
      <c r="B4010" s="3" t="s">
        <v>2479</v>
      </c>
      <c r="C4010" s="3" t="s">
        <v>6589</v>
      </c>
      <c r="D4010" s="6">
        <v>300</v>
      </c>
      <c r="E4010" s="8">
        <v>400.33</v>
      </c>
      <c r="F4010" t="s">
        <v>8218</v>
      </c>
      <c r="G4010" t="s">
        <v>8223</v>
      </c>
      <c r="H4010" t="s">
        <v>8245</v>
      </c>
      <c r="I4010">
        <v>1343440800</v>
      </c>
      <c r="J4010">
        <v>1342545994</v>
      </c>
      <c r="K4010" t="b">
        <v>0</v>
      </c>
      <c r="L4010">
        <v>16</v>
      </c>
      <c r="M4010" t="b">
        <v>1</v>
      </c>
      <c r="N4010" t="s">
        <v>8277</v>
      </c>
      <c r="O4010" s="10" t="s">
        <v>8341</v>
      </c>
      <c r="P4010" t="s">
        <v>8345</v>
      </c>
      <c r="Q4010" s="12">
        <f t="shared" si="68"/>
        <v>41107.726782407408</v>
      </c>
    </row>
    <row r="4011" spans="1:17" ht="48" hidden="1" x14ac:dyDescent="0.2">
      <c r="A4011">
        <v>2486</v>
      </c>
      <c r="B4011" s="3" t="s">
        <v>2486</v>
      </c>
      <c r="C4011" s="3" t="s">
        <v>6596</v>
      </c>
      <c r="D4011" s="6">
        <v>300</v>
      </c>
      <c r="E4011" s="8">
        <v>797</v>
      </c>
      <c r="F4011" t="s">
        <v>8218</v>
      </c>
      <c r="G4011" t="s">
        <v>8223</v>
      </c>
      <c r="H4011" t="s">
        <v>8245</v>
      </c>
      <c r="I4011">
        <v>1335113976</v>
      </c>
      <c r="J4011">
        <v>1332521976</v>
      </c>
      <c r="K4011" t="b">
        <v>0</v>
      </c>
      <c r="L4011">
        <v>30</v>
      </c>
      <c r="M4011" t="b">
        <v>1</v>
      </c>
      <c r="N4011" t="s">
        <v>8277</v>
      </c>
      <c r="O4011" s="10" t="s">
        <v>8341</v>
      </c>
      <c r="P4011" t="s">
        <v>8345</v>
      </c>
      <c r="Q4011" s="12">
        <f t="shared" si="68"/>
        <v>40991.708055555559</v>
      </c>
    </row>
    <row r="4012" spans="1:17" ht="48" hidden="1" x14ac:dyDescent="0.2">
      <c r="A4012">
        <v>2639</v>
      </c>
      <c r="B4012" s="3" t="s">
        <v>2639</v>
      </c>
      <c r="C4012" s="3" t="s">
        <v>6749</v>
      </c>
      <c r="D4012" s="6">
        <v>300</v>
      </c>
      <c r="E4012" s="8">
        <v>492</v>
      </c>
      <c r="F4012" t="s">
        <v>8218</v>
      </c>
      <c r="G4012" t="s">
        <v>8224</v>
      </c>
      <c r="H4012" t="s">
        <v>8246</v>
      </c>
      <c r="I4012">
        <v>1424378748</v>
      </c>
      <c r="J4012">
        <v>1421786748</v>
      </c>
      <c r="K4012" t="b">
        <v>0</v>
      </c>
      <c r="L4012">
        <v>49</v>
      </c>
      <c r="M4012" t="b">
        <v>1</v>
      </c>
      <c r="N4012" t="s">
        <v>8299</v>
      </c>
      <c r="O4012" s="10" t="s">
        <v>8335</v>
      </c>
      <c r="P4012" t="s">
        <v>8371</v>
      </c>
      <c r="Q4012" s="12">
        <f t="shared" si="68"/>
        <v>42024.86513888889</v>
      </c>
    </row>
    <row r="4013" spans="1:17" ht="32" hidden="1" x14ac:dyDescent="0.2">
      <c r="A4013">
        <v>2740</v>
      </c>
      <c r="B4013" s="3" t="s">
        <v>2740</v>
      </c>
      <c r="C4013" s="3" t="s">
        <v>6850</v>
      </c>
      <c r="D4013" s="6">
        <v>300</v>
      </c>
      <c r="E4013" s="8">
        <v>310</v>
      </c>
      <c r="F4013" t="s">
        <v>8218</v>
      </c>
      <c r="G4013" t="s">
        <v>8223</v>
      </c>
      <c r="H4013" t="s">
        <v>8245</v>
      </c>
      <c r="I4013">
        <v>1426117552</v>
      </c>
      <c r="J4013">
        <v>1423529152</v>
      </c>
      <c r="K4013" t="b">
        <v>0</v>
      </c>
      <c r="L4013">
        <v>17</v>
      </c>
      <c r="M4013" t="b">
        <v>1</v>
      </c>
      <c r="N4013" t="s">
        <v>8293</v>
      </c>
      <c r="O4013" s="10" t="s">
        <v>8335</v>
      </c>
      <c r="P4013" t="s">
        <v>8365</v>
      </c>
      <c r="Q4013" s="12">
        <f t="shared" si="68"/>
        <v>42045.031851851847</v>
      </c>
    </row>
    <row r="4014" spans="1:17" ht="48" x14ac:dyDescent="0.2">
      <c r="A4014">
        <v>3634</v>
      </c>
      <c r="B4014" s="3" t="s">
        <v>3632</v>
      </c>
      <c r="C4014" s="3" t="s">
        <v>7744</v>
      </c>
      <c r="D4014" s="6">
        <v>75000</v>
      </c>
      <c r="E4014" s="8">
        <v>3185</v>
      </c>
      <c r="F4014" t="s">
        <v>8220</v>
      </c>
      <c r="G4014" t="s">
        <v>8228</v>
      </c>
      <c r="H4014" t="s">
        <v>8250</v>
      </c>
      <c r="I4014">
        <v>1484366340</v>
      </c>
      <c r="J4014">
        <v>1480219174</v>
      </c>
      <c r="K4014" t="b">
        <v>0</v>
      </c>
      <c r="L4014">
        <v>18</v>
      </c>
      <c r="M4014" t="b">
        <v>0</v>
      </c>
      <c r="N4014" t="s">
        <v>8303</v>
      </c>
      <c r="O4014" s="10" t="s">
        <v>8333</v>
      </c>
      <c r="P4014" t="s">
        <v>8375</v>
      </c>
      <c r="Q4014" s="12">
        <f t="shared" si="68"/>
        <v>42701.166365740741</v>
      </c>
    </row>
    <row r="4015" spans="1:17" ht="48" x14ac:dyDescent="0.2">
      <c r="A4015">
        <v>2896</v>
      </c>
      <c r="B4015" s="3" t="s">
        <v>2896</v>
      </c>
      <c r="C4015" s="3" t="s">
        <v>7006</v>
      </c>
      <c r="D4015" s="6">
        <v>3000</v>
      </c>
      <c r="E4015" s="8">
        <v>625</v>
      </c>
      <c r="F4015" t="s">
        <v>8220</v>
      </c>
      <c r="G4015" t="s">
        <v>8223</v>
      </c>
      <c r="H4015" t="s">
        <v>8245</v>
      </c>
      <c r="I4015">
        <v>1481522400</v>
      </c>
      <c r="J4015">
        <v>1480283321</v>
      </c>
      <c r="K4015" t="b">
        <v>0</v>
      </c>
      <c r="L4015">
        <v>12</v>
      </c>
      <c r="M4015" t="b">
        <v>0</v>
      </c>
      <c r="N4015" t="s">
        <v>8269</v>
      </c>
      <c r="O4015" s="10" t="s">
        <v>8333</v>
      </c>
      <c r="P4015" t="s">
        <v>8334</v>
      </c>
      <c r="Q4015" s="12">
        <f t="shared" si="68"/>
        <v>42701.908807870372</v>
      </c>
    </row>
    <row r="4016" spans="1:17" ht="48" x14ac:dyDescent="0.2">
      <c r="A4016">
        <v>3236</v>
      </c>
      <c r="B4016" s="3" t="s">
        <v>3236</v>
      </c>
      <c r="C4016" s="3" t="s">
        <v>7346</v>
      </c>
      <c r="D4016" s="6">
        <v>20000</v>
      </c>
      <c r="E4016" s="8">
        <v>20120</v>
      </c>
      <c r="F4016" t="s">
        <v>8218</v>
      </c>
      <c r="G4016" t="s">
        <v>8223</v>
      </c>
      <c r="H4016" t="s">
        <v>8245</v>
      </c>
      <c r="I4016">
        <v>1482962433</v>
      </c>
      <c r="J4016">
        <v>1480370433</v>
      </c>
      <c r="K4016" t="b">
        <v>0</v>
      </c>
      <c r="L4016">
        <v>110</v>
      </c>
      <c r="M4016" t="b">
        <v>1</v>
      </c>
      <c r="N4016" t="s">
        <v>8269</v>
      </c>
      <c r="O4016" s="10" t="s">
        <v>8333</v>
      </c>
      <c r="P4016" t="s">
        <v>8334</v>
      </c>
      <c r="Q4016" s="12">
        <f t="shared" si="68"/>
        <v>42702.917048611111</v>
      </c>
    </row>
    <row r="4017" spans="1:17" ht="48" x14ac:dyDescent="0.2">
      <c r="A4017">
        <v>1289</v>
      </c>
      <c r="B4017" s="3" t="s">
        <v>1290</v>
      </c>
      <c r="C4017" s="3" t="s">
        <v>5399</v>
      </c>
      <c r="D4017" s="6">
        <v>1500</v>
      </c>
      <c r="E4017" s="8">
        <v>1876</v>
      </c>
      <c r="F4017" t="s">
        <v>8218</v>
      </c>
      <c r="G4017" t="s">
        <v>8223</v>
      </c>
      <c r="H4017" t="s">
        <v>8245</v>
      </c>
      <c r="I4017">
        <v>1483499645</v>
      </c>
      <c r="J4017">
        <v>1480907645</v>
      </c>
      <c r="K4017" t="b">
        <v>0</v>
      </c>
      <c r="L4017">
        <v>52</v>
      </c>
      <c r="M4017" t="b">
        <v>1</v>
      </c>
      <c r="N4017" t="s">
        <v>8269</v>
      </c>
      <c r="O4017" s="10" t="s">
        <v>8333</v>
      </c>
      <c r="P4017" t="s">
        <v>8334</v>
      </c>
      <c r="Q4017" s="12">
        <f t="shared" si="68"/>
        <v>42709.134780092587</v>
      </c>
    </row>
    <row r="4018" spans="1:17" ht="48" x14ac:dyDescent="0.2">
      <c r="A4018">
        <v>2844</v>
      </c>
      <c r="B4018" s="3" t="s">
        <v>2844</v>
      </c>
      <c r="C4018" s="3" t="s">
        <v>6954</v>
      </c>
      <c r="D4018" s="6">
        <v>550</v>
      </c>
      <c r="E4018" s="8">
        <v>30</v>
      </c>
      <c r="F4018" t="s">
        <v>8220</v>
      </c>
      <c r="G4018" t="s">
        <v>8238</v>
      </c>
      <c r="H4018" t="s">
        <v>8248</v>
      </c>
      <c r="I4018">
        <v>1483535180</v>
      </c>
      <c r="J4018">
        <v>1480943180</v>
      </c>
      <c r="K4018" t="b">
        <v>0</v>
      </c>
      <c r="L4018">
        <v>1</v>
      </c>
      <c r="M4018" t="b">
        <v>0</v>
      </c>
      <c r="N4018" t="s">
        <v>8269</v>
      </c>
      <c r="O4018" s="10" t="s">
        <v>8333</v>
      </c>
      <c r="P4018" t="s">
        <v>8334</v>
      </c>
      <c r="Q4018" s="12">
        <f t="shared" si="68"/>
        <v>42709.546064814815</v>
      </c>
    </row>
    <row r="4019" spans="1:17" ht="32" x14ac:dyDescent="0.2">
      <c r="A4019">
        <v>535</v>
      </c>
      <c r="B4019" s="3" t="s">
        <v>536</v>
      </c>
      <c r="C4019" s="3" t="s">
        <v>4645</v>
      </c>
      <c r="D4019" s="6">
        <v>2000</v>
      </c>
      <c r="E4019" s="8">
        <v>2050</v>
      </c>
      <c r="F4019" t="s">
        <v>8218</v>
      </c>
      <c r="G4019" t="s">
        <v>8224</v>
      </c>
      <c r="H4019" t="s">
        <v>8246</v>
      </c>
      <c r="I4019">
        <v>1483707905</v>
      </c>
      <c r="J4019">
        <v>1481115905</v>
      </c>
      <c r="K4019" t="b">
        <v>0</v>
      </c>
      <c r="L4019">
        <v>59</v>
      </c>
      <c r="M4019" t="b">
        <v>1</v>
      </c>
      <c r="N4019" t="s">
        <v>8269</v>
      </c>
      <c r="O4019" s="10" t="s">
        <v>8333</v>
      </c>
      <c r="P4019" t="s">
        <v>8334</v>
      </c>
      <c r="Q4019" s="12">
        <f t="shared" si="68"/>
        <v>42711.545196759253</v>
      </c>
    </row>
    <row r="4020" spans="1:17" ht="48" x14ac:dyDescent="0.2">
      <c r="A4020">
        <v>1284</v>
      </c>
      <c r="B4020" s="3" t="s">
        <v>1285</v>
      </c>
      <c r="C4020" s="3" t="s">
        <v>5394</v>
      </c>
      <c r="D4020" s="6">
        <v>2000</v>
      </c>
      <c r="E4020" s="8">
        <v>2020</v>
      </c>
      <c r="F4020" t="s">
        <v>8218</v>
      </c>
      <c r="G4020" t="s">
        <v>8223</v>
      </c>
      <c r="H4020" t="s">
        <v>8245</v>
      </c>
      <c r="I4020">
        <v>1483203540</v>
      </c>
      <c r="J4020">
        <v>1481175482</v>
      </c>
      <c r="K4020" t="b">
        <v>0</v>
      </c>
      <c r="L4020">
        <v>31</v>
      </c>
      <c r="M4020" t="b">
        <v>1</v>
      </c>
      <c r="N4020" t="s">
        <v>8269</v>
      </c>
      <c r="O4020" s="10" t="s">
        <v>8333</v>
      </c>
      <c r="P4020" t="s">
        <v>8334</v>
      </c>
      <c r="Q4020" s="12">
        <f t="shared" si="68"/>
        <v>42712.23474537037</v>
      </c>
    </row>
    <row r="4021" spans="1:17" ht="32" x14ac:dyDescent="0.2">
      <c r="A4021">
        <v>4068</v>
      </c>
      <c r="B4021" s="3" t="s">
        <v>4064</v>
      </c>
      <c r="C4021" s="3" t="s">
        <v>8171</v>
      </c>
      <c r="D4021" s="6">
        <v>3495</v>
      </c>
      <c r="E4021" s="8">
        <v>34.950000000000003</v>
      </c>
      <c r="F4021" t="s">
        <v>8220</v>
      </c>
      <c r="G4021" t="s">
        <v>8223</v>
      </c>
      <c r="H4021" t="s">
        <v>8245</v>
      </c>
      <c r="I4021">
        <v>1484348700</v>
      </c>
      <c r="J4021">
        <v>1481756855</v>
      </c>
      <c r="K4021" t="b">
        <v>0</v>
      </c>
      <c r="L4021">
        <v>1</v>
      </c>
      <c r="M4021" t="b">
        <v>0</v>
      </c>
      <c r="N4021" t="s">
        <v>8269</v>
      </c>
      <c r="O4021" s="10" t="s">
        <v>8333</v>
      </c>
      <c r="P4021" t="s">
        <v>8334</v>
      </c>
      <c r="Q4021" s="12">
        <f t="shared" si="68"/>
        <v>42718.963599537034</v>
      </c>
    </row>
    <row r="4022" spans="1:17" ht="48" x14ac:dyDescent="0.2">
      <c r="A4022">
        <v>2874</v>
      </c>
      <c r="B4022" s="3" t="s">
        <v>2874</v>
      </c>
      <c r="C4022" s="3" t="s">
        <v>6984</v>
      </c>
      <c r="D4022" s="6">
        <v>5000</v>
      </c>
      <c r="E4022" s="8">
        <v>271</v>
      </c>
      <c r="F4022" t="s">
        <v>8220</v>
      </c>
      <c r="G4022" t="s">
        <v>8223</v>
      </c>
      <c r="H4022" t="s">
        <v>8245</v>
      </c>
      <c r="I4022">
        <v>1484684186</v>
      </c>
      <c r="J4022">
        <v>1482092186</v>
      </c>
      <c r="K4022" t="b">
        <v>0</v>
      </c>
      <c r="L4022">
        <v>3</v>
      </c>
      <c r="M4022" t="b">
        <v>0</v>
      </c>
      <c r="N4022" t="s">
        <v>8269</v>
      </c>
      <c r="O4022" s="10" t="s">
        <v>8333</v>
      </c>
      <c r="P4022" t="s">
        <v>8334</v>
      </c>
      <c r="Q4022" s="12">
        <f t="shared" si="68"/>
        <v>42722.84474537037</v>
      </c>
    </row>
    <row r="4023" spans="1:17" ht="48" x14ac:dyDescent="0.2">
      <c r="A4023">
        <v>3227</v>
      </c>
      <c r="B4023" s="3" t="s">
        <v>3227</v>
      </c>
      <c r="C4023" s="3" t="s">
        <v>7337</v>
      </c>
      <c r="D4023" s="6">
        <v>1200</v>
      </c>
      <c r="E4023" s="8">
        <v>1500</v>
      </c>
      <c r="F4023" t="s">
        <v>8218</v>
      </c>
      <c r="G4023" t="s">
        <v>8224</v>
      </c>
      <c r="H4023" t="s">
        <v>8246</v>
      </c>
      <c r="I4023">
        <v>1484687436</v>
      </c>
      <c r="J4023">
        <v>1482095436</v>
      </c>
      <c r="K4023" t="b">
        <v>0</v>
      </c>
      <c r="L4023">
        <v>30</v>
      </c>
      <c r="M4023" t="b">
        <v>1</v>
      </c>
      <c r="N4023" t="s">
        <v>8269</v>
      </c>
      <c r="O4023" s="10" t="s">
        <v>8333</v>
      </c>
      <c r="P4023" t="s">
        <v>8334</v>
      </c>
      <c r="Q4023" s="12">
        <f t="shared" si="68"/>
        <v>42722.882361111115</v>
      </c>
    </row>
    <row r="4024" spans="1:17" ht="48" x14ac:dyDescent="0.2">
      <c r="A4024">
        <v>2995</v>
      </c>
      <c r="B4024" s="3" t="s">
        <v>2995</v>
      </c>
      <c r="C4024" s="3" t="s">
        <v>7105</v>
      </c>
      <c r="D4024" s="6">
        <v>15000</v>
      </c>
      <c r="E4024" s="8">
        <v>15744</v>
      </c>
      <c r="F4024" t="s">
        <v>8218</v>
      </c>
      <c r="G4024" t="s">
        <v>8223</v>
      </c>
      <c r="H4024" t="s">
        <v>8245</v>
      </c>
      <c r="I4024">
        <v>1484841471</v>
      </c>
      <c r="J4024">
        <v>1482249471</v>
      </c>
      <c r="K4024" t="b">
        <v>0</v>
      </c>
      <c r="L4024">
        <v>249</v>
      </c>
      <c r="M4024" t="b">
        <v>1</v>
      </c>
      <c r="N4024" t="s">
        <v>8301</v>
      </c>
      <c r="O4024" s="10" t="s">
        <v>8333</v>
      </c>
      <c r="P4024" t="s">
        <v>8373</v>
      </c>
      <c r="Q4024" s="12">
        <f t="shared" si="68"/>
        <v>42724.665173611109</v>
      </c>
    </row>
    <row r="4025" spans="1:17" ht="48" x14ac:dyDescent="0.2">
      <c r="A4025">
        <v>529</v>
      </c>
      <c r="B4025" s="3" t="s">
        <v>530</v>
      </c>
      <c r="C4025" s="3" t="s">
        <v>4639</v>
      </c>
      <c r="D4025" s="6">
        <v>1200</v>
      </c>
      <c r="E4025" s="8">
        <v>1565</v>
      </c>
      <c r="F4025" t="s">
        <v>8218</v>
      </c>
      <c r="G4025" t="s">
        <v>8228</v>
      </c>
      <c r="H4025" t="s">
        <v>8250</v>
      </c>
      <c r="I4025">
        <v>1484110800</v>
      </c>
      <c r="J4025">
        <v>1482281094</v>
      </c>
      <c r="K4025" t="b">
        <v>0</v>
      </c>
      <c r="L4025">
        <v>18</v>
      </c>
      <c r="M4025" t="b">
        <v>1</v>
      </c>
      <c r="N4025" t="s">
        <v>8269</v>
      </c>
      <c r="O4025" s="10" t="s">
        <v>8333</v>
      </c>
      <c r="P4025" t="s">
        <v>8334</v>
      </c>
      <c r="Q4025" s="12">
        <f t="shared" si="68"/>
        <v>42725.031180555554</v>
      </c>
    </row>
    <row r="4026" spans="1:17" ht="64" x14ac:dyDescent="0.2">
      <c r="A4026">
        <v>2857</v>
      </c>
      <c r="B4026" s="3" t="s">
        <v>2857</v>
      </c>
      <c r="C4026" s="3" t="s">
        <v>6967</v>
      </c>
      <c r="D4026" s="6">
        <v>38000</v>
      </c>
      <c r="E4026" s="8">
        <v>7500</v>
      </c>
      <c r="F4026" t="s">
        <v>8220</v>
      </c>
      <c r="G4026" t="s">
        <v>8237</v>
      </c>
      <c r="H4026" t="s">
        <v>8255</v>
      </c>
      <c r="I4026">
        <v>1487613600</v>
      </c>
      <c r="J4026">
        <v>1482444295</v>
      </c>
      <c r="K4026" t="b">
        <v>0</v>
      </c>
      <c r="L4026">
        <v>15</v>
      </c>
      <c r="M4026" t="b">
        <v>0</v>
      </c>
      <c r="N4026" t="s">
        <v>8269</v>
      </c>
      <c r="O4026" s="10" t="s">
        <v>8333</v>
      </c>
      <c r="P4026" t="s">
        <v>8334</v>
      </c>
      <c r="Q4026" s="12">
        <f t="shared" si="68"/>
        <v>42726.920081018514</v>
      </c>
    </row>
    <row r="4027" spans="1:17" ht="48" hidden="1" x14ac:dyDescent="0.2">
      <c r="A4027">
        <v>94</v>
      </c>
      <c r="B4027" s="3" t="s">
        <v>96</v>
      </c>
      <c r="C4027" s="3" t="s">
        <v>4205</v>
      </c>
      <c r="D4027" s="6">
        <v>250</v>
      </c>
      <c r="E4027" s="8">
        <v>260</v>
      </c>
      <c r="F4027" t="s">
        <v>8218</v>
      </c>
      <c r="G4027" t="s">
        <v>8224</v>
      </c>
      <c r="H4027" t="s">
        <v>8246</v>
      </c>
      <c r="I4027">
        <v>1396890822</v>
      </c>
      <c r="J4027">
        <v>1395162822</v>
      </c>
      <c r="K4027" t="b">
        <v>0</v>
      </c>
      <c r="L4027">
        <v>12</v>
      </c>
      <c r="M4027" t="b">
        <v>1</v>
      </c>
      <c r="N4027" t="s">
        <v>8264</v>
      </c>
      <c r="O4027" s="10" t="s">
        <v>8326</v>
      </c>
      <c r="P4027" t="s">
        <v>8328</v>
      </c>
      <c r="Q4027" s="12">
        <f t="shared" si="68"/>
        <v>41716.717847222222</v>
      </c>
    </row>
    <row r="4028" spans="1:17" ht="48" hidden="1" x14ac:dyDescent="0.2">
      <c r="A4028">
        <v>757</v>
      </c>
      <c r="B4028" s="3" t="s">
        <v>758</v>
      </c>
      <c r="C4028" s="3" t="s">
        <v>4867</v>
      </c>
      <c r="D4028" s="6">
        <v>250</v>
      </c>
      <c r="E4028" s="8">
        <v>595</v>
      </c>
      <c r="F4028" t="s">
        <v>8218</v>
      </c>
      <c r="G4028" t="s">
        <v>8223</v>
      </c>
      <c r="H4028" t="s">
        <v>8245</v>
      </c>
      <c r="I4028">
        <v>1354756714</v>
      </c>
      <c r="J4028">
        <v>1353547114</v>
      </c>
      <c r="K4028" t="b">
        <v>0</v>
      </c>
      <c r="L4028">
        <v>18</v>
      </c>
      <c r="M4028" t="b">
        <v>1</v>
      </c>
      <c r="N4028" t="s">
        <v>8272</v>
      </c>
      <c r="O4028" s="10" t="s">
        <v>8338</v>
      </c>
      <c r="P4028" t="s">
        <v>8339</v>
      </c>
      <c r="Q4028" s="12">
        <f t="shared" si="68"/>
        <v>41235.054560185185</v>
      </c>
    </row>
    <row r="4029" spans="1:17" ht="48" hidden="1" x14ac:dyDescent="0.2">
      <c r="A4029">
        <v>856</v>
      </c>
      <c r="B4029" s="3" t="s">
        <v>857</v>
      </c>
      <c r="C4029" s="3" t="s">
        <v>4966</v>
      </c>
      <c r="D4029" s="6">
        <v>250</v>
      </c>
      <c r="E4029" s="8">
        <v>545</v>
      </c>
      <c r="F4029" t="s">
        <v>8218</v>
      </c>
      <c r="G4029" t="s">
        <v>8235</v>
      </c>
      <c r="H4029" t="s">
        <v>8248</v>
      </c>
      <c r="I4029">
        <v>1477422000</v>
      </c>
      <c r="J4029">
        <v>1472282956</v>
      </c>
      <c r="K4029" t="b">
        <v>0</v>
      </c>
      <c r="L4029">
        <v>28</v>
      </c>
      <c r="M4029" t="b">
        <v>1</v>
      </c>
      <c r="N4029" t="s">
        <v>8275</v>
      </c>
      <c r="O4029" s="10" t="s">
        <v>8341</v>
      </c>
      <c r="P4029" t="s">
        <v>8343</v>
      </c>
      <c r="Q4029" s="12">
        <f t="shared" si="68"/>
        <v>42609.311990740738</v>
      </c>
    </row>
    <row r="4030" spans="1:17" ht="48" hidden="1" x14ac:dyDescent="0.2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 s="10" t="s">
        <v>8341</v>
      </c>
      <c r="P4030" t="s">
        <v>8370</v>
      </c>
      <c r="Q4030" s="12">
        <f t="shared" si="68"/>
        <v>40514.107615740737</v>
      </c>
    </row>
    <row r="4031" spans="1:17" ht="48" x14ac:dyDescent="0.2">
      <c r="A4031">
        <v>4101</v>
      </c>
      <c r="B4031" s="3" t="s">
        <v>4097</v>
      </c>
      <c r="C4031" s="3" t="s">
        <v>8204</v>
      </c>
      <c r="D4031" s="6">
        <v>600</v>
      </c>
      <c r="E4031" s="8">
        <v>0</v>
      </c>
      <c r="F4031" t="s">
        <v>8220</v>
      </c>
      <c r="G4031" t="s">
        <v>8223</v>
      </c>
      <c r="H4031" t="s">
        <v>8245</v>
      </c>
      <c r="I4031">
        <v>1485380482</v>
      </c>
      <c r="J4031">
        <v>1482788482</v>
      </c>
      <c r="K4031" t="b">
        <v>0</v>
      </c>
      <c r="L4031">
        <v>0</v>
      </c>
      <c r="M4031" t="b">
        <v>0</v>
      </c>
      <c r="N4031" t="s">
        <v>8269</v>
      </c>
      <c r="O4031" s="10" t="s">
        <v>8333</v>
      </c>
      <c r="P4031" t="s">
        <v>8334</v>
      </c>
      <c r="Q4031" s="12">
        <f t="shared" si="68"/>
        <v>42730.903726851851</v>
      </c>
    </row>
    <row r="4032" spans="1:17" ht="48" x14ac:dyDescent="0.2">
      <c r="A4032">
        <v>4078</v>
      </c>
      <c r="B4032" s="3" t="s">
        <v>4074</v>
      </c>
      <c r="C4032" s="3" t="s">
        <v>8181</v>
      </c>
      <c r="D4032" s="6">
        <v>250</v>
      </c>
      <c r="E4032" s="8">
        <v>0</v>
      </c>
      <c r="F4032" t="s">
        <v>8220</v>
      </c>
      <c r="G4032" t="s">
        <v>8224</v>
      </c>
      <c r="H4032" t="s">
        <v>8246</v>
      </c>
      <c r="I4032">
        <v>1485543242</v>
      </c>
      <c r="J4032">
        <v>1482951242</v>
      </c>
      <c r="K4032" t="b">
        <v>0</v>
      </c>
      <c r="L4032">
        <v>0</v>
      </c>
      <c r="M4032" t="b">
        <v>0</v>
      </c>
      <c r="N4032" t="s">
        <v>8269</v>
      </c>
      <c r="O4032" s="10" t="s">
        <v>8333</v>
      </c>
      <c r="P4032" t="s">
        <v>8334</v>
      </c>
      <c r="Q4032" s="12">
        <f t="shared" si="68"/>
        <v>42732.787523148145</v>
      </c>
    </row>
    <row r="4033" spans="1:17" ht="48" x14ac:dyDescent="0.2">
      <c r="A4033">
        <v>3528</v>
      </c>
      <c r="B4033" s="3" t="s">
        <v>3527</v>
      </c>
      <c r="C4033" s="3" t="s">
        <v>7638</v>
      </c>
      <c r="D4033" s="6">
        <v>1650</v>
      </c>
      <c r="E4033" s="8">
        <v>1669</v>
      </c>
      <c r="F4033" t="s">
        <v>8218</v>
      </c>
      <c r="G4033" t="s">
        <v>8224</v>
      </c>
      <c r="H4033" t="s">
        <v>8246</v>
      </c>
      <c r="I4033">
        <v>1484740918</v>
      </c>
      <c r="J4033">
        <v>1483012918</v>
      </c>
      <c r="K4033" t="b">
        <v>0</v>
      </c>
      <c r="L4033">
        <v>37</v>
      </c>
      <c r="M4033" t="b">
        <v>1</v>
      </c>
      <c r="N4033" t="s">
        <v>8269</v>
      </c>
      <c r="O4033" s="10" t="s">
        <v>8333</v>
      </c>
      <c r="P4033" t="s">
        <v>8334</v>
      </c>
      <c r="Q4033" s="12">
        <f t="shared" si="68"/>
        <v>42733.50136574074</v>
      </c>
    </row>
    <row r="4034" spans="1:17" ht="48" x14ac:dyDescent="0.2">
      <c r="A4034">
        <v>3234</v>
      </c>
      <c r="B4034" s="3" t="s">
        <v>3234</v>
      </c>
      <c r="C4034" s="3" t="s">
        <v>7344</v>
      </c>
      <c r="D4034" s="6">
        <v>4000</v>
      </c>
      <c r="E4034" s="8">
        <v>4015.71</v>
      </c>
      <c r="F4034" t="s">
        <v>8218</v>
      </c>
      <c r="G4034" t="s">
        <v>8224</v>
      </c>
      <c r="H4034" t="s">
        <v>8246</v>
      </c>
      <c r="I4034">
        <v>1485991860</v>
      </c>
      <c r="J4034">
        <v>1483124208</v>
      </c>
      <c r="K4034" t="b">
        <v>0</v>
      </c>
      <c r="L4034">
        <v>115</v>
      </c>
      <c r="M4034" t="b">
        <v>1</v>
      </c>
      <c r="N4034" t="s">
        <v>8269</v>
      </c>
      <c r="O4034" s="10" t="s">
        <v>8333</v>
      </c>
      <c r="P4034" t="s">
        <v>8334</v>
      </c>
      <c r="Q4034" s="12">
        <f t="shared" si="68"/>
        <v>42734.789444444439</v>
      </c>
    </row>
    <row r="4035" spans="1:17" ht="48" x14ac:dyDescent="0.2">
      <c r="A4035">
        <v>3656</v>
      </c>
      <c r="B4035" s="3" t="s">
        <v>3653</v>
      </c>
      <c r="C4035" s="3" t="s">
        <v>7766</v>
      </c>
      <c r="D4035" s="6">
        <v>5000</v>
      </c>
      <c r="E4035" s="8">
        <v>5291</v>
      </c>
      <c r="F4035" t="s">
        <v>8218</v>
      </c>
      <c r="G4035" t="s">
        <v>8239</v>
      </c>
      <c r="H4035" t="s">
        <v>8256</v>
      </c>
      <c r="I4035">
        <v>1485989940</v>
      </c>
      <c r="J4035">
        <v>1483393836</v>
      </c>
      <c r="K4035" t="b">
        <v>0</v>
      </c>
      <c r="L4035">
        <v>46</v>
      </c>
      <c r="M4035" t="b">
        <v>1</v>
      </c>
      <c r="N4035" t="s">
        <v>8269</v>
      </c>
      <c r="O4035" s="10" t="s">
        <v>8333</v>
      </c>
      <c r="P4035" t="s">
        <v>8334</v>
      </c>
      <c r="Q4035" s="12">
        <f t="shared" si="68"/>
        <v>42737.910138888896</v>
      </c>
    </row>
    <row r="4036" spans="1:17" ht="48" x14ac:dyDescent="0.2">
      <c r="A4036">
        <v>2991</v>
      </c>
      <c r="B4036" s="3" t="s">
        <v>2991</v>
      </c>
      <c r="C4036" s="3" t="s">
        <v>7101</v>
      </c>
      <c r="D4036" s="6">
        <v>8500</v>
      </c>
      <c r="E4036" s="8">
        <v>8780</v>
      </c>
      <c r="F4036" t="s">
        <v>8218</v>
      </c>
      <c r="G4036" t="s">
        <v>8223</v>
      </c>
      <c r="H4036" t="s">
        <v>8245</v>
      </c>
      <c r="I4036">
        <v>1485547530</v>
      </c>
      <c r="J4036">
        <v>1483646730</v>
      </c>
      <c r="K4036" t="b">
        <v>0</v>
      </c>
      <c r="L4036">
        <v>93</v>
      </c>
      <c r="M4036" t="b">
        <v>1</v>
      </c>
      <c r="N4036" t="s">
        <v>8301</v>
      </c>
      <c r="O4036" s="10" t="s">
        <v>8333</v>
      </c>
      <c r="P4036" t="s">
        <v>8373</v>
      </c>
      <c r="Q4036" s="12">
        <f t="shared" si="68"/>
        <v>42740.837152777778</v>
      </c>
    </row>
    <row r="4037" spans="1:17" ht="48" x14ac:dyDescent="0.2">
      <c r="A4037">
        <v>3051</v>
      </c>
      <c r="B4037" s="3" t="s">
        <v>3051</v>
      </c>
      <c r="C4037" s="3" t="s">
        <v>7161</v>
      </c>
      <c r="D4037" s="6">
        <v>3500</v>
      </c>
      <c r="E4037" s="8">
        <v>827</v>
      </c>
      <c r="F4037" t="s">
        <v>8220</v>
      </c>
      <c r="G4037" t="s">
        <v>8224</v>
      </c>
      <c r="H4037" t="s">
        <v>8246</v>
      </c>
      <c r="I4037">
        <v>1486547945</v>
      </c>
      <c r="J4037">
        <v>1483955945</v>
      </c>
      <c r="K4037" t="b">
        <v>1</v>
      </c>
      <c r="L4037">
        <v>35</v>
      </c>
      <c r="M4037" t="b">
        <v>0</v>
      </c>
      <c r="N4037" t="s">
        <v>8301</v>
      </c>
      <c r="O4037" s="10" t="s">
        <v>8333</v>
      </c>
      <c r="P4037" t="s">
        <v>8373</v>
      </c>
      <c r="Q4037" s="12">
        <f t="shared" si="68"/>
        <v>42744.416030092587</v>
      </c>
    </row>
    <row r="4038" spans="1:17" ht="48" x14ac:dyDescent="0.2">
      <c r="A4038">
        <v>3110</v>
      </c>
      <c r="B4038" s="3" t="s">
        <v>3110</v>
      </c>
      <c r="C4038" s="3" t="s">
        <v>7220</v>
      </c>
      <c r="D4038" s="6">
        <v>25000</v>
      </c>
      <c r="E4038" s="8">
        <v>10</v>
      </c>
      <c r="F4038" t="s">
        <v>8220</v>
      </c>
      <c r="G4038" t="s">
        <v>8223</v>
      </c>
      <c r="H4038" t="s">
        <v>8245</v>
      </c>
      <c r="I4038">
        <v>1487465119</v>
      </c>
      <c r="J4038">
        <v>1484009119</v>
      </c>
      <c r="K4038" t="b">
        <v>0</v>
      </c>
      <c r="L4038">
        <v>1</v>
      </c>
      <c r="M4038" t="b">
        <v>0</v>
      </c>
      <c r="N4038" t="s">
        <v>8301</v>
      </c>
      <c r="O4038" s="10" t="s">
        <v>8333</v>
      </c>
      <c r="P4038" t="s">
        <v>8373</v>
      </c>
      <c r="Q4038" s="12">
        <f t="shared" si="68"/>
        <v>42745.031469907408</v>
      </c>
    </row>
    <row r="4039" spans="1:17" ht="32" x14ac:dyDescent="0.2">
      <c r="A4039">
        <v>3359</v>
      </c>
      <c r="B4039" s="3" t="s">
        <v>3358</v>
      </c>
      <c r="C4039" s="3" t="s">
        <v>7469</v>
      </c>
      <c r="D4039" s="6">
        <v>4000</v>
      </c>
      <c r="E4039" s="8">
        <v>4250</v>
      </c>
      <c r="F4039" t="s">
        <v>8218</v>
      </c>
      <c r="G4039" t="s">
        <v>8223</v>
      </c>
      <c r="H4039" t="s">
        <v>8245</v>
      </c>
      <c r="I4039">
        <v>1487985734</v>
      </c>
      <c r="J4039">
        <v>1484097734</v>
      </c>
      <c r="K4039" t="b">
        <v>0</v>
      </c>
      <c r="L4039">
        <v>23</v>
      </c>
      <c r="M4039" t="b">
        <v>1</v>
      </c>
      <c r="N4039" t="s">
        <v>8269</v>
      </c>
      <c r="O4039" s="10" t="s">
        <v>8333</v>
      </c>
      <c r="P4039" t="s">
        <v>8334</v>
      </c>
      <c r="Q4039" s="12">
        <f t="shared" si="68"/>
        <v>42746.057106481487</v>
      </c>
    </row>
    <row r="4040" spans="1:17" ht="48" x14ac:dyDescent="0.2">
      <c r="A4040">
        <v>2836</v>
      </c>
      <c r="B4040" s="3" t="s">
        <v>2836</v>
      </c>
      <c r="C4040" s="3" t="s">
        <v>6946</v>
      </c>
      <c r="D4040" s="6">
        <v>450</v>
      </c>
      <c r="E4040" s="8">
        <v>485</v>
      </c>
      <c r="F4040" t="s">
        <v>8218</v>
      </c>
      <c r="G4040" t="s">
        <v>8223</v>
      </c>
      <c r="H4040" t="s">
        <v>8245</v>
      </c>
      <c r="I4040">
        <v>1487393940</v>
      </c>
      <c r="J4040">
        <v>1484115418</v>
      </c>
      <c r="K4040" t="b">
        <v>0</v>
      </c>
      <c r="L4040">
        <v>11</v>
      </c>
      <c r="M4040" t="b">
        <v>1</v>
      </c>
      <c r="N4040" t="s">
        <v>8269</v>
      </c>
      <c r="O4040" s="10" t="s">
        <v>8333</v>
      </c>
      <c r="P4040" t="s">
        <v>8334</v>
      </c>
      <c r="Q4040" s="12">
        <f t="shared" si="68"/>
        <v>42746.261782407411</v>
      </c>
    </row>
    <row r="4041" spans="1:17" ht="48" x14ac:dyDescent="0.2">
      <c r="A4041">
        <v>4096</v>
      </c>
      <c r="B4041" s="3" t="s">
        <v>4092</v>
      </c>
      <c r="C4041" s="3" t="s">
        <v>8199</v>
      </c>
      <c r="D4041" s="6">
        <v>3500</v>
      </c>
      <c r="E4041" s="8">
        <v>400</v>
      </c>
      <c r="F4041" t="s">
        <v>8220</v>
      </c>
      <c r="G4041" t="s">
        <v>8224</v>
      </c>
      <c r="H4041" t="s">
        <v>8246</v>
      </c>
      <c r="I4041">
        <v>1488271860</v>
      </c>
      <c r="J4041">
        <v>1484484219</v>
      </c>
      <c r="K4041" t="b">
        <v>0</v>
      </c>
      <c r="L4041">
        <v>5</v>
      </c>
      <c r="M4041" t="b">
        <v>0</v>
      </c>
      <c r="N4041" t="s">
        <v>8269</v>
      </c>
      <c r="O4041" s="10" t="s">
        <v>8333</v>
      </c>
      <c r="P4041" t="s">
        <v>8334</v>
      </c>
      <c r="Q4041" s="12">
        <f t="shared" si="68"/>
        <v>42750.530312499999</v>
      </c>
    </row>
    <row r="4042" spans="1:17" ht="48" x14ac:dyDescent="0.2">
      <c r="A4042">
        <v>3000</v>
      </c>
      <c r="B4042" s="3" t="s">
        <v>3000</v>
      </c>
      <c r="C4042" s="3" t="s">
        <v>7110</v>
      </c>
      <c r="D4042" s="6">
        <v>500</v>
      </c>
      <c r="E4042" s="8">
        <v>500</v>
      </c>
      <c r="F4042" t="s">
        <v>8218</v>
      </c>
      <c r="G4042" t="s">
        <v>8223</v>
      </c>
      <c r="H4042" t="s">
        <v>8245</v>
      </c>
      <c r="I4042">
        <v>1485885600</v>
      </c>
      <c r="J4042">
        <v>1484682670</v>
      </c>
      <c r="K4042" t="b">
        <v>0</v>
      </c>
      <c r="L4042">
        <v>8</v>
      </c>
      <c r="M4042" t="b">
        <v>1</v>
      </c>
      <c r="N4042" t="s">
        <v>8301</v>
      </c>
      <c r="O4042" s="10" t="s">
        <v>8333</v>
      </c>
      <c r="P4042" t="s">
        <v>8373</v>
      </c>
      <c r="Q4042" s="12">
        <f t="shared" si="68"/>
        <v>42752.827199074076</v>
      </c>
    </row>
    <row r="4043" spans="1:17" ht="48" x14ac:dyDescent="0.2">
      <c r="A4043">
        <v>527</v>
      </c>
      <c r="B4043" s="3" t="s">
        <v>528</v>
      </c>
      <c r="C4043" s="3" t="s">
        <v>4637</v>
      </c>
      <c r="D4043" s="6">
        <v>10000</v>
      </c>
      <c r="E4043" s="8">
        <v>10085</v>
      </c>
      <c r="F4043" t="s">
        <v>8218</v>
      </c>
      <c r="G4043" t="s">
        <v>8223</v>
      </c>
      <c r="H4043" t="s">
        <v>8245</v>
      </c>
      <c r="I4043">
        <v>1487347500</v>
      </c>
      <c r="J4043">
        <v>1484715366</v>
      </c>
      <c r="K4043" t="b">
        <v>0</v>
      </c>
      <c r="L4043">
        <v>158</v>
      </c>
      <c r="M4043" t="b">
        <v>1</v>
      </c>
      <c r="N4043" t="s">
        <v>8269</v>
      </c>
      <c r="O4043" s="10" t="s">
        <v>8333</v>
      </c>
      <c r="P4043" t="s">
        <v>8334</v>
      </c>
      <c r="Q4043" s="12">
        <f t="shared" si="68"/>
        <v>42753.205625000002</v>
      </c>
    </row>
    <row r="4044" spans="1:17" ht="48" x14ac:dyDescent="0.2">
      <c r="A4044">
        <v>3240</v>
      </c>
      <c r="B4044" s="3" t="s">
        <v>3240</v>
      </c>
      <c r="C4044" s="3" t="s">
        <v>7350</v>
      </c>
      <c r="D4044" s="6">
        <v>3000</v>
      </c>
      <c r="E4044" s="8">
        <v>3017</v>
      </c>
      <c r="F4044" t="s">
        <v>8218</v>
      </c>
      <c r="G4044" t="s">
        <v>8224</v>
      </c>
      <c r="H4044" t="s">
        <v>8246</v>
      </c>
      <c r="I4044">
        <v>1487286000</v>
      </c>
      <c r="J4044">
        <v>1484843948</v>
      </c>
      <c r="K4044" t="b">
        <v>0</v>
      </c>
      <c r="L4044">
        <v>34</v>
      </c>
      <c r="M4044" t="b">
        <v>1</v>
      </c>
      <c r="N4044" t="s">
        <v>8269</v>
      </c>
      <c r="O4044" s="10" t="s">
        <v>8333</v>
      </c>
      <c r="P4044" t="s">
        <v>8334</v>
      </c>
      <c r="Q4044" s="12">
        <f t="shared" si="68"/>
        <v>42754.693842592591</v>
      </c>
    </row>
    <row r="4045" spans="1:17" ht="32" x14ac:dyDescent="0.2">
      <c r="A4045">
        <v>3881</v>
      </c>
      <c r="B4045" s="3" t="s">
        <v>3878</v>
      </c>
      <c r="C4045" s="3" t="s">
        <v>7990</v>
      </c>
      <c r="D4045" s="6">
        <v>500</v>
      </c>
      <c r="E4045" s="8">
        <v>25</v>
      </c>
      <c r="F4045" t="s">
        <v>8219</v>
      </c>
      <c r="G4045" t="s">
        <v>8223</v>
      </c>
      <c r="H4045" t="s">
        <v>8245</v>
      </c>
      <c r="I4045">
        <v>1487550399</v>
      </c>
      <c r="J4045">
        <v>1484958399</v>
      </c>
      <c r="K4045" t="b">
        <v>0</v>
      </c>
      <c r="L4045">
        <v>1</v>
      </c>
      <c r="M4045" t="b">
        <v>0</v>
      </c>
      <c r="N4045" t="s">
        <v>8303</v>
      </c>
      <c r="O4045" s="10" t="s">
        <v>8333</v>
      </c>
      <c r="P4045" t="s">
        <v>8375</v>
      </c>
      <c r="Q4045" s="12">
        <f t="shared" si="68"/>
        <v>42756.018506944441</v>
      </c>
    </row>
    <row r="4046" spans="1:17" ht="32" x14ac:dyDescent="0.2">
      <c r="A4046">
        <v>2703</v>
      </c>
      <c r="B4046" s="3" t="s">
        <v>2703</v>
      </c>
      <c r="C4046" s="3" t="s">
        <v>6813</v>
      </c>
      <c r="D4046" s="6">
        <v>40000</v>
      </c>
      <c r="E4046" s="8">
        <v>41500</v>
      </c>
      <c r="F4046" t="s">
        <v>8221</v>
      </c>
      <c r="G4046" t="s">
        <v>8237</v>
      </c>
      <c r="H4046" t="s">
        <v>8255</v>
      </c>
      <c r="I4046">
        <v>1490196830</v>
      </c>
      <c r="J4046">
        <v>1485016430</v>
      </c>
      <c r="K4046" t="b">
        <v>0</v>
      </c>
      <c r="L4046">
        <v>45</v>
      </c>
      <c r="M4046" t="b">
        <v>0</v>
      </c>
      <c r="N4046" t="s">
        <v>8301</v>
      </c>
      <c r="O4046" s="10" t="s">
        <v>8333</v>
      </c>
      <c r="P4046" t="s">
        <v>8373</v>
      </c>
      <c r="Q4046" s="12">
        <f t="shared" si="68"/>
        <v>42756.690162037034</v>
      </c>
    </row>
    <row r="4047" spans="1:17" ht="48" x14ac:dyDescent="0.2">
      <c r="A4047">
        <v>3289</v>
      </c>
      <c r="B4047" s="3" t="s">
        <v>3289</v>
      </c>
      <c r="C4047" s="3" t="s">
        <v>7399</v>
      </c>
      <c r="D4047" s="6">
        <v>500</v>
      </c>
      <c r="E4047" s="8">
        <v>665.21</v>
      </c>
      <c r="F4047" t="s">
        <v>8218</v>
      </c>
      <c r="G4047" t="s">
        <v>8224</v>
      </c>
      <c r="H4047" t="s">
        <v>8246</v>
      </c>
      <c r="I4047">
        <v>1487580602</v>
      </c>
      <c r="J4047">
        <v>1485161402</v>
      </c>
      <c r="K4047" t="b">
        <v>0</v>
      </c>
      <c r="L4047">
        <v>25</v>
      </c>
      <c r="M4047" t="b">
        <v>1</v>
      </c>
      <c r="N4047" t="s">
        <v>8269</v>
      </c>
      <c r="O4047" s="10" t="s">
        <v>8333</v>
      </c>
      <c r="P4047" t="s">
        <v>8334</v>
      </c>
      <c r="Q4047" s="12">
        <f t="shared" si="68"/>
        <v>42758.368078703701</v>
      </c>
    </row>
    <row r="4048" spans="1:17" ht="48" x14ac:dyDescent="0.2">
      <c r="A4048">
        <v>3257</v>
      </c>
      <c r="B4048" s="3" t="s">
        <v>3257</v>
      </c>
      <c r="C4048" s="3" t="s">
        <v>7367</v>
      </c>
      <c r="D4048" s="6">
        <v>2000</v>
      </c>
      <c r="E4048" s="8">
        <v>2125.9899999999998</v>
      </c>
      <c r="F4048" t="s">
        <v>8218</v>
      </c>
      <c r="G4048" t="s">
        <v>8224</v>
      </c>
      <c r="H4048" t="s">
        <v>8246</v>
      </c>
      <c r="I4048">
        <v>1487769952</v>
      </c>
      <c r="J4048">
        <v>1485177952</v>
      </c>
      <c r="K4048" t="b">
        <v>0</v>
      </c>
      <c r="L4048">
        <v>41</v>
      </c>
      <c r="M4048" t="b">
        <v>1</v>
      </c>
      <c r="N4048" t="s">
        <v>8269</v>
      </c>
      <c r="O4048" s="10" t="s">
        <v>8333</v>
      </c>
      <c r="P4048" t="s">
        <v>8334</v>
      </c>
      <c r="Q4048" s="12">
        <f t="shared" si="68"/>
        <v>42758.559629629628</v>
      </c>
    </row>
    <row r="4049" spans="1:17" ht="32" x14ac:dyDescent="0.2">
      <c r="A4049">
        <v>3145</v>
      </c>
      <c r="B4049" s="3" t="s">
        <v>3145</v>
      </c>
      <c r="C4049" s="3" t="s">
        <v>7255</v>
      </c>
      <c r="D4049" s="6">
        <v>25000</v>
      </c>
      <c r="E4049" s="8">
        <v>0</v>
      </c>
      <c r="F4049" t="s">
        <v>8221</v>
      </c>
      <c r="G4049" t="s">
        <v>8223</v>
      </c>
      <c r="H4049" t="s">
        <v>8245</v>
      </c>
      <c r="I4049">
        <v>1490659134</v>
      </c>
      <c r="J4049">
        <v>1485478734</v>
      </c>
      <c r="K4049" t="b">
        <v>0</v>
      </c>
      <c r="L4049">
        <v>0</v>
      </c>
      <c r="M4049" t="b">
        <v>0</v>
      </c>
      <c r="N4049" t="s">
        <v>8269</v>
      </c>
      <c r="O4049" s="10" t="s">
        <v>8333</v>
      </c>
      <c r="P4049" t="s">
        <v>8334</v>
      </c>
      <c r="Q4049" s="12">
        <f t="shared" si="68"/>
        <v>42762.040902777779</v>
      </c>
    </row>
    <row r="4050" spans="1:17" ht="48" x14ac:dyDescent="0.2">
      <c r="A4050">
        <v>3888</v>
      </c>
      <c r="B4050" s="3" t="s">
        <v>3885</v>
      </c>
      <c r="C4050" s="3" t="s">
        <v>7996</v>
      </c>
      <c r="D4050" s="6">
        <v>2000</v>
      </c>
      <c r="E4050" s="8">
        <v>542</v>
      </c>
      <c r="F4050" t="s">
        <v>8220</v>
      </c>
      <c r="G4050" t="s">
        <v>8224</v>
      </c>
      <c r="H4050" t="s">
        <v>8246</v>
      </c>
      <c r="I4050">
        <v>1488114358</v>
      </c>
      <c r="J4050">
        <v>1485522358</v>
      </c>
      <c r="K4050" t="b">
        <v>0</v>
      </c>
      <c r="L4050">
        <v>14</v>
      </c>
      <c r="M4050" t="b">
        <v>0</v>
      </c>
      <c r="N4050" t="s">
        <v>8269</v>
      </c>
      <c r="O4050" s="10" t="s">
        <v>8333</v>
      </c>
      <c r="P4050" t="s">
        <v>8334</v>
      </c>
      <c r="Q4050" s="12">
        <f t="shared" si="68"/>
        <v>42762.545810185184</v>
      </c>
    </row>
    <row r="4051" spans="1:17" ht="16" x14ac:dyDescent="0.2">
      <c r="A4051">
        <v>3285</v>
      </c>
      <c r="B4051" s="3" t="s">
        <v>3285</v>
      </c>
      <c r="C4051" s="3" t="s">
        <v>7395</v>
      </c>
      <c r="D4051" s="6">
        <v>4999</v>
      </c>
      <c r="E4051" s="8">
        <v>5604</v>
      </c>
      <c r="F4051" t="s">
        <v>8218</v>
      </c>
      <c r="G4051" t="s">
        <v>8223</v>
      </c>
      <c r="H4051" t="s">
        <v>8245</v>
      </c>
      <c r="I4051">
        <v>1488258000</v>
      </c>
      <c r="J4051">
        <v>1485556626</v>
      </c>
      <c r="K4051" t="b">
        <v>0</v>
      </c>
      <c r="L4051">
        <v>81</v>
      </c>
      <c r="M4051" t="b">
        <v>1</v>
      </c>
      <c r="N4051" t="s">
        <v>8269</v>
      </c>
      <c r="O4051" s="10" t="s">
        <v>8333</v>
      </c>
      <c r="P4051" t="s">
        <v>8334</v>
      </c>
      <c r="Q4051" s="12">
        <f t="shared" si="68"/>
        <v>42762.942430555559</v>
      </c>
    </row>
    <row r="4052" spans="1:17" ht="32" x14ac:dyDescent="0.2">
      <c r="A4052">
        <v>3871</v>
      </c>
      <c r="B4052" s="3" t="s">
        <v>3868</v>
      </c>
      <c r="C4052" s="3" t="s">
        <v>7980</v>
      </c>
      <c r="D4052" s="6">
        <v>1500</v>
      </c>
      <c r="E4052" s="8">
        <v>40</v>
      </c>
      <c r="F4052" t="s">
        <v>8219</v>
      </c>
      <c r="G4052" t="s">
        <v>8223</v>
      </c>
      <c r="H4052" t="s">
        <v>8245</v>
      </c>
      <c r="I4052">
        <v>1490809450</v>
      </c>
      <c r="J4052">
        <v>1485629050</v>
      </c>
      <c r="K4052" t="b">
        <v>0</v>
      </c>
      <c r="L4052">
        <v>3</v>
      </c>
      <c r="M4052" t="b">
        <v>0</v>
      </c>
      <c r="N4052" t="s">
        <v>8303</v>
      </c>
      <c r="O4052" s="10" t="s">
        <v>8333</v>
      </c>
      <c r="P4052" t="s">
        <v>8375</v>
      </c>
      <c r="Q4052" s="12">
        <f t="shared" si="68"/>
        <v>42763.780671296292</v>
      </c>
    </row>
    <row r="4053" spans="1:17" ht="48" x14ac:dyDescent="0.2">
      <c r="A4053">
        <v>3233</v>
      </c>
      <c r="B4053" s="3" t="s">
        <v>3233</v>
      </c>
      <c r="C4053" s="3" t="s">
        <v>7343</v>
      </c>
      <c r="D4053" s="6">
        <v>5000</v>
      </c>
      <c r="E4053" s="8">
        <v>5940</v>
      </c>
      <c r="F4053" t="s">
        <v>8218</v>
      </c>
      <c r="G4053" t="s">
        <v>8223</v>
      </c>
      <c r="H4053" t="s">
        <v>8245</v>
      </c>
      <c r="I4053">
        <v>1488482355</v>
      </c>
      <c r="J4053">
        <v>1485890355</v>
      </c>
      <c r="K4053" t="b">
        <v>0</v>
      </c>
      <c r="L4053">
        <v>61</v>
      </c>
      <c r="M4053" t="b">
        <v>1</v>
      </c>
      <c r="N4053" t="s">
        <v>8269</v>
      </c>
      <c r="O4053" s="10" t="s">
        <v>8333</v>
      </c>
      <c r="P4053" t="s">
        <v>8334</v>
      </c>
      <c r="Q4053" s="12">
        <f t="shared" si="68"/>
        <v>42766.805034722223</v>
      </c>
    </row>
    <row r="4054" spans="1:17" ht="48" x14ac:dyDescent="0.2">
      <c r="A4054">
        <v>3077</v>
      </c>
      <c r="B4054" s="3" t="s">
        <v>3077</v>
      </c>
      <c r="C4054" s="3" t="s">
        <v>7187</v>
      </c>
      <c r="D4054" s="6">
        <v>22000</v>
      </c>
      <c r="E4054" s="8">
        <v>105</v>
      </c>
      <c r="F4054" t="s">
        <v>8220</v>
      </c>
      <c r="G4054" t="s">
        <v>8228</v>
      </c>
      <c r="H4054" t="s">
        <v>8250</v>
      </c>
      <c r="I4054">
        <v>1488495478</v>
      </c>
      <c r="J4054">
        <v>1485903478</v>
      </c>
      <c r="K4054" t="b">
        <v>0</v>
      </c>
      <c r="L4054">
        <v>2</v>
      </c>
      <c r="M4054" t="b">
        <v>0</v>
      </c>
      <c r="N4054" t="s">
        <v>8301</v>
      </c>
      <c r="O4054" s="10" t="s">
        <v>8333</v>
      </c>
      <c r="P4054" t="s">
        <v>8373</v>
      </c>
      <c r="Q4054" s="12">
        <f t="shared" si="68"/>
        <v>42766.956921296296</v>
      </c>
    </row>
    <row r="4055" spans="1:17" ht="48" x14ac:dyDescent="0.2">
      <c r="A4055">
        <v>4108</v>
      </c>
      <c r="B4055" s="3" t="s">
        <v>4104</v>
      </c>
      <c r="C4055" s="3" t="s">
        <v>8211</v>
      </c>
      <c r="D4055" s="6">
        <v>3000</v>
      </c>
      <c r="E4055" s="8">
        <v>59</v>
      </c>
      <c r="F4055" t="s">
        <v>8220</v>
      </c>
      <c r="G4055" t="s">
        <v>8223</v>
      </c>
      <c r="H4055" t="s">
        <v>8245</v>
      </c>
      <c r="I4055">
        <v>1488517200</v>
      </c>
      <c r="J4055">
        <v>1485909937</v>
      </c>
      <c r="K4055" t="b">
        <v>0</v>
      </c>
      <c r="L4055">
        <v>1</v>
      </c>
      <c r="M4055" t="b">
        <v>0</v>
      </c>
      <c r="N4055" t="s">
        <v>8269</v>
      </c>
      <c r="O4055" s="10" t="s">
        <v>8333</v>
      </c>
      <c r="P4055" t="s">
        <v>8334</v>
      </c>
      <c r="Q4055" s="12">
        <f t="shared" si="68"/>
        <v>42767.031678240746</v>
      </c>
    </row>
    <row r="4056" spans="1:17" ht="48" x14ac:dyDescent="0.2">
      <c r="A4056">
        <v>3293</v>
      </c>
      <c r="B4056" s="3" t="s">
        <v>3293</v>
      </c>
      <c r="C4056" s="3" t="s">
        <v>7403</v>
      </c>
      <c r="D4056" s="6">
        <v>4500</v>
      </c>
      <c r="E4056" s="8">
        <v>7670</v>
      </c>
      <c r="F4056" t="s">
        <v>8218</v>
      </c>
      <c r="G4056" t="s">
        <v>8227</v>
      </c>
      <c r="H4056" t="s">
        <v>8249</v>
      </c>
      <c r="I4056">
        <v>1488622352</v>
      </c>
      <c r="J4056">
        <v>1486030352</v>
      </c>
      <c r="K4056" t="b">
        <v>0</v>
      </c>
      <c r="L4056">
        <v>91</v>
      </c>
      <c r="M4056" t="b">
        <v>1</v>
      </c>
      <c r="N4056" t="s">
        <v>8269</v>
      </c>
      <c r="O4056" s="10" t="s">
        <v>8333</v>
      </c>
      <c r="P4056" t="s">
        <v>8334</v>
      </c>
      <c r="Q4056" s="12">
        <f t="shared" si="68"/>
        <v>42768.425370370373</v>
      </c>
    </row>
    <row r="4057" spans="1:17" ht="48" x14ac:dyDescent="0.2">
      <c r="A4057">
        <v>4027</v>
      </c>
      <c r="B4057" s="3" t="s">
        <v>4023</v>
      </c>
      <c r="C4057" s="3" t="s">
        <v>8132</v>
      </c>
      <c r="D4057" s="6">
        <v>3000</v>
      </c>
      <c r="E4057" s="8">
        <v>215</v>
      </c>
      <c r="F4057" t="s">
        <v>8220</v>
      </c>
      <c r="G4057" t="s">
        <v>8223</v>
      </c>
      <c r="H4057" t="s">
        <v>8245</v>
      </c>
      <c r="I4057">
        <v>1487811600</v>
      </c>
      <c r="J4057">
        <v>1486077481</v>
      </c>
      <c r="K4057" t="b">
        <v>0</v>
      </c>
      <c r="L4057">
        <v>7</v>
      </c>
      <c r="M4057" t="b">
        <v>0</v>
      </c>
      <c r="N4057" t="s">
        <v>8269</v>
      </c>
      <c r="O4057" s="10" t="s">
        <v>8333</v>
      </c>
      <c r="P4057" t="s">
        <v>8334</v>
      </c>
      <c r="Q4057" s="12">
        <f t="shared" si="68"/>
        <v>42768.97084490741</v>
      </c>
    </row>
    <row r="4058" spans="1:17" ht="48" hidden="1" x14ac:dyDescent="0.2">
      <c r="A4058">
        <v>83</v>
      </c>
      <c r="B4058" s="3" t="s">
        <v>85</v>
      </c>
      <c r="C4058" s="3" t="s">
        <v>4194</v>
      </c>
      <c r="D4058" s="6">
        <v>200</v>
      </c>
      <c r="E4058" s="8">
        <v>205</v>
      </c>
      <c r="F4058" t="s">
        <v>8218</v>
      </c>
      <c r="G4058" t="s">
        <v>8224</v>
      </c>
      <c r="H4058" t="s">
        <v>8246</v>
      </c>
      <c r="I4058">
        <v>1424604600</v>
      </c>
      <c r="J4058">
        <v>1423320389</v>
      </c>
      <c r="K4058" t="b">
        <v>0</v>
      </c>
      <c r="L4058">
        <v>13</v>
      </c>
      <c r="M4058" t="b">
        <v>1</v>
      </c>
      <c r="N4058" t="s">
        <v>8264</v>
      </c>
      <c r="O4058" s="10" t="s">
        <v>8326</v>
      </c>
      <c r="P4058" t="s">
        <v>8328</v>
      </c>
      <c r="Q4058" s="12">
        <f t="shared" si="68"/>
        <v>42042.615613425922</v>
      </c>
    </row>
    <row r="4059" spans="1:17" ht="48" hidden="1" x14ac:dyDescent="0.2">
      <c r="A4059">
        <v>1363</v>
      </c>
      <c r="B4059" s="3" t="s">
        <v>1364</v>
      </c>
      <c r="C4059" s="3" t="s">
        <v>5473</v>
      </c>
      <c r="D4059" s="6">
        <v>200</v>
      </c>
      <c r="E4059" s="8">
        <v>200</v>
      </c>
      <c r="F4059" t="s">
        <v>8218</v>
      </c>
      <c r="G4059" t="s">
        <v>8223</v>
      </c>
      <c r="H4059" t="s">
        <v>8245</v>
      </c>
      <c r="I4059">
        <v>1455523140</v>
      </c>
      <c r="J4059">
        <v>1453925727</v>
      </c>
      <c r="K4059" t="b">
        <v>0</v>
      </c>
      <c r="L4059">
        <v>5</v>
      </c>
      <c r="M4059" t="b">
        <v>1</v>
      </c>
      <c r="N4059" t="s">
        <v>8272</v>
      </c>
      <c r="O4059" s="10" t="s">
        <v>8338</v>
      </c>
      <c r="P4059" t="s">
        <v>8339</v>
      </c>
      <c r="Q4059" s="12">
        <f t="shared" si="68"/>
        <v>42396.8440625</v>
      </c>
    </row>
    <row r="4060" spans="1:17" ht="48" hidden="1" x14ac:dyDescent="0.2">
      <c r="A4060">
        <v>2265</v>
      </c>
      <c r="B4060" s="3" t="s">
        <v>2266</v>
      </c>
      <c r="C4060" s="3" t="s">
        <v>6375</v>
      </c>
      <c r="D4060" s="6">
        <v>200</v>
      </c>
      <c r="E4060" s="8">
        <v>597</v>
      </c>
      <c r="F4060" t="s">
        <v>8218</v>
      </c>
      <c r="G4060" t="s">
        <v>8224</v>
      </c>
      <c r="H4060" t="s">
        <v>8246</v>
      </c>
      <c r="I4060">
        <v>1479846507</v>
      </c>
      <c r="J4060">
        <v>1479241707</v>
      </c>
      <c r="K4060" t="b">
        <v>0</v>
      </c>
      <c r="L4060">
        <v>17</v>
      </c>
      <c r="M4060" t="b">
        <v>1</v>
      </c>
      <c r="N4060" t="s">
        <v>8295</v>
      </c>
      <c r="O4060" s="10" t="s">
        <v>8349</v>
      </c>
      <c r="P4060" t="s">
        <v>8367</v>
      </c>
      <c r="Q4060" s="12">
        <f t="shared" si="68"/>
        <v>42689.853090277778</v>
      </c>
    </row>
    <row r="4061" spans="1:17" ht="32" x14ac:dyDescent="0.2">
      <c r="A4061">
        <v>3338</v>
      </c>
      <c r="B4061" s="3" t="s">
        <v>3338</v>
      </c>
      <c r="C4061" s="3" t="s">
        <v>7448</v>
      </c>
      <c r="D4061" s="6">
        <v>15000</v>
      </c>
      <c r="E4061" s="8">
        <v>15327</v>
      </c>
      <c r="F4061" t="s">
        <v>8218</v>
      </c>
      <c r="G4061" t="s">
        <v>8223</v>
      </c>
      <c r="H4061" t="s">
        <v>8245</v>
      </c>
      <c r="I4061">
        <v>1487944080</v>
      </c>
      <c r="J4061">
        <v>1486129680</v>
      </c>
      <c r="K4061" t="b">
        <v>0</v>
      </c>
      <c r="L4061">
        <v>112</v>
      </c>
      <c r="M4061" t="b">
        <v>1</v>
      </c>
      <c r="N4061" t="s">
        <v>8269</v>
      </c>
      <c r="O4061" s="10" t="s">
        <v>8333</v>
      </c>
      <c r="P4061" t="s">
        <v>8334</v>
      </c>
      <c r="Q4061" s="12">
        <f t="shared" si="68"/>
        <v>42769.574999999997</v>
      </c>
    </row>
    <row r="4062" spans="1:17" ht="48" x14ac:dyDescent="0.2">
      <c r="A4062">
        <v>3967</v>
      </c>
      <c r="B4062" s="3" t="s">
        <v>3964</v>
      </c>
      <c r="C4062" s="3" t="s">
        <v>8074</v>
      </c>
      <c r="D4062" s="6">
        <v>1700</v>
      </c>
      <c r="E4062" s="8">
        <v>410</v>
      </c>
      <c r="F4062" t="s">
        <v>8220</v>
      </c>
      <c r="G4062" t="s">
        <v>8223</v>
      </c>
      <c r="H4062" t="s">
        <v>8245</v>
      </c>
      <c r="I4062">
        <v>1488783507</v>
      </c>
      <c r="J4062">
        <v>1486191507</v>
      </c>
      <c r="K4062" t="b">
        <v>0</v>
      </c>
      <c r="L4062">
        <v>10</v>
      </c>
      <c r="M4062" t="b">
        <v>0</v>
      </c>
      <c r="N4062" t="s">
        <v>8269</v>
      </c>
      <c r="O4062" s="10" t="s">
        <v>8333</v>
      </c>
      <c r="P4062" t="s">
        <v>8334</v>
      </c>
      <c r="Q4062" s="12">
        <f t="shared" si="68"/>
        <v>42770.290590277778</v>
      </c>
    </row>
    <row r="4063" spans="1:17" ht="32" x14ac:dyDescent="0.2">
      <c r="A4063">
        <v>3220</v>
      </c>
      <c r="B4063" s="3" t="s">
        <v>3220</v>
      </c>
      <c r="C4063" s="3" t="s">
        <v>7330</v>
      </c>
      <c r="D4063" s="6">
        <v>15000</v>
      </c>
      <c r="E4063" s="8">
        <v>15126</v>
      </c>
      <c r="F4063" t="s">
        <v>8218</v>
      </c>
      <c r="G4063" t="s">
        <v>8223</v>
      </c>
      <c r="H4063" t="s">
        <v>8245</v>
      </c>
      <c r="I4063">
        <v>1489352400</v>
      </c>
      <c r="J4063">
        <v>1486411204</v>
      </c>
      <c r="K4063" t="b">
        <v>1</v>
      </c>
      <c r="L4063">
        <v>59</v>
      </c>
      <c r="M4063" t="b">
        <v>1</v>
      </c>
      <c r="N4063" t="s">
        <v>8269</v>
      </c>
      <c r="O4063" s="10" t="s">
        <v>8333</v>
      </c>
      <c r="P4063" t="s">
        <v>8334</v>
      </c>
      <c r="Q4063" s="12">
        <f t="shared" ref="Q4063:Q4115" si="69">(((J4063/60)/60)/24)+DATE(1970,1,1)</f>
        <v>42772.833379629628</v>
      </c>
    </row>
    <row r="4064" spans="1:17" ht="32" x14ac:dyDescent="0.2">
      <c r="A4064">
        <v>2705</v>
      </c>
      <c r="B4064" s="3" t="s">
        <v>2705</v>
      </c>
      <c r="C4064" s="3" t="s">
        <v>6815</v>
      </c>
      <c r="D4064" s="6">
        <v>16500</v>
      </c>
      <c r="E4064" s="8">
        <v>1739</v>
      </c>
      <c r="F4064" t="s">
        <v>8221</v>
      </c>
      <c r="G4064" t="s">
        <v>8223</v>
      </c>
      <c r="H4064" t="s">
        <v>8245</v>
      </c>
      <c r="I4064">
        <v>1490389158</v>
      </c>
      <c r="J4064">
        <v>1486504758</v>
      </c>
      <c r="K4064" t="b">
        <v>0</v>
      </c>
      <c r="L4064">
        <v>8</v>
      </c>
      <c r="M4064" t="b">
        <v>0</v>
      </c>
      <c r="N4064" t="s">
        <v>8301</v>
      </c>
      <c r="O4064" s="10" t="s">
        <v>8333</v>
      </c>
      <c r="P4064" t="s">
        <v>8373</v>
      </c>
      <c r="Q4064" s="12">
        <f t="shared" si="69"/>
        <v>42773.916180555556</v>
      </c>
    </row>
    <row r="4065" spans="1:17" ht="80" x14ac:dyDescent="0.2">
      <c r="A4065">
        <v>3290</v>
      </c>
      <c r="B4065" s="3" t="s">
        <v>3290</v>
      </c>
      <c r="C4065" s="3" t="s">
        <v>7400</v>
      </c>
      <c r="D4065" s="6">
        <v>2000</v>
      </c>
      <c r="E4065" s="8">
        <v>2424</v>
      </c>
      <c r="F4065" t="s">
        <v>8218</v>
      </c>
      <c r="G4065" t="s">
        <v>8224</v>
      </c>
      <c r="H4065" t="s">
        <v>8246</v>
      </c>
      <c r="I4065">
        <v>1489234891</v>
      </c>
      <c r="J4065">
        <v>1486642891</v>
      </c>
      <c r="K4065" t="b">
        <v>0</v>
      </c>
      <c r="L4065">
        <v>72</v>
      </c>
      <c r="M4065" t="b">
        <v>1</v>
      </c>
      <c r="N4065" t="s">
        <v>8269</v>
      </c>
      <c r="O4065" s="10" t="s">
        <v>8333</v>
      </c>
      <c r="P4065" t="s">
        <v>8334</v>
      </c>
      <c r="Q4065" s="12">
        <f t="shared" si="69"/>
        <v>42775.51494212963</v>
      </c>
    </row>
    <row r="4066" spans="1:17" ht="48" x14ac:dyDescent="0.2">
      <c r="A4066">
        <v>2997</v>
      </c>
      <c r="B4066" s="3" t="s">
        <v>2997</v>
      </c>
      <c r="C4066" s="3" t="s">
        <v>7107</v>
      </c>
      <c r="D4066" s="6">
        <v>10000</v>
      </c>
      <c r="E4066" s="8">
        <v>10373</v>
      </c>
      <c r="F4066" t="s">
        <v>8218</v>
      </c>
      <c r="G4066" t="s">
        <v>8223</v>
      </c>
      <c r="H4066" t="s">
        <v>8245</v>
      </c>
      <c r="I4066">
        <v>1488171540</v>
      </c>
      <c r="J4066">
        <v>1486661793</v>
      </c>
      <c r="K4066" t="b">
        <v>0</v>
      </c>
      <c r="L4066">
        <v>115</v>
      </c>
      <c r="M4066" t="b">
        <v>1</v>
      </c>
      <c r="N4066" t="s">
        <v>8301</v>
      </c>
      <c r="O4066" s="10" t="s">
        <v>8333</v>
      </c>
      <c r="P4066" t="s">
        <v>8373</v>
      </c>
      <c r="Q4066" s="12">
        <f t="shared" si="69"/>
        <v>42775.733715277776</v>
      </c>
    </row>
    <row r="4067" spans="1:17" ht="48" hidden="1" x14ac:dyDescent="0.2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 s="10" t="s">
        <v>8341</v>
      </c>
      <c r="P4067" t="s">
        <v>8342</v>
      </c>
      <c r="Q4067" s="12">
        <f t="shared" si="69"/>
        <v>42793.700821759259</v>
      </c>
    </row>
    <row r="4068" spans="1:17" ht="32" hidden="1" x14ac:dyDescent="0.2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 s="10" t="s">
        <v>8341</v>
      </c>
      <c r="P4068" t="s">
        <v>8342</v>
      </c>
      <c r="Q4068" s="12">
        <f t="shared" si="69"/>
        <v>41153.066400462965</v>
      </c>
    </row>
    <row r="4069" spans="1:17" ht="48" x14ac:dyDescent="0.2">
      <c r="A4069">
        <v>4001</v>
      </c>
      <c r="B4069" s="3" t="s">
        <v>3997</v>
      </c>
      <c r="C4069" s="3" t="s">
        <v>8107</v>
      </c>
      <c r="D4069" s="6">
        <v>1200</v>
      </c>
      <c r="E4069" s="8">
        <v>453</v>
      </c>
      <c r="F4069" t="s">
        <v>8220</v>
      </c>
      <c r="G4069" t="s">
        <v>8224</v>
      </c>
      <c r="H4069" t="s">
        <v>8246</v>
      </c>
      <c r="I4069">
        <v>1488394800</v>
      </c>
      <c r="J4069">
        <v>1486681708</v>
      </c>
      <c r="K4069" t="b">
        <v>0</v>
      </c>
      <c r="L4069">
        <v>14</v>
      </c>
      <c r="M4069" t="b">
        <v>0</v>
      </c>
      <c r="N4069" t="s">
        <v>8269</v>
      </c>
      <c r="O4069" s="10" t="s">
        <v>8333</v>
      </c>
      <c r="P4069" t="s">
        <v>8334</v>
      </c>
      <c r="Q4069" s="12">
        <f t="shared" si="69"/>
        <v>42775.964212962965</v>
      </c>
    </row>
    <row r="4070" spans="1:17" ht="48" x14ac:dyDescent="0.2">
      <c r="A4070">
        <v>3617</v>
      </c>
      <c r="B4070" s="3" t="s">
        <v>3615</v>
      </c>
      <c r="C4070" s="3" t="s">
        <v>7727</v>
      </c>
      <c r="D4070" s="6">
        <v>740</v>
      </c>
      <c r="E4070" s="8">
        <v>880</v>
      </c>
      <c r="F4070" t="s">
        <v>8218</v>
      </c>
      <c r="G4070" t="s">
        <v>8224</v>
      </c>
      <c r="H4070" t="s">
        <v>8246</v>
      </c>
      <c r="I4070">
        <v>1488240000</v>
      </c>
      <c r="J4070">
        <v>1486996729</v>
      </c>
      <c r="K4070" t="b">
        <v>0</v>
      </c>
      <c r="L4070">
        <v>51</v>
      </c>
      <c r="M4070" t="b">
        <v>1</v>
      </c>
      <c r="N4070" t="s">
        <v>8269</v>
      </c>
      <c r="O4070" s="10" t="s">
        <v>8333</v>
      </c>
      <c r="P4070" t="s">
        <v>8334</v>
      </c>
      <c r="Q4070" s="12">
        <f t="shared" si="69"/>
        <v>42779.610289351855</v>
      </c>
    </row>
    <row r="4071" spans="1:17" ht="48" x14ac:dyDescent="0.2">
      <c r="A4071">
        <v>2999</v>
      </c>
      <c r="B4071" s="3" t="s">
        <v>2999</v>
      </c>
      <c r="C4071" s="3" t="s">
        <v>7109</v>
      </c>
      <c r="D4071" s="6">
        <v>1350</v>
      </c>
      <c r="E4071" s="8">
        <v>1605</v>
      </c>
      <c r="F4071" t="s">
        <v>8218</v>
      </c>
      <c r="G4071" t="s">
        <v>8223</v>
      </c>
      <c r="H4071" t="s">
        <v>8245</v>
      </c>
      <c r="I4071">
        <v>1488333600</v>
      </c>
      <c r="J4071">
        <v>1487094360</v>
      </c>
      <c r="K4071" t="b">
        <v>0</v>
      </c>
      <c r="L4071">
        <v>20</v>
      </c>
      <c r="M4071" t="b">
        <v>1</v>
      </c>
      <c r="N4071" t="s">
        <v>8301</v>
      </c>
      <c r="O4071" s="10" t="s">
        <v>8333</v>
      </c>
      <c r="P4071" t="s">
        <v>8373</v>
      </c>
      <c r="Q4071" s="12">
        <f t="shared" si="69"/>
        <v>42780.740277777775</v>
      </c>
    </row>
    <row r="4072" spans="1:17" ht="48" hidden="1" x14ac:dyDescent="0.2">
      <c r="A4072">
        <v>2625</v>
      </c>
      <c r="B4072" s="3" t="s">
        <v>2625</v>
      </c>
      <c r="C4072" s="3" t="s">
        <v>6735</v>
      </c>
      <c r="D4072" s="6">
        <v>150</v>
      </c>
      <c r="E4072" s="8">
        <v>1434</v>
      </c>
      <c r="F4072" t="s">
        <v>8218</v>
      </c>
      <c r="G4072" t="s">
        <v>8235</v>
      </c>
      <c r="H4072" t="s">
        <v>8248</v>
      </c>
      <c r="I4072">
        <v>1478723208</v>
      </c>
      <c r="J4072">
        <v>1476559608</v>
      </c>
      <c r="K4072" t="b">
        <v>0</v>
      </c>
      <c r="L4072">
        <v>52</v>
      </c>
      <c r="M4072" t="b">
        <v>1</v>
      </c>
      <c r="N4072" t="s">
        <v>8299</v>
      </c>
      <c r="O4072" s="10" t="s">
        <v>8335</v>
      </c>
      <c r="P4072" t="s">
        <v>8371</v>
      </c>
      <c r="Q4072" s="12">
        <f t="shared" si="69"/>
        <v>42658.810277777782</v>
      </c>
    </row>
    <row r="4073" spans="1:17" ht="48" hidden="1" x14ac:dyDescent="0.2">
      <c r="A4073">
        <v>2627</v>
      </c>
      <c r="B4073" s="3" t="s">
        <v>2627</v>
      </c>
      <c r="C4073" s="3" t="s">
        <v>6737</v>
      </c>
      <c r="D4073" s="6">
        <v>150</v>
      </c>
      <c r="E4073" s="8">
        <v>970</v>
      </c>
      <c r="F4073" t="s">
        <v>8218</v>
      </c>
      <c r="G4073" t="s">
        <v>8223</v>
      </c>
      <c r="H4073" t="s">
        <v>8245</v>
      </c>
      <c r="I4073">
        <v>1448571261</v>
      </c>
      <c r="J4073">
        <v>1445975661</v>
      </c>
      <c r="K4073" t="b">
        <v>0</v>
      </c>
      <c r="L4073">
        <v>45</v>
      </c>
      <c r="M4073" t="b">
        <v>1</v>
      </c>
      <c r="N4073" t="s">
        <v>8299</v>
      </c>
      <c r="O4073" s="10" t="s">
        <v>8335</v>
      </c>
      <c r="P4073" t="s">
        <v>8371</v>
      </c>
      <c r="Q4073" s="12">
        <f t="shared" si="69"/>
        <v>42304.829409722224</v>
      </c>
    </row>
    <row r="4074" spans="1:17" ht="48" x14ac:dyDescent="0.2">
      <c r="A4074">
        <v>3128</v>
      </c>
      <c r="B4074" s="3" t="s">
        <v>3128</v>
      </c>
      <c r="C4074" s="3" t="s">
        <v>7238</v>
      </c>
      <c r="D4074" s="6">
        <v>15000</v>
      </c>
      <c r="E4074" s="8">
        <v>16291</v>
      </c>
      <c r="F4074" t="s">
        <v>8221</v>
      </c>
      <c r="G4074" t="s">
        <v>8223</v>
      </c>
      <c r="H4074" t="s">
        <v>8245</v>
      </c>
      <c r="I4074">
        <v>1489690141</v>
      </c>
      <c r="J4074">
        <v>1487101741</v>
      </c>
      <c r="K4074" t="b">
        <v>0</v>
      </c>
      <c r="L4074">
        <v>117</v>
      </c>
      <c r="M4074" t="b">
        <v>0</v>
      </c>
      <c r="N4074" t="s">
        <v>8269</v>
      </c>
      <c r="O4074" s="10" t="s">
        <v>8333</v>
      </c>
      <c r="P4074" t="s">
        <v>8334</v>
      </c>
      <c r="Q4074" s="12">
        <f t="shared" si="69"/>
        <v>42780.825706018513</v>
      </c>
    </row>
    <row r="4075" spans="1:17" ht="48" x14ac:dyDescent="0.2">
      <c r="A4075">
        <v>3026</v>
      </c>
      <c r="B4075" s="3" t="s">
        <v>3026</v>
      </c>
      <c r="C4075" s="3" t="s">
        <v>7136</v>
      </c>
      <c r="D4075" s="6">
        <v>900</v>
      </c>
      <c r="E4075" s="8">
        <v>1290</v>
      </c>
      <c r="F4075" t="s">
        <v>8218</v>
      </c>
      <c r="G4075" t="s">
        <v>8224</v>
      </c>
      <c r="H4075" t="s">
        <v>8246</v>
      </c>
      <c r="I4075">
        <v>1488538892</v>
      </c>
      <c r="J4075">
        <v>1487329292</v>
      </c>
      <c r="K4075" t="b">
        <v>0</v>
      </c>
      <c r="L4075">
        <v>25</v>
      </c>
      <c r="M4075" t="b">
        <v>1</v>
      </c>
      <c r="N4075" t="s">
        <v>8301</v>
      </c>
      <c r="O4075" s="10" t="s">
        <v>8333</v>
      </c>
      <c r="P4075" t="s">
        <v>8373</v>
      </c>
      <c r="Q4075" s="12">
        <f t="shared" si="69"/>
        <v>42783.459398148145</v>
      </c>
    </row>
    <row r="4076" spans="1:17" ht="48" x14ac:dyDescent="0.2">
      <c r="A4076">
        <v>3142</v>
      </c>
      <c r="B4076" s="3" t="s">
        <v>3142</v>
      </c>
      <c r="C4076" s="3" t="s">
        <v>7252</v>
      </c>
      <c r="D4076" s="6">
        <v>2750</v>
      </c>
      <c r="E4076" s="8">
        <v>45</v>
      </c>
      <c r="F4076" t="s">
        <v>8221</v>
      </c>
      <c r="G4076" t="s">
        <v>8224</v>
      </c>
      <c r="H4076" t="s">
        <v>8246</v>
      </c>
      <c r="I4076">
        <v>1489922339</v>
      </c>
      <c r="J4076">
        <v>1487333939</v>
      </c>
      <c r="K4076" t="b">
        <v>0</v>
      </c>
      <c r="L4076">
        <v>3</v>
      </c>
      <c r="M4076" t="b">
        <v>0</v>
      </c>
      <c r="N4076" t="s">
        <v>8269</v>
      </c>
      <c r="O4076" s="10" t="s">
        <v>8333</v>
      </c>
      <c r="P4076" t="s">
        <v>8334</v>
      </c>
      <c r="Q4076" s="12">
        <f t="shared" si="69"/>
        <v>42783.513182870374</v>
      </c>
    </row>
    <row r="4077" spans="1:17" ht="48" hidden="1" x14ac:dyDescent="0.2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 s="10" t="s">
        <v>8341</v>
      </c>
      <c r="P4077" t="s">
        <v>8345</v>
      </c>
      <c r="Q4077" s="12">
        <f t="shared" si="69"/>
        <v>40772.848749999997</v>
      </c>
    </row>
    <row r="4078" spans="1:17" ht="48" hidden="1" x14ac:dyDescent="0.2">
      <c r="A4078">
        <v>2201</v>
      </c>
      <c r="B4078" s="3" t="s">
        <v>2202</v>
      </c>
      <c r="C4078" s="3" t="s">
        <v>6311</v>
      </c>
      <c r="D4078" s="6">
        <v>110</v>
      </c>
      <c r="E4078" s="8">
        <v>420.99</v>
      </c>
      <c r="F4078" t="s">
        <v>8218</v>
      </c>
      <c r="G4078" t="s">
        <v>8224</v>
      </c>
      <c r="H4078" t="s">
        <v>8246</v>
      </c>
      <c r="I4078">
        <v>1358367565</v>
      </c>
      <c r="J4078">
        <v>1357157965</v>
      </c>
      <c r="K4078" t="b">
        <v>0</v>
      </c>
      <c r="L4078">
        <v>28</v>
      </c>
      <c r="M4078" t="b">
        <v>1</v>
      </c>
      <c r="N4078" t="s">
        <v>8278</v>
      </c>
      <c r="O4078" s="10" t="s">
        <v>8341</v>
      </c>
      <c r="P4078" t="s">
        <v>8346</v>
      </c>
      <c r="Q4078" s="12">
        <f t="shared" si="69"/>
        <v>41276.846817129634</v>
      </c>
    </row>
    <row r="4079" spans="1:17" ht="48" x14ac:dyDescent="0.2">
      <c r="A4079">
        <v>3139</v>
      </c>
      <c r="B4079" s="3" t="s">
        <v>3139</v>
      </c>
      <c r="C4079" s="3" t="s">
        <v>7249</v>
      </c>
      <c r="D4079" s="6">
        <v>50000</v>
      </c>
      <c r="E4079" s="8">
        <v>2700</v>
      </c>
      <c r="F4079" t="s">
        <v>8221</v>
      </c>
      <c r="G4079" t="s">
        <v>8237</v>
      </c>
      <c r="H4079" t="s">
        <v>8255</v>
      </c>
      <c r="I4079">
        <v>1490416380</v>
      </c>
      <c r="J4079">
        <v>1487485760</v>
      </c>
      <c r="K4079" t="b">
        <v>0</v>
      </c>
      <c r="L4079">
        <v>6</v>
      </c>
      <c r="M4079" t="b">
        <v>0</v>
      </c>
      <c r="N4079" t="s">
        <v>8269</v>
      </c>
      <c r="O4079" s="10" t="s">
        <v>8333</v>
      </c>
      <c r="P4079" t="s">
        <v>8334</v>
      </c>
      <c r="Q4079" s="12">
        <f t="shared" si="69"/>
        <v>42785.270370370374</v>
      </c>
    </row>
    <row r="4080" spans="1:17" ht="32" hidden="1" x14ac:dyDescent="0.2">
      <c r="A4080">
        <v>1192</v>
      </c>
      <c r="B4080" s="3" t="s">
        <v>1193</v>
      </c>
      <c r="C4080" s="3" t="s">
        <v>5302</v>
      </c>
      <c r="D4080" s="6">
        <v>100</v>
      </c>
      <c r="E4080" s="8">
        <v>290</v>
      </c>
      <c r="F4080" t="s">
        <v>8218</v>
      </c>
      <c r="G4080" t="s">
        <v>8224</v>
      </c>
      <c r="H4080" t="s">
        <v>8246</v>
      </c>
      <c r="I4080">
        <v>1486814978</v>
      </c>
      <c r="J4080">
        <v>1484222978</v>
      </c>
      <c r="K4080" t="b">
        <v>0</v>
      </c>
      <c r="L4080">
        <v>15</v>
      </c>
      <c r="M4080" t="b">
        <v>1</v>
      </c>
      <c r="N4080" t="s">
        <v>8283</v>
      </c>
      <c r="O4080" s="10" t="s">
        <v>8354</v>
      </c>
      <c r="P4080" t="s">
        <v>8355</v>
      </c>
      <c r="Q4080" s="12">
        <f t="shared" si="69"/>
        <v>42747.506689814814</v>
      </c>
    </row>
    <row r="4081" spans="1:17" ht="32" hidden="1" x14ac:dyDescent="0.2">
      <c r="A4081">
        <v>1761</v>
      </c>
      <c r="B4081" s="3" t="s">
        <v>1762</v>
      </c>
      <c r="C4081" s="3" t="s">
        <v>5871</v>
      </c>
      <c r="D4081" s="6">
        <v>100</v>
      </c>
      <c r="E4081" s="8">
        <v>155</v>
      </c>
      <c r="F4081" t="s">
        <v>8218</v>
      </c>
      <c r="G4081" t="s">
        <v>8224</v>
      </c>
      <c r="H4081" t="s">
        <v>8246</v>
      </c>
      <c r="I4081">
        <v>1442065060</v>
      </c>
      <c r="J4081">
        <v>1437745060</v>
      </c>
      <c r="K4081" t="b">
        <v>0</v>
      </c>
      <c r="L4081">
        <v>3</v>
      </c>
      <c r="M4081" t="b">
        <v>1</v>
      </c>
      <c r="N4081" t="s">
        <v>8283</v>
      </c>
      <c r="O4081" s="10" t="s">
        <v>8354</v>
      </c>
      <c r="P4081" t="s">
        <v>8355</v>
      </c>
      <c r="Q4081" s="12">
        <f t="shared" si="69"/>
        <v>42209.567824074074</v>
      </c>
    </row>
    <row r="4082" spans="1:17" ht="16" hidden="1" x14ac:dyDescent="0.2">
      <c r="A4082">
        <v>1762</v>
      </c>
      <c r="B4082" s="3" t="s">
        <v>1763</v>
      </c>
      <c r="C4082" s="3" t="s">
        <v>5872</v>
      </c>
      <c r="D4082" s="6">
        <v>100</v>
      </c>
      <c r="E4082" s="8">
        <v>885</v>
      </c>
      <c r="F4082" t="s">
        <v>8218</v>
      </c>
      <c r="G4082" t="s">
        <v>8223</v>
      </c>
      <c r="H4082" t="s">
        <v>8245</v>
      </c>
      <c r="I4082">
        <v>1457739245</v>
      </c>
      <c r="J4082">
        <v>1455147245</v>
      </c>
      <c r="K4082" t="b">
        <v>0</v>
      </c>
      <c r="L4082">
        <v>25</v>
      </c>
      <c r="M4082" t="b">
        <v>1</v>
      </c>
      <c r="N4082" t="s">
        <v>8283</v>
      </c>
      <c r="O4082" s="10" t="s">
        <v>8354</v>
      </c>
      <c r="P4082" t="s">
        <v>8355</v>
      </c>
      <c r="Q4082" s="12">
        <f t="shared" si="69"/>
        <v>42410.982002314813</v>
      </c>
    </row>
    <row r="4083" spans="1:17" ht="48" hidden="1" x14ac:dyDescent="0.2">
      <c r="A4083">
        <v>2234</v>
      </c>
      <c r="B4083" s="3" t="s">
        <v>2235</v>
      </c>
      <c r="C4083" s="3" t="s">
        <v>6344</v>
      </c>
      <c r="D4083" s="6">
        <v>100</v>
      </c>
      <c r="E4083" s="8">
        <v>1165</v>
      </c>
      <c r="F4083" t="s">
        <v>8218</v>
      </c>
      <c r="G4083" t="s">
        <v>8223</v>
      </c>
      <c r="H4083" t="s">
        <v>8245</v>
      </c>
      <c r="I4083">
        <v>1483645647</v>
      </c>
      <c r="J4083">
        <v>1481053647</v>
      </c>
      <c r="K4083" t="b">
        <v>0</v>
      </c>
      <c r="L4083">
        <v>28</v>
      </c>
      <c r="M4083" t="b">
        <v>1</v>
      </c>
      <c r="N4083" t="s">
        <v>8295</v>
      </c>
      <c r="O4083" s="10" t="s">
        <v>8349</v>
      </c>
      <c r="P4083" t="s">
        <v>8367</v>
      </c>
      <c r="Q4083" s="12">
        <f t="shared" si="69"/>
        <v>42710.824618055558</v>
      </c>
    </row>
    <row r="4084" spans="1:17" ht="32" x14ac:dyDescent="0.2">
      <c r="A4084">
        <v>3132</v>
      </c>
      <c r="B4084" s="3" t="s">
        <v>3132</v>
      </c>
      <c r="C4084" s="3" t="s">
        <v>7242</v>
      </c>
      <c r="D4084" s="6">
        <v>30000</v>
      </c>
      <c r="E4084" s="8">
        <v>10</v>
      </c>
      <c r="F4084" t="s">
        <v>8221</v>
      </c>
      <c r="G4084" t="s">
        <v>8223</v>
      </c>
      <c r="H4084" t="s">
        <v>8245</v>
      </c>
      <c r="I4084">
        <v>1492759460</v>
      </c>
      <c r="J4084">
        <v>1487579060</v>
      </c>
      <c r="K4084" t="b">
        <v>0</v>
      </c>
      <c r="L4084">
        <v>1</v>
      </c>
      <c r="M4084" t="b">
        <v>0</v>
      </c>
      <c r="N4084" t="s">
        <v>8269</v>
      </c>
      <c r="O4084" s="10" t="s">
        <v>8333</v>
      </c>
      <c r="P4084" t="s">
        <v>8334</v>
      </c>
      <c r="Q4084" s="12">
        <f t="shared" si="69"/>
        <v>42786.350231481483</v>
      </c>
    </row>
    <row r="4085" spans="1:17" ht="48" x14ac:dyDescent="0.2">
      <c r="A4085">
        <v>2704</v>
      </c>
      <c r="B4085" s="3" t="s">
        <v>2704</v>
      </c>
      <c r="C4085" s="3" t="s">
        <v>6814</v>
      </c>
      <c r="D4085" s="6">
        <v>19000</v>
      </c>
      <c r="E4085" s="8">
        <v>1145</v>
      </c>
      <c r="F4085" t="s">
        <v>8221</v>
      </c>
      <c r="G4085" t="s">
        <v>8223</v>
      </c>
      <c r="H4085" t="s">
        <v>8245</v>
      </c>
      <c r="I4085">
        <v>1491421314</v>
      </c>
      <c r="J4085">
        <v>1487709714</v>
      </c>
      <c r="K4085" t="b">
        <v>0</v>
      </c>
      <c r="L4085">
        <v>7</v>
      </c>
      <c r="M4085" t="b">
        <v>0</v>
      </c>
      <c r="N4085" t="s">
        <v>8301</v>
      </c>
      <c r="O4085" s="10" t="s">
        <v>8333</v>
      </c>
      <c r="P4085" t="s">
        <v>8373</v>
      </c>
      <c r="Q4085" s="12">
        <f t="shared" si="69"/>
        <v>42787.862430555557</v>
      </c>
    </row>
    <row r="4086" spans="1:17" ht="48" x14ac:dyDescent="0.2">
      <c r="A4086">
        <v>3133</v>
      </c>
      <c r="B4086" s="3" t="s">
        <v>3133</v>
      </c>
      <c r="C4086" s="3" t="s">
        <v>7243</v>
      </c>
      <c r="D4086" s="6">
        <v>500</v>
      </c>
      <c r="E4086" s="8">
        <v>540</v>
      </c>
      <c r="F4086" t="s">
        <v>8221</v>
      </c>
      <c r="G4086" t="s">
        <v>8224</v>
      </c>
      <c r="H4086" t="s">
        <v>8246</v>
      </c>
      <c r="I4086">
        <v>1490358834</v>
      </c>
      <c r="J4086">
        <v>1487770434</v>
      </c>
      <c r="K4086" t="b">
        <v>0</v>
      </c>
      <c r="L4086">
        <v>16</v>
      </c>
      <c r="M4086" t="b">
        <v>0</v>
      </c>
      <c r="N4086" t="s">
        <v>8269</v>
      </c>
      <c r="O4086" s="10" t="s">
        <v>8333</v>
      </c>
      <c r="P4086" t="s">
        <v>8334</v>
      </c>
      <c r="Q4086" s="12">
        <f t="shared" si="69"/>
        <v>42788.565208333333</v>
      </c>
    </row>
    <row r="4087" spans="1:17" ht="48" x14ac:dyDescent="0.2">
      <c r="A4087">
        <v>3136</v>
      </c>
      <c r="B4087" s="3" t="s">
        <v>3136</v>
      </c>
      <c r="C4087" s="3" t="s">
        <v>7246</v>
      </c>
      <c r="D4087" s="6">
        <v>500</v>
      </c>
      <c r="E4087" s="8">
        <v>639</v>
      </c>
      <c r="F4087" t="s">
        <v>8221</v>
      </c>
      <c r="G4087" t="s">
        <v>8224</v>
      </c>
      <c r="H4087" t="s">
        <v>8246</v>
      </c>
      <c r="I4087">
        <v>1491001140</v>
      </c>
      <c r="J4087">
        <v>1487847954</v>
      </c>
      <c r="K4087" t="b">
        <v>0</v>
      </c>
      <c r="L4087">
        <v>22</v>
      </c>
      <c r="M4087" t="b">
        <v>0</v>
      </c>
      <c r="N4087" t="s">
        <v>8269</v>
      </c>
      <c r="O4087" s="10" t="s">
        <v>8333</v>
      </c>
      <c r="P4087" t="s">
        <v>8334</v>
      </c>
      <c r="Q4087" s="12">
        <f t="shared" si="69"/>
        <v>42789.462430555555</v>
      </c>
    </row>
    <row r="4088" spans="1:17" ht="48" x14ac:dyDescent="0.2">
      <c r="A4088">
        <v>2954</v>
      </c>
      <c r="B4088" s="3" t="s">
        <v>2954</v>
      </c>
      <c r="C4088" s="3" t="s">
        <v>7064</v>
      </c>
      <c r="D4088" s="6">
        <v>15000</v>
      </c>
      <c r="E4088" s="8">
        <v>0</v>
      </c>
      <c r="F4088" t="s">
        <v>8219</v>
      </c>
      <c r="G4088" t="s">
        <v>8223</v>
      </c>
      <c r="H4088" t="s">
        <v>8245</v>
      </c>
      <c r="I4088">
        <v>1489669203</v>
      </c>
      <c r="J4088">
        <v>1487944803</v>
      </c>
      <c r="K4088" t="b">
        <v>0</v>
      </c>
      <c r="L4088">
        <v>0</v>
      </c>
      <c r="M4088" t="b">
        <v>0</v>
      </c>
      <c r="N4088" t="s">
        <v>8301</v>
      </c>
      <c r="O4088" s="10" t="s">
        <v>8333</v>
      </c>
      <c r="P4088" t="s">
        <v>8373</v>
      </c>
      <c r="Q4088" s="12">
        <f t="shared" si="69"/>
        <v>42790.583368055552</v>
      </c>
    </row>
    <row r="4089" spans="1:17" ht="64" x14ac:dyDescent="0.2">
      <c r="A4089">
        <v>3144</v>
      </c>
      <c r="B4089" s="3" t="s">
        <v>3144</v>
      </c>
      <c r="C4089" s="3" t="s">
        <v>7254</v>
      </c>
      <c r="D4089" s="6">
        <v>10000</v>
      </c>
      <c r="E4089" s="8">
        <v>7540</v>
      </c>
      <c r="F4089" t="s">
        <v>8221</v>
      </c>
      <c r="G4089" t="s">
        <v>8223</v>
      </c>
      <c r="H4089" t="s">
        <v>8245</v>
      </c>
      <c r="I4089">
        <v>1489903200</v>
      </c>
      <c r="J4089">
        <v>1488459307</v>
      </c>
      <c r="K4089" t="b">
        <v>0</v>
      </c>
      <c r="L4089">
        <v>30</v>
      </c>
      <c r="M4089" t="b">
        <v>0</v>
      </c>
      <c r="N4089" t="s">
        <v>8269</v>
      </c>
      <c r="O4089" s="10" t="s">
        <v>8333</v>
      </c>
      <c r="P4089" t="s">
        <v>8334</v>
      </c>
      <c r="Q4089" s="12">
        <f t="shared" si="69"/>
        <v>42796.538275462968</v>
      </c>
    </row>
    <row r="4090" spans="1:17" ht="32" x14ac:dyDescent="0.2">
      <c r="A4090">
        <v>3146</v>
      </c>
      <c r="B4090" s="3" t="s">
        <v>3146</v>
      </c>
      <c r="C4090" s="3" t="s">
        <v>7256</v>
      </c>
      <c r="D4090" s="6">
        <v>50000</v>
      </c>
      <c r="E4090" s="8">
        <v>5250</v>
      </c>
      <c r="F4090" t="s">
        <v>8221</v>
      </c>
      <c r="G4090" t="s">
        <v>8237</v>
      </c>
      <c r="H4090" t="s">
        <v>8255</v>
      </c>
      <c r="I4090">
        <v>1492356166</v>
      </c>
      <c r="J4090">
        <v>1488471766</v>
      </c>
      <c r="K4090" t="b">
        <v>0</v>
      </c>
      <c r="L4090">
        <v>12</v>
      </c>
      <c r="M4090" t="b">
        <v>0</v>
      </c>
      <c r="N4090" t="s">
        <v>8269</v>
      </c>
      <c r="O4090" s="10" t="s">
        <v>8333</v>
      </c>
      <c r="P4090" t="s">
        <v>8334</v>
      </c>
      <c r="Q4090" s="12">
        <f t="shared" si="69"/>
        <v>42796.682476851856</v>
      </c>
    </row>
    <row r="4091" spans="1:17" ht="48" hidden="1" x14ac:dyDescent="0.2">
      <c r="A4091">
        <v>1660</v>
      </c>
      <c r="B4091" s="3" t="s">
        <v>1661</v>
      </c>
      <c r="C4091" s="3" t="s">
        <v>5770</v>
      </c>
      <c r="D4091" s="6">
        <v>80</v>
      </c>
      <c r="E4091" s="8">
        <v>1003</v>
      </c>
      <c r="F4091" t="s">
        <v>8218</v>
      </c>
      <c r="G4091" t="s">
        <v>8236</v>
      </c>
      <c r="H4091" t="s">
        <v>8248</v>
      </c>
      <c r="I4091">
        <v>1462053540</v>
      </c>
      <c r="J4091">
        <v>1459355950</v>
      </c>
      <c r="K4091" t="b">
        <v>0</v>
      </c>
      <c r="L4091">
        <v>36</v>
      </c>
      <c r="M4091" t="b">
        <v>1</v>
      </c>
      <c r="N4091" t="s">
        <v>8290</v>
      </c>
      <c r="O4091" s="10" t="s">
        <v>8341</v>
      </c>
      <c r="P4091" t="s">
        <v>8362</v>
      </c>
      <c r="Q4091" s="12">
        <f t="shared" si="69"/>
        <v>42459.693865740745</v>
      </c>
    </row>
    <row r="4092" spans="1:17" ht="48" x14ac:dyDescent="0.2">
      <c r="A4092">
        <v>3134</v>
      </c>
      <c r="B4092" s="3" t="s">
        <v>3134</v>
      </c>
      <c r="C4092" s="3" t="s">
        <v>7244</v>
      </c>
      <c r="D4092" s="6">
        <v>1000</v>
      </c>
      <c r="E4092" s="8">
        <v>225</v>
      </c>
      <c r="F4092" t="s">
        <v>8221</v>
      </c>
      <c r="G4092" t="s">
        <v>8224</v>
      </c>
      <c r="H4092" t="s">
        <v>8246</v>
      </c>
      <c r="I4092">
        <v>1490631419</v>
      </c>
      <c r="J4092">
        <v>1488820619</v>
      </c>
      <c r="K4092" t="b">
        <v>0</v>
      </c>
      <c r="L4092">
        <v>12</v>
      </c>
      <c r="M4092" t="b">
        <v>0</v>
      </c>
      <c r="N4092" t="s">
        <v>8269</v>
      </c>
      <c r="O4092" s="10" t="s">
        <v>8333</v>
      </c>
      <c r="P4092" t="s">
        <v>8334</v>
      </c>
      <c r="Q4092" s="12">
        <f t="shared" si="69"/>
        <v>42800.720127314817</v>
      </c>
    </row>
    <row r="4093" spans="1:17" ht="64" x14ac:dyDescent="0.2">
      <c r="A4093">
        <v>3141</v>
      </c>
      <c r="B4093" s="3" t="s">
        <v>3141</v>
      </c>
      <c r="C4093" s="3" t="s">
        <v>7251</v>
      </c>
      <c r="D4093" s="6">
        <v>500</v>
      </c>
      <c r="E4093" s="8">
        <v>258</v>
      </c>
      <c r="F4093" t="s">
        <v>8221</v>
      </c>
      <c r="G4093" t="s">
        <v>8232</v>
      </c>
      <c r="H4093" t="s">
        <v>8248</v>
      </c>
      <c r="I4093">
        <v>1492372800</v>
      </c>
      <c r="J4093">
        <v>1488823488</v>
      </c>
      <c r="K4093" t="b">
        <v>0</v>
      </c>
      <c r="L4093">
        <v>8</v>
      </c>
      <c r="M4093" t="b">
        <v>0</v>
      </c>
      <c r="N4093" t="s">
        <v>8269</v>
      </c>
      <c r="O4093" s="10" t="s">
        <v>8333</v>
      </c>
      <c r="P4093" t="s">
        <v>8334</v>
      </c>
      <c r="Q4093" s="12">
        <f t="shared" si="69"/>
        <v>42800.753333333334</v>
      </c>
    </row>
    <row r="4094" spans="1:17" ht="48" hidden="1" x14ac:dyDescent="0.2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 s="10" t="s">
        <v>8335</v>
      </c>
      <c r="P4094" t="s">
        <v>8337</v>
      </c>
      <c r="Q4094" s="12">
        <f t="shared" si="69"/>
        <v>42683.420312500006</v>
      </c>
    </row>
    <row r="4095" spans="1:17" ht="48" x14ac:dyDescent="0.2">
      <c r="A4095">
        <v>2702</v>
      </c>
      <c r="B4095" s="3" t="s">
        <v>2702</v>
      </c>
      <c r="C4095" s="3" t="s">
        <v>6812</v>
      </c>
      <c r="D4095" s="6">
        <v>10000</v>
      </c>
      <c r="E4095" s="8">
        <v>3441</v>
      </c>
      <c r="F4095" t="s">
        <v>8221</v>
      </c>
      <c r="G4095" t="s">
        <v>8223</v>
      </c>
      <c r="H4095" t="s">
        <v>8245</v>
      </c>
      <c r="I4095">
        <v>1491416077</v>
      </c>
      <c r="J4095">
        <v>1488827677</v>
      </c>
      <c r="K4095" t="b">
        <v>1</v>
      </c>
      <c r="L4095">
        <v>26</v>
      </c>
      <c r="M4095" t="b">
        <v>0</v>
      </c>
      <c r="N4095" t="s">
        <v>8301</v>
      </c>
      <c r="O4095" s="10" t="s">
        <v>8333</v>
      </c>
      <c r="P4095" t="s">
        <v>8373</v>
      </c>
      <c r="Q4095" s="12">
        <f t="shared" si="69"/>
        <v>42800.801817129628</v>
      </c>
    </row>
    <row r="4096" spans="1:17" ht="96" hidden="1" x14ac:dyDescent="0.2">
      <c r="A4096">
        <v>78</v>
      </c>
      <c r="B4096" s="3" t="s">
        <v>80</v>
      </c>
      <c r="C4096" s="3" t="s">
        <v>4189</v>
      </c>
      <c r="D4096" s="6">
        <v>50</v>
      </c>
      <c r="E4096" s="8">
        <v>1351</v>
      </c>
      <c r="F4096" t="s">
        <v>8218</v>
      </c>
      <c r="G4096" t="s">
        <v>8229</v>
      </c>
      <c r="H4096" t="s">
        <v>8248</v>
      </c>
      <c r="I4096">
        <v>1472751121</v>
      </c>
      <c r="J4096">
        <v>1471887121</v>
      </c>
      <c r="K4096" t="b">
        <v>0</v>
      </c>
      <c r="L4096">
        <v>35</v>
      </c>
      <c r="M4096" t="b">
        <v>1</v>
      </c>
      <c r="N4096" t="s">
        <v>8264</v>
      </c>
      <c r="O4096" s="10" t="s">
        <v>8326</v>
      </c>
      <c r="P4096" t="s">
        <v>8328</v>
      </c>
      <c r="Q4096" s="12">
        <f t="shared" si="69"/>
        <v>42604.730567129634</v>
      </c>
    </row>
    <row r="4097" spans="1:17" ht="48" x14ac:dyDescent="0.2">
      <c r="A4097">
        <v>2701</v>
      </c>
      <c r="B4097" s="3" t="s">
        <v>2701</v>
      </c>
      <c r="C4097" s="3" t="s">
        <v>6811</v>
      </c>
      <c r="D4097" s="6">
        <v>3400</v>
      </c>
      <c r="E4097" s="8">
        <v>1570</v>
      </c>
      <c r="F4097" t="s">
        <v>8221</v>
      </c>
      <c r="G4097" t="s">
        <v>8240</v>
      </c>
      <c r="H4097" t="s">
        <v>8248</v>
      </c>
      <c r="I4097">
        <v>1491586534</v>
      </c>
      <c r="J4097">
        <v>1488911734</v>
      </c>
      <c r="K4097" t="b">
        <v>0</v>
      </c>
      <c r="L4097">
        <v>46</v>
      </c>
      <c r="M4097" t="b">
        <v>0</v>
      </c>
      <c r="N4097" t="s">
        <v>8301</v>
      </c>
      <c r="O4097" s="10" t="s">
        <v>8333</v>
      </c>
      <c r="P4097" t="s">
        <v>8373</v>
      </c>
      <c r="Q4097" s="12">
        <f t="shared" si="69"/>
        <v>42801.774699074071</v>
      </c>
    </row>
    <row r="4098" spans="1:17" ht="48" x14ac:dyDescent="0.2">
      <c r="A4098">
        <v>3140</v>
      </c>
      <c r="B4098" s="3" t="s">
        <v>3140</v>
      </c>
      <c r="C4098" s="3" t="s">
        <v>7250</v>
      </c>
      <c r="D4098" s="6">
        <v>10000</v>
      </c>
      <c r="E4098" s="8">
        <v>96</v>
      </c>
      <c r="F4098" t="s">
        <v>8221</v>
      </c>
      <c r="G4098" t="s">
        <v>8229</v>
      </c>
      <c r="H4098" t="s">
        <v>8248</v>
      </c>
      <c r="I4098">
        <v>1491581703</v>
      </c>
      <c r="J4098">
        <v>1488993303</v>
      </c>
      <c r="K4098" t="b">
        <v>0</v>
      </c>
      <c r="L4098">
        <v>4</v>
      </c>
      <c r="M4098" t="b">
        <v>0</v>
      </c>
      <c r="N4098" t="s">
        <v>8269</v>
      </c>
      <c r="O4098" s="10" t="s">
        <v>8333</v>
      </c>
      <c r="P4098" t="s">
        <v>8334</v>
      </c>
      <c r="Q4098" s="12">
        <f t="shared" si="69"/>
        <v>42802.718784722223</v>
      </c>
    </row>
    <row r="4099" spans="1:17" ht="32" x14ac:dyDescent="0.2">
      <c r="A4099">
        <v>3131</v>
      </c>
      <c r="B4099" s="3" t="s">
        <v>3131</v>
      </c>
      <c r="C4099" s="3" t="s">
        <v>7241</v>
      </c>
      <c r="D4099" s="6">
        <v>4100</v>
      </c>
      <c r="E4099" s="8">
        <v>645</v>
      </c>
      <c r="F4099" t="s">
        <v>8221</v>
      </c>
      <c r="G4099" t="s">
        <v>8223</v>
      </c>
      <c r="H4099" t="s">
        <v>8245</v>
      </c>
      <c r="I4099">
        <v>1491656045</v>
      </c>
      <c r="J4099">
        <v>1489067645</v>
      </c>
      <c r="K4099" t="b">
        <v>0</v>
      </c>
      <c r="L4099">
        <v>12</v>
      </c>
      <c r="M4099" t="b">
        <v>0</v>
      </c>
      <c r="N4099" t="s">
        <v>8269</v>
      </c>
      <c r="O4099" s="10" t="s">
        <v>8333</v>
      </c>
      <c r="P4099" t="s">
        <v>8334</v>
      </c>
      <c r="Q4099" s="12">
        <f t="shared" si="69"/>
        <v>42803.579224537039</v>
      </c>
    </row>
    <row r="4100" spans="1:17" ht="48" hidden="1" x14ac:dyDescent="0.2">
      <c r="A4100">
        <v>732</v>
      </c>
      <c r="B4100" s="3" t="s">
        <v>733</v>
      </c>
      <c r="C4100" s="3" t="s">
        <v>4842</v>
      </c>
      <c r="D4100" s="6">
        <v>40</v>
      </c>
      <c r="E4100" s="8">
        <v>64</v>
      </c>
      <c r="F4100" t="s">
        <v>8218</v>
      </c>
      <c r="G4100" t="s">
        <v>8224</v>
      </c>
      <c r="H4100" t="s">
        <v>8246</v>
      </c>
      <c r="I4100">
        <v>1380449461</v>
      </c>
      <c r="J4100">
        <v>1375265461</v>
      </c>
      <c r="K4100" t="b">
        <v>0</v>
      </c>
      <c r="L4100">
        <v>13</v>
      </c>
      <c r="M4100" t="b">
        <v>1</v>
      </c>
      <c r="N4100" t="s">
        <v>8272</v>
      </c>
      <c r="O4100" s="10" t="s">
        <v>8338</v>
      </c>
      <c r="P4100" t="s">
        <v>8339</v>
      </c>
      <c r="Q4100" s="12">
        <f t="shared" si="69"/>
        <v>41486.424317129626</v>
      </c>
    </row>
    <row r="4101" spans="1:17" ht="32" hidden="1" x14ac:dyDescent="0.2">
      <c r="A4101">
        <v>1380</v>
      </c>
      <c r="B4101" s="3" t="s">
        <v>1381</v>
      </c>
      <c r="C4101" s="3" t="s">
        <v>5490</v>
      </c>
      <c r="D4101" s="6">
        <v>25</v>
      </c>
      <c r="E4101" s="8">
        <v>106</v>
      </c>
      <c r="F4101" t="s">
        <v>8218</v>
      </c>
      <c r="G4101" t="s">
        <v>8223</v>
      </c>
      <c r="H4101" t="s">
        <v>8245</v>
      </c>
      <c r="I4101">
        <v>1433815200</v>
      </c>
      <c r="J4101">
        <v>1431886706</v>
      </c>
      <c r="K4101" t="b">
        <v>0</v>
      </c>
      <c r="L4101">
        <v>5</v>
      </c>
      <c r="M4101" t="b">
        <v>1</v>
      </c>
      <c r="N4101" t="s">
        <v>8274</v>
      </c>
      <c r="O4101" s="10" t="s">
        <v>8341</v>
      </c>
      <c r="P4101" t="s">
        <v>8342</v>
      </c>
      <c r="Q4101" s="12">
        <f t="shared" si="69"/>
        <v>42141.762800925921</v>
      </c>
    </row>
    <row r="4102" spans="1:17" ht="48" x14ac:dyDescent="0.2">
      <c r="A4102">
        <v>3129</v>
      </c>
      <c r="B4102" s="3" t="s">
        <v>3129</v>
      </c>
      <c r="C4102" s="3" t="s">
        <v>7239</v>
      </c>
      <c r="D4102" s="6">
        <v>1250</v>
      </c>
      <c r="E4102" s="8">
        <v>10</v>
      </c>
      <c r="F4102" t="s">
        <v>8221</v>
      </c>
      <c r="G4102" t="s">
        <v>8223</v>
      </c>
      <c r="H4102" t="s">
        <v>8245</v>
      </c>
      <c r="I4102">
        <v>1492542819</v>
      </c>
      <c r="J4102">
        <v>1489090419</v>
      </c>
      <c r="K4102" t="b">
        <v>0</v>
      </c>
      <c r="L4102">
        <v>1</v>
      </c>
      <c r="M4102" t="b">
        <v>0</v>
      </c>
      <c r="N4102" t="s">
        <v>8269</v>
      </c>
      <c r="O4102" s="10" t="s">
        <v>8333</v>
      </c>
      <c r="P4102" t="s">
        <v>8334</v>
      </c>
      <c r="Q4102" s="12">
        <f t="shared" si="69"/>
        <v>42803.842812499999</v>
      </c>
    </row>
    <row r="4103" spans="1:17" ht="48" x14ac:dyDescent="0.2">
      <c r="A4103">
        <v>3135</v>
      </c>
      <c r="B4103" s="3" t="s">
        <v>3135</v>
      </c>
      <c r="C4103" s="3" t="s">
        <v>7245</v>
      </c>
      <c r="D4103" s="6">
        <v>777</v>
      </c>
      <c r="E4103" s="8">
        <v>162</v>
      </c>
      <c r="F4103" t="s">
        <v>8221</v>
      </c>
      <c r="G4103" t="s">
        <v>8223</v>
      </c>
      <c r="H4103" t="s">
        <v>8245</v>
      </c>
      <c r="I4103">
        <v>1491277121</v>
      </c>
      <c r="J4103">
        <v>1489376321</v>
      </c>
      <c r="K4103" t="b">
        <v>0</v>
      </c>
      <c r="L4103">
        <v>7</v>
      </c>
      <c r="M4103" t="b">
        <v>0</v>
      </c>
      <c r="N4103" t="s">
        <v>8269</v>
      </c>
      <c r="O4103" s="10" t="s">
        <v>8333</v>
      </c>
      <c r="P4103" t="s">
        <v>8334</v>
      </c>
      <c r="Q4103" s="12">
        <f t="shared" si="69"/>
        <v>42807.151863425926</v>
      </c>
    </row>
    <row r="4104" spans="1:17" ht="32" x14ac:dyDescent="0.2">
      <c r="A4104">
        <v>3137</v>
      </c>
      <c r="B4104" s="3" t="s">
        <v>3137</v>
      </c>
      <c r="C4104" s="3" t="s">
        <v>7247</v>
      </c>
      <c r="D4104" s="6">
        <v>1500</v>
      </c>
      <c r="E4104" s="8">
        <v>50</v>
      </c>
      <c r="F4104" t="s">
        <v>8221</v>
      </c>
      <c r="G4104" t="s">
        <v>8223</v>
      </c>
      <c r="H4104" t="s">
        <v>8245</v>
      </c>
      <c r="I4104">
        <v>1493838720</v>
      </c>
      <c r="J4104">
        <v>1489439669</v>
      </c>
      <c r="K4104" t="b">
        <v>0</v>
      </c>
      <c r="L4104">
        <v>1</v>
      </c>
      <c r="M4104" t="b">
        <v>0</v>
      </c>
      <c r="N4104" t="s">
        <v>8269</v>
      </c>
      <c r="O4104" s="10" t="s">
        <v>8333</v>
      </c>
      <c r="P4104" t="s">
        <v>8334</v>
      </c>
      <c r="Q4104" s="12">
        <f t="shared" si="69"/>
        <v>42807.885057870371</v>
      </c>
    </row>
    <row r="4105" spans="1:17" ht="48" hidden="1" x14ac:dyDescent="0.2">
      <c r="A4105">
        <v>1755</v>
      </c>
      <c r="B4105" s="3" t="s">
        <v>1756</v>
      </c>
      <c r="C4105" s="3" t="s">
        <v>5865</v>
      </c>
      <c r="D4105" s="6">
        <v>25</v>
      </c>
      <c r="E4105" s="8">
        <v>30</v>
      </c>
      <c r="F4105" t="s">
        <v>8218</v>
      </c>
      <c r="G4105" t="s">
        <v>8223</v>
      </c>
      <c r="H4105" t="s">
        <v>8245</v>
      </c>
      <c r="I4105">
        <v>1444071361</v>
      </c>
      <c r="J4105">
        <v>1441479361</v>
      </c>
      <c r="K4105" t="b">
        <v>0</v>
      </c>
      <c r="L4105">
        <v>4</v>
      </c>
      <c r="M4105" t="b">
        <v>1</v>
      </c>
      <c r="N4105" t="s">
        <v>8283</v>
      </c>
      <c r="O4105" s="10" t="s">
        <v>8354</v>
      </c>
      <c r="P4105" t="s">
        <v>8355</v>
      </c>
      <c r="Q4105" s="12">
        <f t="shared" si="69"/>
        <v>42252.788900462961</v>
      </c>
    </row>
    <row r="4106" spans="1:17" ht="48" hidden="1" x14ac:dyDescent="0.2">
      <c r="A4106">
        <v>2536</v>
      </c>
      <c r="B4106" s="3" t="s">
        <v>2536</v>
      </c>
      <c r="C4106" s="3" t="s">
        <v>6646</v>
      </c>
      <c r="D4106" s="6">
        <v>25</v>
      </c>
      <c r="E4106" s="8">
        <v>29</v>
      </c>
      <c r="F4106" t="s">
        <v>8218</v>
      </c>
      <c r="G4106" t="s">
        <v>8223</v>
      </c>
      <c r="H4106" t="s">
        <v>8245</v>
      </c>
      <c r="I4106">
        <v>1375151566</v>
      </c>
      <c r="J4106">
        <v>1373337166</v>
      </c>
      <c r="K4106" t="b">
        <v>0</v>
      </c>
      <c r="L4106">
        <v>4</v>
      </c>
      <c r="M4106" t="b">
        <v>1</v>
      </c>
      <c r="N4106" t="s">
        <v>8298</v>
      </c>
      <c r="O4106" s="10" t="s">
        <v>8341</v>
      </c>
      <c r="P4106" t="s">
        <v>8370</v>
      </c>
      <c r="Q4106" s="12">
        <f t="shared" si="69"/>
        <v>41464.106087962966</v>
      </c>
    </row>
    <row r="4107" spans="1:17" ht="48" hidden="1" x14ac:dyDescent="0.2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 s="10" t="s">
        <v>8326</v>
      </c>
      <c r="P4107" t="s">
        <v>8327</v>
      </c>
      <c r="Q4107" s="12">
        <f t="shared" si="69"/>
        <v>42376.79206018518</v>
      </c>
    </row>
    <row r="4108" spans="1:17" ht="16" hidden="1" x14ac:dyDescent="0.2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 s="10" t="s">
        <v>8341</v>
      </c>
      <c r="P4108" t="s">
        <v>8343</v>
      </c>
      <c r="Q4108" s="12">
        <f t="shared" si="69"/>
        <v>42165.79833333334</v>
      </c>
    </row>
    <row r="4109" spans="1:17" ht="64" x14ac:dyDescent="0.2">
      <c r="A4109">
        <v>3143</v>
      </c>
      <c r="B4109" s="3" t="s">
        <v>3143</v>
      </c>
      <c r="C4109" s="3" t="s">
        <v>7253</v>
      </c>
      <c r="D4109" s="6">
        <v>700</v>
      </c>
      <c r="E4109" s="8">
        <v>0</v>
      </c>
      <c r="F4109" t="s">
        <v>8221</v>
      </c>
      <c r="G4109" t="s">
        <v>8224</v>
      </c>
      <c r="H4109" t="s">
        <v>8246</v>
      </c>
      <c r="I4109">
        <v>1491726956</v>
      </c>
      <c r="J4109">
        <v>1489480556</v>
      </c>
      <c r="K4109" t="b">
        <v>0</v>
      </c>
      <c r="L4109">
        <v>0</v>
      </c>
      <c r="M4109" t="b">
        <v>0</v>
      </c>
      <c r="N4109" t="s">
        <v>8269</v>
      </c>
      <c r="O4109" s="10" t="s">
        <v>8333</v>
      </c>
      <c r="P4109" t="s">
        <v>8334</v>
      </c>
      <c r="Q4109" s="12">
        <f t="shared" si="69"/>
        <v>42808.358287037037</v>
      </c>
    </row>
    <row r="4110" spans="1:17" ht="48" hidden="1" x14ac:dyDescent="0.2">
      <c r="A4110">
        <v>1253</v>
      </c>
      <c r="B4110" s="3" t="s">
        <v>1254</v>
      </c>
      <c r="C4110" s="3" t="s">
        <v>5363</v>
      </c>
      <c r="D4110" s="6">
        <v>10</v>
      </c>
      <c r="E4110" s="8">
        <v>30383.32</v>
      </c>
      <c r="F4110" t="s">
        <v>8218</v>
      </c>
      <c r="G4110" t="s">
        <v>8223</v>
      </c>
      <c r="H4110" t="s">
        <v>8245</v>
      </c>
      <c r="I4110">
        <v>1409770107</v>
      </c>
      <c r="J4110">
        <v>1407178107</v>
      </c>
      <c r="K4110" t="b">
        <v>1</v>
      </c>
      <c r="L4110">
        <v>711</v>
      </c>
      <c r="M4110" t="b">
        <v>1</v>
      </c>
      <c r="N4110" t="s">
        <v>8274</v>
      </c>
      <c r="O4110" s="10" t="s">
        <v>8341</v>
      </c>
      <c r="P4110" t="s">
        <v>8342</v>
      </c>
      <c r="Q4110" s="12">
        <f t="shared" si="69"/>
        <v>41855.783645833333</v>
      </c>
    </row>
    <row r="4111" spans="1:17" ht="32" x14ac:dyDescent="0.2">
      <c r="A4111">
        <v>3130</v>
      </c>
      <c r="B4111" s="3" t="s">
        <v>3130</v>
      </c>
      <c r="C4111" s="3" t="s">
        <v>7240</v>
      </c>
      <c r="D4111" s="6">
        <v>10000</v>
      </c>
      <c r="E4111" s="8">
        <v>375</v>
      </c>
      <c r="F4111" t="s">
        <v>8221</v>
      </c>
      <c r="G4111" t="s">
        <v>8223</v>
      </c>
      <c r="H4111" t="s">
        <v>8245</v>
      </c>
      <c r="I4111">
        <v>1492145940</v>
      </c>
      <c r="J4111">
        <v>1489504916</v>
      </c>
      <c r="K4111" t="b">
        <v>0</v>
      </c>
      <c r="L4111">
        <v>4</v>
      </c>
      <c r="M4111" t="b">
        <v>0</v>
      </c>
      <c r="N4111" t="s">
        <v>8269</v>
      </c>
      <c r="O4111" s="10" t="s">
        <v>8333</v>
      </c>
      <c r="P4111" t="s">
        <v>8334</v>
      </c>
      <c r="Q4111" s="12">
        <f t="shared" si="69"/>
        <v>42808.640231481477</v>
      </c>
    </row>
    <row r="4112" spans="1:17" ht="48" hidden="1" x14ac:dyDescent="0.2">
      <c r="A4112">
        <v>2213</v>
      </c>
      <c r="B4112" s="3" t="s">
        <v>2214</v>
      </c>
      <c r="C4112" s="3" t="s">
        <v>6323</v>
      </c>
      <c r="D4112" s="6">
        <v>5</v>
      </c>
      <c r="E4112" s="8">
        <v>10</v>
      </c>
      <c r="F4112" t="s">
        <v>8218</v>
      </c>
      <c r="G4112" t="s">
        <v>8223</v>
      </c>
      <c r="H4112" t="s">
        <v>8245</v>
      </c>
      <c r="I4112">
        <v>1431719379</v>
      </c>
      <c r="J4112">
        <v>1429127379</v>
      </c>
      <c r="K4112" t="b">
        <v>0</v>
      </c>
      <c r="L4112">
        <v>1</v>
      </c>
      <c r="M4112" t="b">
        <v>1</v>
      </c>
      <c r="N4112" t="s">
        <v>8278</v>
      </c>
      <c r="O4112" s="10" t="s">
        <v>8341</v>
      </c>
      <c r="P4112" t="s">
        <v>8346</v>
      </c>
      <c r="Q4112" s="12">
        <f t="shared" si="69"/>
        <v>42109.826145833329</v>
      </c>
    </row>
    <row r="4113" spans="1:17" ht="48" hidden="1" x14ac:dyDescent="0.2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 s="10" t="s">
        <v>8349</v>
      </c>
      <c r="P4113" t="s">
        <v>8367</v>
      </c>
      <c r="Q4113" s="12">
        <f t="shared" si="69"/>
        <v>42800.751041666663</v>
      </c>
    </row>
    <row r="4114" spans="1:17" ht="48" hidden="1" x14ac:dyDescent="0.2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 s="10" t="s">
        <v>8335</v>
      </c>
      <c r="P4114" t="s">
        <v>8365</v>
      </c>
      <c r="Q4114" s="12">
        <f t="shared" si="69"/>
        <v>42626.668888888889</v>
      </c>
    </row>
    <row r="4115" spans="1:17" ht="64" x14ac:dyDescent="0.2">
      <c r="A4115">
        <v>3138</v>
      </c>
      <c r="B4115" s="3" t="s">
        <v>3138</v>
      </c>
      <c r="C4115" s="3" t="s">
        <v>7248</v>
      </c>
      <c r="D4115" s="6">
        <v>200</v>
      </c>
      <c r="E4115" s="8">
        <v>0</v>
      </c>
      <c r="F4115" t="s">
        <v>8221</v>
      </c>
      <c r="G4115" t="s">
        <v>8224</v>
      </c>
      <c r="H4115" t="s">
        <v>8246</v>
      </c>
      <c r="I4115">
        <v>1491233407</v>
      </c>
      <c r="J4115">
        <v>1489591807</v>
      </c>
      <c r="K4115" t="b">
        <v>0</v>
      </c>
      <c r="L4115">
        <v>0</v>
      </c>
      <c r="M4115" t="b">
        <v>0</v>
      </c>
      <c r="N4115" t="s">
        <v>8269</v>
      </c>
      <c r="O4115" s="10" t="s">
        <v>8333</v>
      </c>
      <c r="P4115" t="s">
        <v>8334</v>
      </c>
      <c r="Q4115" s="12">
        <f t="shared" si="69"/>
        <v>42809.645914351851</v>
      </c>
    </row>
    <row r="4116" spans="1:17" x14ac:dyDescent="0.2">
      <c r="Q4116" s="12"/>
    </row>
  </sheetData>
  <autoFilter ref="A1:Q4115" xr:uid="{89A82CE5-F9CF-2A4C-BB80-D51C7AEC244E}">
    <filterColumn colId="14">
      <filters>
        <filter val="theater"/>
      </filters>
    </filterColumn>
    <sortState xmlns:xlrd2="http://schemas.microsoft.com/office/spreadsheetml/2017/richdata2" ref="A12:Q4115">
      <sortCondition ref="Q1:Q4115"/>
    </sortState>
  </autoFilter>
  <conditionalFormatting sqref="F1:F1048576">
    <cfRule type="containsText" dxfId="1" priority="2" operator="containsText" text="successful">
      <formula>NOT(ISERROR(SEARCH("successful",F1)))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F90C-487A-804D-8CC9-A1DF423FF9C4}">
  <dimension ref="A1:H13"/>
  <sheetViews>
    <sheetView tabSelected="1" zoomScale="110" zoomScaleNormal="110" workbookViewId="0">
      <selection activeCell="B3" sqref="B3"/>
    </sheetView>
  </sheetViews>
  <sheetFormatPr baseColWidth="10" defaultRowHeight="15" x14ac:dyDescent="0.2"/>
  <cols>
    <col min="1" max="1" width="16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ht="16" x14ac:dyDescent="0.2">
      <c r="A1" s="2" t="s">
        <v>8306</v>
      </c>
      <c r="B1" s="2" t="s">
        <v>8307</v>
      </c>
      <c r="C1" s="2" t="s">
        <v>8308</v>
      </c>
      <c r="D1" s="2" t="s">
        <v>8309</v>
      </c>
      <c r="E1" s="2" t="s">
        <v>8310</v>
      </c>
      <c r="F1" s="2" t="s">
        <v>8311</v>
      </c>
      <c r="G1" s="2" t="s">
        <v>8312</v>
      </c>
      <c r="H1" s="2" t="s">
        <v>8313</v>
      </c>
    </row>
    <row r="2" spans="1:8" x14ac:dyDescent="0.2">
      <c r="A2" t="s">
        <v>8314</v>
      </c>
      <c r="B2">
        <f>COUNTIFS(Kickstarter!$D:$D,"&lt;$1000",Kickstarter!$F:$F,"Successful",Kickstarter!$P:$P,"plays")</f>
        <v>141</v>
      </c>
      <c r="C2">
        <f>COUNTIFS(Kickstarter!$D:$D,"&lt;$1000",Kickstarter!$F:$F,"failed",Kickstarter!$P:$P,"plays")</f>
        <v>45</v>
      </c>
      <c r="D2">
        <f>COUNTIFS(Kickstarter!$D:$D,"&lt;$1000",Kickstarter!$F:$F,"canceled",Kickstarter!$P:$P,"plays")</f>
        <v>0</v>
      </c>
      <c r="E2">
        <f>SUM(B2:D2)</f>
        <v>186</v>
      </c>
      <c r="F2" s="11">
        <f>B2/$E2</f>
        <v>0.75806451612903225</v>
      </c>
      <c r="G2" s="11">
        <f>C2/$E2</f>
        <v>0.24193548387096775</v>
      </c>
      <c r="H2" s="11">
        <f>D2/$E2</f>
        <v>0</v>
      </c>
    </row>
    <row r="3" spans="1:8" x14ac:dyDescent="0.2">
      <c r="A3" t="s">
        <v>8315</v>
      </c>
      <c r="B3">
        <f>COUNTIFS(Kickstarter!$D:$D,"&gt;=$1000",Kickstarter!$D:$D,"&lt;=$4999",Kickstarter!$F:$F,"Successful",Kickstarter!$P:$P,"plays")</f>
        <v>388</v>
      </c>
      <c r="C3">
        <f>COUNTIFS(Kickstarter!$D:$D,"&gt;=$1000",Kickstarter!$D:$D,"&lt;=$4999",Kickstarter!$F:$F,"failed",Kickstarter!$P:$P,"plays")</f>
        <v>146</v>
      </c>
      <c r="D3">
        <f>COUNTIFS(Kickstarter!$D:$D,"&gt;=$1000",Kickstarter!$D:$D,"&lt;=$4999",Kickstarter!$F:$F,"canceled",Kickstarter!$P:$P,"plays")</f>
        <v>0</v>
      </c>
      <c r="E3">
        <f t="shared" ref="E3:E13" si="0">SUM(B3:D3)</f>
        <v>534</v>
      </c>
      <c r="F3" s="11">
        <f t="shared" ref="F3:F13" si="1">B3/$E3</f>
        <v>0.72659176029962547</v>
      </c>
      <c r="G3" s="11">
        <f t="shared" ref="G3:G13" si="2">C3/$E3</f>
        <v>0.27340823970037453</v>
      </c>
      <c r="H3" s="11">
        <f t="shared" ref="H3:H12" si="3">D3/$E3</f>
        <v>0</v>
      </c>
    </row>
    <row r="4" spans="1:8" x14ac:dyDescent="0.2">
      <c r="A4" t="s">
        <v>8316</v>
      </c>
      <c r="B4">
        <f>COUNTIFS(Kickstarter!$D:$D,"&gt;=$5000",Kickstarter!$D:$D,"&lt;=$9999",Kickstarter!$F:$F,"Successful",Kickstarter!$P:$P,"plays")</f>
        <v>93</v>
      </c>
      <c r="C4">
        <f>COUNTIFS(Kickstarter!$D:$D,"&gt;=$5000",Kickstarter!$D:$D,"&lt;=$9999",Kickstarter!$F:$F,"failed",Kickstarter!$P:$P,"plays")</f>
        <v>76</v>
      </c>
      <c r="D4">
        <f>COUNTIFS(Kickstarter!$D:$D,"&gt;=$5000",Kickstarter!$D:$D,"&lt;=$9999",Kickstarter!$F:$F,"canceled",Kickstarter!$P:$P,"plays")</f>
        <v>0</v>
      </c>
      <c r="E4">
        <f t="shared" si="0"/>
        <v>169</v>
      </c>
      <c r="F4" s="11">
        <f t="shared" si="1"/>
        <v>0.55029585798816572</v>
      </c>
      <c r="G4" s="11">
        <f t="shared" si="2"/>
        <v>0.44970414201183434</v>
      </c>
      <c r="H4" s="11">
        <f t="shared" si="3"/>
        <v>0</v>
      </c>
    </row>
    <row r="5" spans="1:8" x14ac:dyDescent="0.2">
      <c r="A5" t="s">
        <v>8317</v>
      </c>
      <c r="B5">
        <f>COUNTIFS(Kickstarter!$D:$D,"&gt;=$10000",Kickstarter!$D:$D,"&lt;=$14999",Kickstarter!$F:$F,"Successful",Kickstarter!$P:$P,"plays")</f>
        <v>39</v>
      </c>
      <c r="C5">
        <f>COUNTIFS(Kickstarter!$D:$D,"&gt;=$10000",Kickstarter!$D:$D,"&lt;=$14999",Kickstarter!$F:$F,"failed",Kickstarter!$P:$P,"plays")</f>
        <v>33</v>
      </c>
      <c r="D5">
        <f>COUNTIFS(Kickstarter!$D:$D,"&gt;=$10000",Kickstarter!$D:$D,"&lt;=$14999",Kickstarter!$F:$F,"canceled",Kickstarter!$P:$P,"plays")</f>
        <v>0</v>
      </c>
      <c r="E5">
        <f t="shared" si="0"/>
        <v>72</v>
      </c>
      <c r="F5" s="11">
        <f t="shared" si="1"/>
        <v>0.54166666666666663</v>
      </c>
      <c r="G5" s="11">
        <f t="shared" si="2"/>
        <v>0.45833333333333331</v>
      </c>
      <c r="H5" s="11">
        <f t="shared" si="3"/>
        <v>0</v>
      </c>
    </row>
    <row r="6" spans="1:8" x14ac:dyDescent="0.2">
      <c r="A6" t="s">
        <v>8376</v>
      </c>
      <c r="B6">
        <f>COUNTIFS(Kickstarter!$D:$D,"&gt;=$15000",Kickstarter!$D:$D,"&lt;=$19999",Kickstarter!$F:$F,"Successful",Kickstarter!$P:$P,"plays")</f>
        <v>12</v>
      </c>
      <c r="C6">
        <f>COUNTIFS(Kickstarter!$D:$D,"&gt;=$15000",Kickstarter!$D:$D,"&lt;=$19999",Kickstarter!$F:$F,"failed",Kickstarter!$P:$P,"plays")</f>
        <v>12</v>
      </c>
      <c r="D6">
        <f>COUNTIFS(Kickstarter!$D:$D,"&gt;=$15000",Kickstarter!$D:$D,"&lt;=$19999",Kickstarter!$F:$F,"canceled",Kickstarter!$P:$P,"plays")</f>
        <v>0</v>
      </c>
      <c r="E6">
        <f t="shared" si="0"/>
        <v>24</v>
      </c>
      <c r="F6" s="11">
        <f t="shared" si="1"/>
        <v>0.5</v>
      </c>
      <c r="G6" s="11">
        <f t="shared" si="2"/>
        <v>0.5</v>
      </c>
      <c r="H6" s="11">
        <f t="shared" si="3"/>
        <v>0</v>
      </c>
    </row>
    <row r="7" spans="1:8" x14ac:dyDescent="0.2">
      <c r="A7" t="s">
        <v>8318</v>
      </c>
      <c r="B7">
        <f>COUNTIFS(Kickstarter!$D:$D,"&gt;=$20000",Kickstarter!$D:$D,"&lt;=$24999",Kickstarter!$F:$F,"Successful",Kickstarter!$P:$P,"plays")</f>
        <v>9</v>
      </c>
      <c r="C7">
        <f>COUNTIFS(Kickstarter!$D:$D,"&gt;=$20000",Kickstarter!$D:$D,"&lt;=$24999",Kickstarter!$F:$F,"failed",Kickstarter!$P:$P,"plays")</f>
        <v>11</v>
      </c>
      <c r="D7">
        <f>COUNTIFS(Kickstarter!$D:$D,"&gt;=$20000",Kickstarter!$D:$D,"&lt;=$24999",Kickstarter!$F:$F,"canceled",Kickstarter!$P:$P,"plays")</f>
        <v>0</v>
      </c>
      <c r="E7">
        <f t="shared" si="0"/>
        <v>20</v>
      </c>
      <c r="F7" s="11">
        <f t="shared" si="1"/>
        <v>0.45</v>
      </c>
      <c r="G7" s="11">
        <f t="shared" si="2"/>
        <v>0.55000000000000004</v>
      </c>
      <c r="H7" s="11">
        <f t="shared" si="3"/>
        <v>0</v>
      </c>
    </row>
    <row r="8" spans="1:8" x14ac:dyDescent="0.2">
      <c r="A8" t="s">
        <v>8319</v>
      </c>
      <c r="B8">
        <f>COUNTIFS(Kickstarter!$D:$D,"&gt;=$25000",Kickstarter!$D:$D,"&lt;=$29999",Kickstarter!$F:$F,"Successful",Kickstarter!$P:$P,"plays")</f>
        <v>1</v>
      </c>
      <c r="C8">
        <f>COUNTIFS(Kickstarter!$D:$D,"&gt;=$25000",Kickstarter!$D:$D,"&lt;=$29999",Kickstarter!$F:$F,"failed",Kickstarter!$P:$P,"plays")</f>
        <v>4</v>
      </c>
      <c r="D8">
        <f>COUNTIFS(Kickstarter!$D:$D,"&gt;=$25000",Kickstarter!$D:$D,"&lt;=$29999",Kickstarter!$F:$F,"canceled",Kickstarter!$P:$P,"plays")</f>
        <v>0</v>
      </c>
      <c r="E8">
        <f t="shared" si="0"/>
        <v>5</v>
      </c>
      <c r="F8" s="11">
        <f t="shared" si="1"/>
        <v>0.2</v>
      </c>
      <c r="G8" s="11">
        <f t="shared" si="2"/>
        <v>0.8</v>
      </c>
      <c r="H8" s="11">
        <f t="shared" si="3"/>
        <v>0</v>
      </c>
    </row>
    <row r="9" spans="1:8" x14ac:dyDescent="0.2">
      <c r="A9" t="s">
        <v>8320</v>
      </c>
      <c r="B9">
        <f>COUNTIFS(Kickstarter!$D:$D,"&gt;=$30000",Kickstarter!$D:$D,"&lt;=$34999",Kickstarter!$F:$F,"Successful",Kickstarter!$P:$P,"plays")</f>
        <v>3</v>
      </c>
      <c r="C9">
        <f>COUNTIFS(Kickstarter!$D:$D,"&gt;=$30000",Kickstarter!$D:$D,"&lt;=$34999",Kickstarter!$F:$F,"failed",Kickstarter!$P:$P,"plays")</f>
        <v>8</v>
      </c>
      <c r="D9">
        <f>COUNTIFS(Kickstarter!$D:$D,"&gt;=$30000",Kickstarter!$D:$D,"&lt;=$34999",Kickstarter!$F:$F,"canceled",Kickstarter!$P:$P,"plays")</f>
        <v>0</v>
      </c>
      <c r="E9">
        <f t="shared" si="0"/>
        <v>11</v>
      </c>
      <c r="F9" s="11">
        <f t="shared" si="1"/>
        <v>0.27272727272727271</v>
      </c>
      <c r="G9" s="11">
        <f t="shared" si="2"/>
        <v>0.72727272727272729</v>
      </c>
      <c r="H9" s="11">
        <f t="shared" si="3"/>
        <v>0</v>
      </c>
    </row>
    <row r="10" spans="1:8" x14ac:dyDescent="0.2">
      <c r="A10" t="s">
        <v>8321</v>
      </c>
      <c r="B10">
        <f>COUNTIFS(Kickstarter!$D:$D,"&gt;=$35000",Kickstarter!$D:$D,"&lt;=$39999",Kickstarter!$F:$F,"Successful",Kickstarter!$P:$P,"plays")</f>
        <v>4</v>
      </c>
      <c r="C10">
        <f>COUNTIFS(Kickstarter!$D:$D,"&gt;=$35000",Kickstarter!$D:$D,"&lt;=$39999",Kickstarter!$F:$F,"failed",Kickstarter!$P:$P,"plays")</f>
        <v>2</v>
      </c>
      <c r="D10">
        <f>COUNTIFS(Kickstarter!$D:$D,"&gt;=$35000",Kickstarter!$D:$D,"&lt;=$39999",Kickstarter!$F:$F,"canceled",Kickstarter!$P:$P,"plays")</f>
        <v>0</v>
      </c>
      <c r="E10">
        <f t="shared" si="0"/>
        <v>6</v>
      </c>
      <c r="F10" s="11">
        <f t="shared" si="1"/>
        <v>0.66666666666666663</v>
      </c>
      <c r="G10" s="11">
        <f t="shared" si="2"/>
        <v>0.33333333333333331</v>
      </c>
      <c r="H10" s="11">
        <f t="shared" si="3"/>
        <v>0</v>
      </c>
    </row>
    <row r="11" spans="1:8" x14ac:dyDescent="0.2">
      <c r="A11" t="s">
        <v>8322</v>
      </c>
      <c r="B11">
        <f>COUNTIFS(Kickstarter!$D:$D,"&gt;=$40000",Kickstarter!$D:$D,"&lt;=$44999",Kickstarter!$F:$F,"Successful",Kickstarter!$P:$P,"plays")</f>
        <v>2</v>
      </c>
      <c r="C11">
        <f>COUNTIFS(Kickstarter!$D:$D,"&gt;=$40000",Kickstarter!$D:$D,"&lt;=$44999",Kickstarter!$F:$F,"failed",Kickstarter!$P:$P,"plays")</f>
        <v>1</v>
      </c>
      <c r="D11">
        <f>COUNTIFS(Kickstarter!$D:$D,"&gt;=$40000",Kickstarter!$D:$D,"&lt;=$44999",Kickstarter!$F:$F,"canceled",Kickstarter!$P:$P,"plays")</f>
        <v>0</v>
      </c>
      <c r="E11">
        <f t="shared" si="0"/>
        <v>3</v>
      </c>
      <c r="F11" s="11">
        <f t="shared" si="1"/>
        <v>0.66666666666666663</v>
      </c>
      <c r="G11" s="11">
        <f t="shared" si="2"/>
        <v>0.33333333333333331</v>
      </c>
      <c r="H11" s="11">
        <f t="shared" si="3"/>
        <v>0</v>
      </c>
    </row>
    <row r="12" spans="1:8" x14ac:dyDescent="0.2">
      <c r="A12" t="s">
        <v>8323</v>
      </c>
      <c r="B12">
        <f>COUNTIFS(Kickstarter!$D:$D,"&gt;=$45000",Kickstarter!$D:$D,"&lt;=$49999",Kickstarter!$F:$F,"Successful",Kickstarter!$P:$P,"plays")</f>
        <v>0</v>
      </c>
      <c r="C12">
        <f>COUNTIFS(Kickstarter!$D:$D,"&gt;=$45000",Kickstarter!$D:$D,"&lt;=$49999",Kickstarter!$F:$F,"failed",Kickstarter!$P:$P,"plays")</f>
        <v>1</v>
      </c>
      <c r="D12">
        <f>COUNTIFS(Kickstarter!$D:$D,"&gt;=$45000",Kickstarter!$D:$D,"&lt;=$49999",Kickstarter!$F:$F,"canceled",Kickstarter!$P:$P,"plays")</f>
        <v>0</v>
      </c>
      <c r="E12">
        <f t="shared" si="0"/>
        <v>1</v>
      </c>
      <c r="F12" s="11">
        <f t="shared" si="1"/>
        <v>0</v>
      </c>
      <c r="G12" s="11">
        <f t="shared" si="2"/>
        <v>1</v>
      </c>
      <c r="H12" s="11">
        <f t="shared" si="3"/>
        <v>0</v>
      </c>
    </row>
    <row r="13" spans="1:8" x14ac:dyDescent="0.2">
      <c r="A13" t="s">
        <v>8377</v>
      </c>
      <c r="B13">
        <f>COUNTIFS(Kickstarter!$D:$D,"&gt;=$50000",Kickstarter!$F:$F,"successful",Kickstarter!$P:$P,"plays")</f>
        <v>2</v>
      </c>
      <c r="C13">
        <f>COUNTIFS(Kickstarter!$D:$D,"&gt;=$50000",Kickstarter!$F:$F,"failed",Kickstarter!$P:$P,"plays")</f>
        <v>14</v>
      </c>
      <c r="D13">
        <f>COUNTIFS(Kickstarter!$D:$D,"&gt;=$50000",Kickstarter!$F:$F,"canceled",Kickstarter!$P:$P,"plays")</f>
        <v>0</v>
      </c>
      <c r="E13">
        <f t="shared" si="0"/>
        <v>16</v>
      </c>
      <c r="F13" s="11">
        <f t="shared" si="1"/>
        <v>0.125</v>
      </c>
      <c r="G13" s="11">
        <f t="shared" si="2"/>
        <v>0.875</v>
      </c>
      <c r="H13" s="11">
        <f>D13/$E13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BA7C-80C1-ED40-80AA-D762B80CC3BA}">
  <dimension ref="A1:E18"/>
  <sheetViews>
    <sheetView workbookViewId="0">
      <selection activeCell="B3" sqref="B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10" width="14.83203125" bestFit="1" customWidth="1"/>
    <col min="11" max="11" width="10" bestFit="1" customWidth="1"/>
    <col min="12" max="13" width="6.83203125" bestFit="1" customWidth="1"/>
    <col min="14" max="14" width="10" bestFit="1" customWidth="1"/>
    <col min="15" max="16" width="6.83203125" bestFit="1" customWidth="1"/>
    <col min="17" max="17" width="9" bestFit="1" customWidth="1"/>
    <col min="18" max="20" width="6.5" bestFit="1" customWidth="1"/>
    <col min="21" max="21" width="9" bestFit="1" customWidth="1"/>
    <col min="22" max="24" width="6.5" bestFit="1" customWidth="1"/>
    <col min="25" max="25" width="9" bestFit="1" customWidth="1"/>
    <col min="26" max="28" width="6.5" bestFit="1" customWidth="1"/>
    <col min="29" max="29" width="9" bestFit="1" customWidth="1"/>
    <col min="30" max="30" width="9.33203125" bestFit="1" customWidth="1"/>
    <col min="31" max="33" width="6.83203125" bestFit="1" customWidth="1"/>
    <col min="34" max="34" width="9" bestFit="1" customWidth="1"/>
    <col min="35" max="37" width="6.5" bestFit="1" customWidth="1"/>
    <col min="38" max="38" width="9" bestFit="1" customWidth="1"/>
    <col min="39" max="41" width="6.5" bestFit="1" customWidth="1"/>
    <col min="42" max="42" width="9" bestFit="1" customWidth="1"/>
    <col min="43" max="45" width="6.5" bestFit="1" customWidth="1"/>
    <col min="46" max="46" width="9" bestFit="1" customWidth="1"/>
    <col min="47" max="47" width="9.33203125" bestFit="1" customWidth="1"/>
    <col min="48" max="50" width="6.83203125" bestFit="1" customWidth="1"/>
    <col min="51" max="51" width="9" bestFit="1" customWidth="1"/>
    <col min="52" max="54" width="6.5" bestFit="1" customWidth="1"/>
    <col min="55" max="55" width="9" bestFit="1" customWidth="1"/>
    <col min="56" max="58" width="6.5" bestFit="1" customWidth="1"/>
    <col min="59" max="59" width="9" bestFit="1" customWidth="1"/>
    <col min="60" max="62" width="6.5" bestFit="1" customWidth="1"/>
    <col min="63" max="63" width="9" bestFit="1" customWidth="1"/>
    <col min="64" max="64" width="9.33203125" bestFit="1" customWidth="1"/>
    <col min="65" max="67" width="6.83203125" bestFit="1" customWidth="1"/>
    <col min="68" max="68" width="9" bestFit="1" customWidth="1"/>
    <col min="69" max="71" width="6.5" bestFit="1" customWidth="1"/>
    <col min="72" max="72" width="9" bestFit="1" customWidth="1"/>
    <col min="73" max="75" width="6.5" bestFit="1" customWidth="1"/>
    <col min="76" max="76" width="9" bestFit="1" customWidth="1"/>
    <col min="77" max="79" width="6.5" bestFit="1" customWidth="1"/>
    <col min="80" max="80" width="9" bestFit="1" customWidth="1"/>
    <col min="81" max="81" width="9.33203125" bestFit="1" customWidth="1"/>
    <col min="82" max="84" width="6.83203125" bestFit="1" customWidth="1"/>
    <col min="85" max="85" width="9" bestFit="1" customWidth="1"/>
    <col min="86" max="88" width="6.5" bestFit="1" customWidth="1"/>
    <col min="89" max="89" width="9" bestFit="1" customWidth="1"/>
    <col min="90" max="92" width="6.5" bestFit="1" customWidth="1"/>
    <col min="93" max="93" width="9" bestFit="1" customWidth="1"/>
    <col min="94" max="96" width="6.5" bestFit="1" customWidth="1"/>
    <col min="97" max="97" width="9" bestFit="1" customWidth="1"/>
    <col min="98" max="98" width="9.33203125" bestFit="1" customWidth="1"/>
    <col min="99" max="101" width="6.83203125" bestFit="1" customWidth="1"/>
    <col min="102" max="102" width="9" bestFit="1" customWidth="1"/>
    <col min="103" max="105" width="6.5" bestFit="1" customWidth="1"/>
    <col min="106" max="106" width="9" bestFit="1" customWidth="1"/>
    <col min="107" max="109" width="6.5" bestFit="1" customWidth="1"/>
    <col min="110" max="110" width="9" bestFit="1" customWidth="1"/>
    <col min="111" max="113" width="6.5" bestFit="1" customWidth="1"/>
    <col min="114" max="114" width="9" bestFit="1" customWidth="1"/>
    <col min="115" max="115" width="9.33203125" bestFit="1" customWidth="1"/>
    <col min="116" max="118" width="6.83203125" bestFit="1" customWidth="1"/>
    <col min="119" max="119" width="9" bestFit="1" customWidth="1"/>
    <col min="120" max="122" width="6.5" bestFit="1" customWidth="1"/>
    <col min="123" max="123" width="9" bestFit="1" customWidth="1"/>
    <col min="124" max="126" width="6.5" bestFit="1" customWidth="1"/>
    <col min="127" max="127" width="9" bestFit="1" customWidth="1"/>
    <col min="128" max="130" width="6.5" bestFit="1" customWidth="1"/>
    <col min="131" max="131" width="9" bestFit="1" customWidth="1"/>
    <col min="132" max="132" width="9.33203125" bestFit="1" customWidth="1"/>
    <col min="133" max="135" width="6.83203125" bestFit="1" customWidth="1"/>
    <col min="136" max="136" width="9" bestFit="1" customWidth="1"/>
    <col min="137" max="137" width="9.33203125" bestFit="1" customWidth="1"/>
    <col min="138" max="138" width="10" bestFit="1" customWidth="1"/>
    <col min="139" max="2740" width="14.83203125" bestFit="1" customWidth="1"/>
    <col min="2741" max="2741" width="10" bestFit="1" customWidth="1"/>
  </cols>
  <sheetData>
    <row r="1" spans="1:5" x14ac:dyDescent="0.2">
      <c r="A1" s="13" t="s">
        <v>8324</v>
      </c>
      <c r="B1" t="s">
        <v>8333</v>
      </c>
    </row>
    <row r="2" spans="1:5" x14ac:dyDescent="0.2">
      <c r="A2" s="13" t="s">
        <v>8396</v>
      </c>
      <c r="B2" t="s">
        <v>8379</v>
      </c>
    </row>
    <row r="4" spans="1:5" x14ac:dyDescent="0.2">
      <c r="A4" s="13" t="s">
        <v>8395</v>
      </c>
      <c r="B4" s="13" t="s">
        <v>8380</v>
      </c>
    </row>
    <row r="5" spans="1:5" x14ac:dyDescent="0.2">
      <c r="A5" s="13" t="s">
        <v>8382</v>
      </c>
      <c r="B5" t="s">
        <v>8219</v>
      </c>
      <c r="C5" t="s">
        <v>8220</v>
      </c>
      <c r="D5" t="s">
        <v>8218</v>
      </c>
      <c r="E5" t="s">
        <v>8381</v>
      </c>
    </row>
    <row r="6" spans="1:5" x14ac:dyDescent="0.2">
      <c r="A6" s="14" t="s">
        <v>8389</v>
      </c>
      <c r="B6" s="15">
        <v>7</v>
      </c>
      <c r="C6" s="15">
        <v>33</v>
      </c>
      <c r="D6" s="15">
        <v>56</v>
      </c>
      <c r="E6" s="15">
        <v>96</v>
      </c>
    </row>
    <row r="7" spans="1:5" x14ac:dyDescent="0.2">
      <c r="A7" s="14" t="s">
        <v>8390</v>
      </c>
      <c r="B7" s="15">
        <v>3</v>
      </c>
      <c r="C7" s="15">
        <v>39</v>
      </c>
      <c r="D7" s="15">
        <v>71</v>
      </c>
      <c r="E7" s="15">
        <v>113</v>
      </c>
    </row>
    <row r="8" spans="1:5" x14ac:dyDescent="0.2">
      <c r="A8" s="14" t="s">
        <v>8391</v>
      </c>
      <c r="B8" s="15">
        <v>3</v>
      </c>
      <c r="C8" s="15">
        <v>33</v>
      </c>
      <c r="D8" s="15">
        <v>56</v>
      </c>
      <c r="E8" s="15">
        <v>92</v>
      </c>
    </row>
    <row r="9" spans="1:5" x14ac:dyDescent="0.2">
      <c r="A9" s="14" t="s">
        <v>8392</v>
      </c>
      <c r="B9" s="15">
        <v>2</v>
      </c>
      <c r="C9" s="15">
        <v>40</v>
      </c>
      <c r="D9" s="15">
        <v>71</v>
      </c>
      <c r="E9" s="15">
        <v>113</v>
      </c>
    </row>
    <row r="10" spans="1:5" x14ac:dyDescent="0.2">
      <c r="A10" s="14" t="s">
        <v>8383</v>
      </c>
      <c r="B10" s="15">
        <v>3</v>
      </c>
      <c r="C10" s="15">
        <v>52</v>
      </c>
      <c r="D10" s="15">
        <v>111</v>
      </c>
      <c r="E10" s="15">
        <v>166</v>
      </c>
    </row>
    <row r="11" spans="1:5" x14ac:dyDescent="0.2">
      <c r="A11" s="14" t="s">
        <v>8393</v>
      </c>
      <c r="B11" s="15">
        <v>4</v>
      </c>
      <c r="C11" s="15">
        <v>49</v>
      </c>
      <c r="D11" s="15">
        <v>100</v>
      </c>
      <c r="E11" s="15">
        <v>153</v>
      </c>
    </row>
    <row r="12" spans="1:5" x14ac:dyDescent="0.2">
      <c r="A12" s="14" t="s">
        <v>8384</v>
      </c>
      <c r="B12" s="15">
        <v>1</v>
      </c>
      <c r="C12" s="15">
        <v>50</v>
      </c>
      <c r="D12" s="15">
        <v>87</v>
      </c>
      <c r="E12" s="15">
        <v>138</v>
      </c>
    </row>
    <row r="13" spans="1:5" x14ac:dyDescent="0.2">
      <c r="A13" s="14" t="s">
        <v>8385</v>
      </c>
      <c r="B13" s="15">
        <v>4</v>
      </c>
      <c r="C13" s="15">
        <v>47</v>
      </c>
      <c r="D13" s="15">
        <v>72</v>
      </c>
      <c r="E13" s="15">
        <v>123</v>
      </c>
    </row>
    <row r="14" spans="1:5" x14ac:dyDescent="0.2">
      <c r="A14" s="14" t="s">
        <v>8386</v>
      </c>
      <c r="B14" s="15">
        <v>4</v>
      </c>
      <c r="C14" s="15">
        <v>34</v>
      </c>
      <c r="D14" s="15">
        <v>59</v>
      </c>
      <c r="E14" s="15">
        <v>97</v>
      </c>
    </row>
    <row r="15" spans="1:5" x14ac:dyDescent="0.2">
      <c r="A15" s="14" t="s">
        <v>8387</v>
      </c>
      <c r="B15" s="15"/>
      <c r="C15" s="15">
        <v>50</v>
      </c>
      <c r="D15" s="15">
        <v>65</v>
      </c>
      <c r="E15" s="15">
        <v>115</v>
      </c>
    </row>
    <row r="16" spans="1:5" x14ac:dyDescent="0.2">
      <c r="A16" s="14" t="s">
        <v>8388</v>
      </c>
      <c r="B16" s="15">
        <v>3</v>
      </c>
      <c r="C16" s="15">
        <v>31</v>
      </c>
      <c r="D16" s="15">
        <v>54</v>
      </c>
      <c r="E16" s="15">
        <v>88</v>
      </c>
    </row>
    <row r="17" spans="1:5" x14ac:dyDescent="0.2">
      <c r="A17" s="14" t="s">
        <v>8394</v>
      </c>
      <c r="B17" s="15">
        <v>3</v>
      </c>
      <c r="C17" s="15">
        <v>35</v>
      </c>
      <c r="D17" s="15">
        <v>37</v>
      </c>
      <c r="E17" s="15">
        <v>75</v>
      </c>
    </row>
    <row r="18" spans="1:5" x14ac:dyDescent="0.2">
      <c r="A18" s="14" t="s">
        <v>8381</v>
      </c>
      <c r="B18" s="15">
        <v>37</v>
      </c>
      <c r="C18" s="15">
        <v>493</v>
      </c>
      <c r="D18" s="15">
        <v>839</v>
      </c>
      <c r="E18" s="15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2020-05-25T02:43:32Z</dcterms:modified>
</cp:coreProperties>
</file>