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PRICE" sheetId="1" state="visible" r:id="rId1"/>
  </sheets>
  <calcPr/>
</workbook>
</file>

<file path=xl/sharedStrings.xml><?xml version="1.0" encoding="utf-8"?>
<sst xmlns="http://schemas.openxmlformats.org/spreadsheetml/2006/main" count="9" uniqueCount="9">
  <si>
    <t>A</t>
  </si>
  <si>
    <t>N</t>
  </si>
  <si>
    <t>i</t>
  </si>
  <si>
    <t>Juros</t>
  </si>
  <si>
    <t>Amortização</t>
  </si>
  <si>
    <t>Prestação</t>
  </si>
  <si>
    <t xml:space="preserve">Saldo Devedor</t>
  </si>
  <si>
    <t>a</t>
  </si>
  <si>
    <t>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</si>
</sst>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_-[$R$-416]\ * #,##0.00_-;\-[$R$-416]\ * #,##0.00_-;_-[$R$-416]\ * &quot;-&quot;??_-;_-@_-"/>
  </numFmts>
  <fonts count="1">
    <font>
      <sz val="11.00000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1" tint="0.499984740745262"/>
        <bgColor theme="1" tint="0.499984740745262"/>
      </patternFill>
    </fill>
    <fill>
      <patternFill patternType="solid">
        <fgColor theme="0" tint="-0.249977111117893"/>
        <bgColor theme="0" tint="-0.249977111117893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0" fillId="2" borderId="0" numFmtId="44" applyNumberFormat="1" applyFont="0" applyFill="0" applyBorder="0"/>
    <xf fontId="0" fillId="2" borderId="0" numFmtId="9" applyNumberFormat="1" applyFont="0" applyFill="0" applyBorder="0"/>
  </cellStyleXfs>
  <cellXfs count="13">
    <xf fontId="0" fillId="0" borderId="0" numFmtId="0" xfId="0"/>
    <xf fontId="0" fillId="0" borderId="0" numFmtId="0" xfId="0" applyAlignment="1">
      <alignment horizontal="center"/>
    </xf>
    <xf fontId="0" fillId="3" borderId="0" numFmtId="0" xfId="0" applyFill="1" applyAlignment="1">
      <alignment horizontal="right"/>
    </xf>
    <xf fontId="0" fillId="0" borderId="1" numFmtId="160" xfId="1" applyNumberFormat="1" applyBorder="1"/>
    <xf fontId="0" fillId="0" borderId="1" numFmtId="0" xfId="0" applyBorder="1"/>
    <xf fontId="0" fillId="0" borderId="1" numFmtId="10" xfId="2" applyNumberFormat="1" applyBorder="1"/>
    <xf fontId="0" fillId="3" borderId="2" numFmtId="0" xfId="0" applyFill="1" applyBorder="1" applyAlignment="1">
      <alignment horizontal="center"/>
    </xf>
    <xf fontId="0" fillId="4" borderId="3" numFmtId="2" xfId="0" applyNumberFormat="1" applyFill="1" applyBorder="1" applyAlignment="1">
      <alignment horizontal="center"/>
    </xf>
    <xf fontId="0" fillId="4" borderId="4" numFmtId="160" xfId="1" applyNumberFormat="1" applyFill="1" applyBorder="1" applyAlignment="1">
      <alignment horizontal="center"/>
    </xf>
    <xf fontId="0" fillId="4" borderId="5" numFmtId="160" xfId="1" applyNumberFormat="1" applyFill="1" applyBorder="1" applyAlignment="1">
      <alignment horizontal="center"/>
    </xf>
    <xf fontId="0" fillId="3" borderId="1" numFmtId="0" xfId="0" applyFill="1" applyBorder="1" applyAlignment="1">
      <alignment horizontal="right"/>
    </xf>
    <xf fontId="0" fillId="4" borderId="1" numFmtId="0" xfId="0" applyFill="1" applyBorder="1"/>
    <xf fontId="0" fillId="4" borderId="1" numFmtId="160" xfId="1" applyNumberFormat="1" applyFill="1" applyBorder="1"/>
  </cellXfs>
  <cellStyles count="3">
    <cellStyle name="Normal" xfId="0" builtinId="0"/>
    <cellStyle name="Currency" xfId="1" builtin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showRowColHeaders="1" zoomScale="100" workbookViewId="0">
      <selection activeCell="A1" activeCellId="0" sqref="A1"/>
    </sheetView>
  </sheetViews>
  <sheetFormatPr defaultRowHeight="14.25"/>
  <cols>
    <col bestFit="1" min="2" max="2" width="13.57421875"/>
    <col customWidth="1" min="3" max="4" width="3.140625"/>
    <col customWidth="1" min="5" max="5" style="1" width="7.140625"/>
    <col customWidth="1" min="6" max="9" style="1" width="15.28125"/>
  </cols>
  <sheetData>
    <row r="1" ht="14.25">
      <c r="A1" s="2" t="s">
        <v>0</v>
      </c>
      <c r="B1" s="3">
        <v>840158.25</v>
      </c>
    </row>
    <row r="2" ht="14.25">
      <c r="A2" s="2" t="s">
        <v>1</v>
      </c>
      <c r="B2" s="4">
        <v>15</v>
      </c>
    </row>
    <row r="3" ht="14.25">
      <c r="A3" s="2" t="s">
        <v>2</v>
      </c>
      <c r="B3" s="5">
        <v>0.072000000000000008</v>
      </c>
    </row>
    <row r="4" ht="14.25">
      <c r="E4" s="6" t="s">
        <v>1</v>
      </c>
      <c r="F4" s="6" t="s">
        <v>3</v>
      </c>
      <c r="G4" s="6" t="s">
        <v>4</v>
      </c>
      <c r="H4" s="6" t="s">
        <v>5</v>
      </c>
      <c r="I4" s="6" t="s">
        <v>6</v>
      </c>
    </row>
    <row r="5" ht="14.25">
      <c r="E5" s="7">
        <v>0</v>
      </c>
      <c r="F5" s="8">
        <v>0</v>
      </c>
      <c r="G5" s="8">
        <v>0</v>
      </c>
      <c r="H5" s="8">
        <f>B7</f>
        <v>93413.529875718174</v>
      </c>
      <c r="I5" s="9">
        <f>B1</f>
        <v>840158.25</v>
      </c>
    </row>
    <row r="6" ht="14.25">
      <c r="A6" s="10" t="s">
        <v>7</v>
      </c>
      <c r="B6" s="11">
        <f>(1-1/(1+B3)^(B2))/B3</f>
        <v>8.9939674811324082</v>
      </c>
      <c r="E6" s="7">
        <v>1</v>
      </c>
      <c r="F6" s="8">
        <f>I5*B$3</f>
        <v>60491.394000000008</v>
      </c>
      <c r="G6" s="8">
        <f>H6-F6</f>
        <v>32922.135875718166</v>
      </c>
      <c r="H6" s="8">
        <f>H5</f>
        <v>93413.529875718174</v>
      </c>
      <c r="I6" s="9">
        <f>I5-G6</f>
        <v>807236.1141242818</v>
      </c>
    </row>
    <row r="7" ht="14.25">
      <c r="A7" s="10" t="s">
        <v>8</v>
      </c>
      <c r="B7" s="12">
        <f>B1/B6</f>
        <v>93413.529875718174</v>
      </c>
      <c r="E7" s="7">
        <v>2</v>
      </c>
      <c r="F7" s="8">
        <f>I6*B$3</f>
        <v>58121.000216948298</v>
      </c>
      <c r="G7" s="8">
        <f>G6*(1+B$3)</f>
        <v>35292.529658769876</v>
      </c>
      <c r="H7" s="8">
        <f>H6</f>
        <v>93413.529875718174</v>
      </c>
      <c r="I7" s="9">
        <f>I6-G7</f>
        <v>771943.58446551196</v>
      </c>
    </row>
    <row r="8" ht="14.25">
      <c r="E8" s="7">
        <v>3</v>
      </c>
      <c r="F8" s="8">
        <f>I7*B$3</f>
        <v>55579.93808151687</v>
      </c>
      <c r="G8" s="8">
        <f>G7*(1+B$3)</f>
        <v>37833.591794201311</v>
      </c>
      <c r="H8" s="8">
        <f>H7</f>
        <v>93413.529875718174</v>
      </c>
      <c r="I8" s="9">
        <f>I7-G8</f>
        <v>734109.99267131067</v>
      </c>
    </row>
    <row r="9" ht="14.25">
      <c r="E9" s="7">
        <v>4</v>
      </c>
      <c r="F9" s="8">
        <f>I8*B$3</f>
        <v>52855.919472334375</v>
      </c>
      <c r="G9" s="8">
        <f>G8*(1+B$3)</f>
        <v>40557.610403383806</v>
      </c>
      <c r="H9" s="8">
        <f>H8</f>
        <v>93413.529875718174</v>
      </c>
      <c r="I9" s="9">
        <f>I8-G9</f>
        <v>693552.38226792682</v>
      </c>
    </row>
    <row r="10" ht="14.25">
      <c r="E10" s="7">
        <v>5</v>
      </c>
      <c r="F10" s="8">
        <f>I9*B$3</f>
        <v>49935.771523290736</v>
      </c>
      <c r="G10" s="8">
        <f>G9*(1+B$3)</f>
        <v>43477.758352427445</v>
      </c>
      <c r="H10" s="8">
        <f>H9</f>
        <v>93413.529875718174</v>
      </c>
      <c r="I10" s="9">
        <f>I9-G10</f>
        <v>650074.62391549943</v>
      </c>
    </row>
    <row r="11" ht="14.25">
      <c r="E11" s="7">
        <v>6</v>
      </c>
      <c r="F11" s="8">
        <f>I10*B$3</f>
        <v>46805.372921915965</v>
      </c>
      <c r="G11" s="8">
        <f>G10*(1+B$3)</f>
        <v>46608.156953802223</v>
      </c>
      <c r="H11" s="8">
        <f>H10</f>
        <v>93413.529875718174</v>
      </c>
      <c r="I11" s="9">
        <f>I10-G11</f>
        <v>603466.46696169721</v>
      </c>
    </row>
    <row r="12" ht="14.25">
      <c r="E12" s="7">
        <v>7</v>
      </c>
      <c r="F12" s="8">
        <f>I11*B$3</f>
        <v>43449.585621242208</v>
      </c>
      <c r="G12" s="8">
        <f>G11*(1+B$3)</f>
        <v>49963.944254475988</v>
      </c>
      <c r="H12" s="8">
        <f>H11</f>
        <v>93413.529875718174</v>
      </c>
      <c r="I12" s="9">
        <f>I11-G12</f>
        <v>553502.52270722121</v>
      </c>
    </row>
    <row r="13" ht="14.25">
      <c r="E13" s="7">
        <v>8</v>
      </c>
      <c r="F13" s="8">
        <f>I12*B$3</f>
        <v>39852.181634919929</v>
      </c>
      <c r="G13" s="8">
        <f>G12*(1+B$3)</f>
        <v>53561.348240798259</v>
      </c>
      <c r="H13" s="8">
        <f>H12</f>
        <v>93413.529875718174</v>
      </c>
      <c r="I13" s="9">
        <f>I12-G13</f>
        <v>499941.17446642293</v>
      </c>
    </row>
    <row r="14" ht="14.25">
      <c r="E14" s="7">
        <v>9</v>
      </c>
      <c r="F14" s="8">
        <f>I13*B$3</f>
        <v>35995.764561582459</v>
      </c>
      <c r="G14" s="8">
        <f>G13*(1+B$3)</f>
        <v>57417.765314135737</v>
      </c>
      <c r="H14" s="8">
        <f>H13</f>
        <v>93413.529875718174</v>
      </c>
      <c r="I14" s="9">
        <f>I13-G14</f>
        <v>442523.40915228717</v>
      </c>
    </row>
    <row r="15" ht="14.25">
      <c r="E15" s="7">
        <v>10</v>
      </c>
      <c r="F15" s="8">
        <f>I14*B$3</f>
        <v>31861.685458964679</v>
      </c>
      <c r="G15" s="8">
        <f>G14*(1+B$3)</f>
        <v>61551.844416753513</v>
      </c>
      <c r="H15" s="8">
        <f>H14</f>
        <v>93413.529875718174</v>
      </c>
      <c r="I15" s="9">
        <f>I14-G15</f>
        <v>380971.56473553367</v>
      </c>
    </row>
    <row r="16" ht="14.25">
      <c r="E16" s="7">
        <v>11</v>
      </c>
      <c r="F16" s="8">
        <f>I15*B$3</f>
        <v>27429.952660958428</v>
      </c>
      <c r="G16" s="8">
        <f>G15*(1+B$3)</f>
        <v>65983.577214759775</v>
      </c>
      <c r="H16" s="8">
        <f>H15</f>
        <v>93413.529875718174</v>
      </c>
      <c r="I16" s="9">
        <f>I15-G16</f>
        <v>314987.9875207739</v>
      </c>
    </row>
    <row r="17" ht="14.25">
      <c r="E17" s="7">
        <v>12</v>
      </c>
      <c r="F17" s="8">
        <f>I16*B$3</f>
        <v>22679.135101495722</v>
      </c>
      <c r="G17" s="8">
        <f>G16*(1+B$3)</f>
        <v>70734.394774222485</v>
      </c>
      <c r="H17" s="8">
        <f>H16</f>
        <v>93413.529875718174</v>
      </c>
      <c r="I17" s="9">
        <f>I16-G17</f>
        <v>244253.59274655141</v>
      </c>
    </row>
    <row r="18" ht="14.25">
      <c r="E18" s="7">
        <v>13</v>
      </c>
      <c r="F18" s="8">
        <f>I17*B$3</f>
        <v>17586.258677751703</v>
      </c>
      <c r="G18" s="8">
        <f>G17*(1+B$3)</f>
        <v>75827.271197966504</v>
      </c>
      <c r="H18" s="8">
        <f>H17</f>
        <v>93413.529875718174</v>
      </c>
      <c r="I18" s="9">
        <f>I17-G18</f>
        <v>168426.32154858491</v>
      </c>
    </row>
    <row r="19" ht="14.25">
      <c r="E19" s="7">
        <v>14</v>
      </c>
      <c r="F19" s="8">
        <f>I18*B$3</f>
        <v>12126.695151498116</v>
      </c>
      <c r="G19" s="8">
        <f>G18*(1+B$3)</f>
        <v>81286.834724220098</v>
      </c>
      <c r="H19" s="8">
        <f>H18</f>
        <v>93413.529875718174</v>
      </c>
      <c r="I19" s="9">
        <f>I18-G19</f>
        <v>87139.486824364809</v>
      </c>
    </row>
    <row r="20" ht="14.25">
      <c r="E20" s="7">
        <v>15</v>
      </c>
      <c r="F20" s="8">
        <f>I19*B$3</f>
        <v>6274.0430513542669</v>
      </c>
      <c r="G20" s="8">
        <f>G19*(1+B$3)</f>
        <v>87139.48682436395</v>
      </c>
      <c r="H20" s="8">
        <f>H19</f>
        <v>93413.529875718174</v>
      </c>
      <c r="I20" s="9">
        <f>I19-G20</f>
        <v>8.5856299847364426e-10</v>
      </c>
    </row>
    <row r="21" ht="14.25">
      <c r="E21" s="7">
        <v>16</v>
      </c>
      <c r="F21" s="8">
        <f>I20*B$3</f>
        <v>6.181653589010239e-11</v>
      </c>
      <c r="G21" s="8">
        <f>G20*(1+B$3)</f>
        <v>93413.529875718159</v>
      </c>
      <c r="H21" s="8">
        <f>H20</f>
        <v>93413.529875718174</v>
      </c>
      <c r="I21" s="9">
        <f>I20-G21</f>
        <v>-93413.5298757173</v>
      </c>
    </row>
    <row r="22" ht="14.25">
      <c r="E22" s="7">
        <v>17</v>
      </c>
      <c r="F22" s="8">
        <f>I21*B$3</f>
        <v>-6725.7741510516462</v>
      </c>
      <c r="G22" s="8">
        <f>G21*(1+B$3)</f>
        <v>100139.30402676987</v>
      </c>
      <c r="H22" s="8">
        <f>H21</f>
        <v>93413.529875718174</v>
      </c>
      <c r="I22" s="9">
        <f>I21-G22</f>
        <v>-193552.83390248718</v>
      </c>
    </row>
    <row r="23" ht="14.25">
      <c r="E23" s="7">
        <v>18</v>
      </c>
      <c r="F23" s="8">
        <f>I22*B$3</f>
        <v>-13935.804040979079</v>
      </c>
      <c r="G23" s="8">
        <f>G22*(1+B$3)</f>
        <v>107349.3339166973</v>
      </c>
      <c r="H23" s="8">
        <f>H22</f>
        <v>93413.529875718174</v>
      </c>
      <c r="I23" s="9">
        <f>I22-G23</f>
        <v>-300902.16781918448</v>
      </c>
    </row>
    <row r="24" ht="14.25">
      <c r="E24" s="7">
        <v>19</v>
      </c>
      <c r="F24" s="8">
        <f>I23*B$3</f>
        <v>-21664.956082981287</v>
      </c>
      <c r="G24" s="8">
        <f>G23*(1+B$3)</f>
        <v>115078.48595869952</v>
      </c>
      <c r="H24" s="8">
        <f>H23</f>
        <v>93413.529875718174</v>
      </c>
      <c r="I24" s="9">
        <f>I23-G24</f>
        <v>-415980.65377788397</v>
      </c>
    </row>
    <row r="25" ht="14.25">
      <c r="E25" s="7">
        <v>20</v>
      </c>
      <c r="F25" s="8">
        <f>I24*B$3</f>
        <v>-29950.60707200765</v>
      </c>
      <c r="G25" s="8">
        <f>G24*(1+B$3)</f>
        <v>123364.13694772588</v>
      </c>
      <c r="H25" s="8">
        <f>H24</f>
        <v>93413.529875718174</v>
      </c>
      <c r="I25" s="9">
        <f>I24-G25</f>
        <v>-539344.79072560987</v>
      </c>
    </row>
    <row r="26" ht="14.25">
      <c r="E26" s="7">
        <v>21</v>
      </c>
      <c r="F26" s="8">
        <f>I25*B$3</f>
        <v>-38832.824932243915</v>
      </c>
      <c r="G26" s="8">
        <f>G25*(1+B$3)</f>
        <v>132246.35480796217</v>
      </c>
      <c r="H26" s="8">
        <f>H25</f>
        <v>93413.529875718174</v>
      </c>
      <c r="I26" s="9">
        <f>I25-G26</f>
        <v>-671591.14553357207</v>
      </c>
    </row>
    <row r="27" ht="14.25">
      <c r="E27" s="7">
        <v>22</v>
      </c>
      <c r="F27" s="8">
        <f>I26*B$3</f>
        <v>-48354.562478417196</v>
      </c>
      <c r="G27" s="8">
        <f>G26*(1+B$3)</f>
        <v>141768.09235413544</v>
      </c>
      <c r="H27" s="8">
        <f>H26</f>
        <v>93413.529875718174</v>
      </c>
      <c r="I27" s="9">
        <f>I26-G27</f>
        <v>-813359.23788770754</v>
      </c>
    </row>
    <row r="28" ht="14.25">
      <c r="E28" s="7">
        <v>23</v>
      </c>
      <c r="F28" s="8">
        <f>I27*B$3</f>
        <v>-58561.865127914949</v>
      </c>
      <c r="G28" s="8">
        <f>G27*(1+B$3)</f>
        <v>151975.3950036332</v>
      </c>
      <c r="H28" s="8">
        <f>H27</f>
        <v>93413.529875718174</v>
      </c>
      <c r="I28" s="9">
        <f>I27-G28</f>
        <v>-965334.63289134076</v>
      </c>
    </row>
    <row r="29" ht="14.25">
      <c r="E29" s="7">
        <v>24</v>
      </c>
      <c r="F29" s="8">
        <f>I28*B$3</f>
        <v>-69504.09356817654</v>
      </c>
      <c r="G29" s="8">
        <f>G28*(1+B$3)</f>
        <v>162917.62344389479</v>
      </c>
      <c r="H29" s="8">
        <f>H28</f>
        <v>93413.529875718174</v>
      </c>
      <c r="I29" s="9">
        <f>I28-G29</f>
        <v>-1128252.2563352357</v>
      </c>
    </row>
    <row r="30" ht="14.25">
      <c r="E30" s="7">
        <v>25</v>
      </c>
      <c r="F30" s="8">
        <f>I29*B$3</f>
        <v>-81234.162456136983</v>
      </c>
      <c r="G30" s="8">
        <f>G29*(1+B$3)</f>
        <v>174647.69233185521</v>
      </c>
      <c r="H30" s="8">
        <f>H29</f>
        <v>93413.529875718174</v>
      </c>
      <c r="I30" s="9">
        <f>I29-G30</f>
        <v>-1302899.9486670909</v>
      </c>
    </row>
    <row r="31" ht="14.25">
      <c r="E31" s="7">
        <v>26</v>
      </c>
      <c r="F31" s="8">
        <f>I30*B$3</f>
        <v>-93808.796304030548</v>
      </c>
      <c r="G31" s="8">
        <f>G30*(1+B$3)</f>
        <v>187222.32617974881</v>
      </c>
      <c r="H31" s="8">
        <f>H30</f>
        <v>93413.529875718174</v>
      </c>
      <c r="I31" s="9">
        <f>I30-G31</f>
        <v>-1490122.2748468397</v>
      </c>
    </row>
    <row r="32" ht="14.25">
      <c r="E32" s="7">
        <v>27</v>
      </c>
      <c r="F32" s="8">
        <f>I31*B$3</f>
        <v>-107288.80378897247</v>
      </c>
      <c r="G32" s="8">
        <f>G31*(1+B$3)</f>
        <v>200702.33366469073</v>
      </c>
      <c r="H32" s="8">
        <f>H31</f>
        <v>93413.529875718174</v>
      </c>
      <c r="I32" s="9">
        <f>I31-G32</f>
        <v>-1690824.6085115303</v>
      </c>
    </row>
    <row r="33" ht="14.25">
      <c r="E33" s="7">
        <v>28</v>
      </c>
      <c r="F33" s="8">
        <f>I32*B$3</f>
        <v>-121739.3718128302</v>
      </c>
      <c r="G33" s="8">
        <f>G32*(1+B$3)</f>
        <v>215152.90168854847</v>
      </c>
      <c r="H33" s="8">
        <f>H32</f>
        <v>93413.529875718174</v>
      </c>
      <c r="I33" s="9">
        <f>I32-G33</f>
        <v>-1905977.5102000788</v>
      </c>
    </row>
    <row r="34" ht="14.25">
      <c r="E34" s="7">
        <v>29</v>
      </c>
      <c r="F34" s="8">
        <f>I33*B$3</f>
        <v>-137230.38073440568</v>
      </c>
      <c r="G34" s="8">
        <f>G33*(1+B$3)</f>
        <v>230643.91061012397</v>
      </c>
      <c r="H34" s="8">
        <f>H33</f>
        <v>93413.529875718174</v>
      </c>
      <c r="I34" s="9">
        <f>I33-G34</f>
        <v>-2136621.4208102026</v>
      </c>
    </row>
    <row r="35" ht="14.25">
      <c r="E35" s="7">
        <v>30</v>
      </c>
      <c r="F35" s="8">
        <f>I34*B$3</f>
        <v>-153836.7422983346</v>
      </c>
      <c r="G35" s="8">
        <f>G34*(1+B$3)</f>
        <v>247250.27217405292</v>
      </c>
      <c r="H35" s="8">
        <f>H34</f>
        <v>93413.529875718174</v>
      </c>
      <c r="I35" s="9">
        <f>I34-G35</f>
        <v>-2383871.6929842555</v>
      </c>
    </row>
    <row r="36" ht="14.25">
      <c r="E36" s="1"/>
    </row>
    <row r="37" ht="14.25">
      <c r="E37" s="1"/>
    </row>
  </sheetData>
  <printOptions headings="0" gridLines="0"/>
  <pageMargins left="0.511811024" right="0.511811024" top="0.78740157500000008" bottom="0.78740157500000008" header="0.31496062000000008" footer="0.31496062000000008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2023-03-03T15:41:50Z</dcterms:modified>
</cp:coreProperties>
</file>