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mad-lab\latihan_responsi\"/>
    </mc:Choice>
  </mc:AlternateContent>
  <xr:revisionPtr revIDLastSave="0" documentId="13_ncr:1_{A6187F76-C7A1-4CCF-9722-38ADA2C5074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E46" i="1"/>
  <c r="E45" i="1"/>
  <c r="E44" i="1"/>
  <c r="D46" i="1"/>
  <c r="D45" i="1"/>
  <c r="D44" i="1"/>
  <c r="E39" i="1"/>
  <c r="K38" i="1" s="1"/>
  <c r="D39" i="1"/>
  <c r="J38" i="1" s="1"/>
  <c r="C39" i="1"/>
  <c r="I38" i="1" s="1"/>
  <c r="B39" i="1"/>
  <c r="H35" i="1" s="1"/>
  <c r="E31" i="1"/>
  <c r="K30" i="1" s="1"/>
  <c r="D31" i="1"/>
  <c r="J28" i="1" s="1"/>
  <c r="C31" i="1"/>
  <c r="I30" i="1" s="1"/>
  <c r="B31" i="1"/>
  <c r="H27" i="1" s="1"/>
  <c r="B15" i="1"/>
  <c r="C13" i="1" s="1"/>
  <c r="B45" i="1" s="1"/>
  <c r="I20" i="1"/>
  <c r="C23" i="1"/>
  <c r="I19" i="1" s="1"/>
  <c r="B23" i="1"/>
  <c r="H22" i="1" s="1"/>
  <c r="E23" i="1"/>
  <c r="K22" i="1" s="1"/>
  <c r="D23" i="1"/>
  <c r="J21" i="1" s="1"/>
  <c r="I21" i="1" l="1"/>
  <c r="I23" i="1" s="1"/>
  <c r="I22" i="1"/>
  <c r="J20" i="1"/>
  <c r="J22" i="1"/>
  <c r="C11" i="1"/>
  <c r="K19" i="1"/>
  <c r="K20" i="1"/>
  <c r="K21" i="1"/>
  <c r="C12" i="1"/>
  <c r="B44" i="1" s="1"/>
  <c r="J27" i="1"/>
  <c r="C14" i="1"/>
  <c r="B46" i="1" s="1"/>
  <c r="J29" i="1"/>
  <c r="J19" i="1"/>
  <c r="J30" i="1"/>
  <c r="H19" i="1"/>
  <c r="H20" i="1"/>
  <c r="H21" i="1"/>
  <c r="L21" i="1" s="1"/>
  <c r="C45" i="1" s="1"/>
  <c r="H36" i="1"/>
  <c r="H37" i="1"/>
  <c r="H38" i="1"/>
  <c r="L38" i="1" s="1"/>
  <c r="I35" i="1"/>
  <c r="I36" i="1"/>
  <c r="I37" i="1"/>
  <c r="J35" i="1"/>
  <c r="J36" i="1"/>
  <c r="J37" i="1"/>
  <c r="K35" i="1"/>
  <c r="K36" i="1"/>
  <c r="K37" i="1"/>
  <c r="H28" i="1"/>
  <c r="H29" i="1"/>
  <c r="H30" i="1"/>
  <c r="I27" i="1"/>
  <c r="I28" i="1"/>
  <c r="I29" i="1"/>
  <c r="K27" i="1"/>
  <c r="K28" i="1"/>
  <c r="K29" i="1"/>
  <c r="I31" i="1" l="1"/>
  <c r="I39" i="1"/>
  <c r="J23" i="1"/>
  <c r="L30" i="1"/>
  <c r="L20" i="1"/>
  <c r="C44" i="1" s="1"/>
  <c r="L22" i="1"/>
  <c r="C46" i="1" s="1"/>
  <c r="H31" i="1"/>
  <c r="H23" i="1"/>
  <c r="L19" i="1"/>
  <c r="C15" i="1"/>
  <c r="B43" i="1"/>
  <c r="J31" i="1"/>
  <c r="K23" i="1"/>
  <c r="J39" i="1"/>
  <c r="L35" i="1"/>
  <c r="E43" i="1" s="1"/>
  <c r="L37" i="1"/>
  <c r="K39" i="1"/>
  <c r="H39" i="1"/>
  <c r="L36" i="1"/>
  <c r="K31" i="1"/>
  <c r="L29" i="1"/>
  <c r="L27" i="1"/>
  <c r="L28" i="1"/>
  <c r="L31" i="1" l="1"/>
  <c r="D43" i="1"/>
  <c r="C43" i="1"/>
  <c r="L23" i="1"/>
  <c r="L39" i="1"/>
  <c r="C7" i="1"/>
  <c r="B6" i="1"/>
  <c r="B7" i="1" s="1"/>
  <c r="H3" i="1" s="1"/>
  <c r="B5" i="1"/>
  <c r="E4" i="1"/>
  <c r="D4" i="1"/>
  <c r="D7" i="1" s="1"/>
  <c r="H5" i="1" l="1"/>
  <c r="J6" i="1"/>
  <c r="J5" i="1"/>
  <c r="J3" i="1"/>
  <c r="H4" i="1"/>
  <c r="I6" i="1"/>
  <c r="I4" i="1"/>
  <c r="I5" i="1"/>
  <c r="I3" i="1"/>
  <c r="J4" i="1"/>
  <c r="H6" i="1"/>
  <c r="E7" i="1"/>
  <c r="I7" i="1" l="1"/>
  <c r="H7" i="1"/>
  <c r="K6" i="1"/>
  <c r="L6" i="1" s="1"/>
  <c r="K5" i="1"/>
  <c r="L5" i="1" s="1"/>
  <c r="K3" i="1"/>
  <c r="J7" i="1"/>
  <c r="K4" i="1"/>
  <c r="L4" i="1" s="1"/>
  <c r="K7" i="1" l="1"/>
  <c r="L3" i="1"/>
  <c r="L7" i="1" l="1"/>
  <c r="H46" i="1"/>
  <c r="H45" i="1"/>
  <c r="H43" i="1"/>
  <c r="H44" i="1"/>
</calcChain>
</file>

<file path=xl/sharedStrings.xml><?xml version="1.0" encoding="utf-8"?>
<sst xmlns="http://schemas.openxmlformats.org/spreadsheetml/2006/main" count="107" uniqueCount="19">
  <si>
    <t>Tabel Perbandingan Berpasangan Kriteria</t>
  </si>
  <si>
    <t>Jumlah</t>
  </si>
  <si>
    <t>Tabel Normalisasi Kriteria</t>
  </si>
  <si>
    <t>Tabel Nilai Akhir</t>
  </si>
  <si>
    <t>Nilai Akhir</t>
  </si>
  <si>
    <t>a</t>
  </si>
  <si>
    <t>b</t>
  </si>
  <si>
    <t>c</t>
  </si>
  <si>
    <t>d</t>
  </si>
  <si>
    <t>fleksibilitas</t>
  </si>
  <si>
    <t>kualitas</t>
  </si>
  <si>
    <t>pemenuhan pesanan</t>
  </si>
  <si>
    <t>waktu</t>
  </si>
  <si>
    <t>Tabel Alternatif Perbandingan Berpasangan Fleksibilitas</t>
  </si>
  <si>
    <t>w</t>
  </si>
  <si>
    <t>Nilai</t>
  </si>
  <si>
    <t>Tabel Alternatif Perbandingan Berpasangan Pemenuhan Pesanan</t>
  </si>
  <si>
    <t>Tabel Alternatif Perbandingan Berpasangan Waktu</t>
  </si>
  <si>
    <t>Nilai W tiap 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</si>
</sst>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right" wrapText="1"/>
    </xf>
    <xf numFmtId="0" fontId="0" fillId="0" borderId="1" xfId="0" applyFont="1" applyFill="1" applyBorder="1"/>
    <xf numFmtId="0" fontId="0" fillId="0" borderId="0" xfId="0" applyBorder="1"/>
    <xf numFmtId="0" fontId="2" fillId="0" borderId="0" xfId="0" applyFont="1" applyBorder="1" applyAlignment="1">
      <alignment horizontal="right" wrapText="1"/>
    </xf>
    <xf numFmtId="0" fontId="0" fillId="0" borderId="0" xfId="0" applyBorder="1" applyAlignment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6"/>
  <sheetViews>
    <sheetView tabSelected="1" topLeftCell="A23" zoomScale="85" zoomScaleNormal="85" workbookViewId="0">
      <selection activeCell="A41" sqref="A41:E41"/>
    </sheetView>
  </sheetViews>
  <sheetFormatPr defaultColWidth="12.5703125" defaultRowHeight="15.75" customHeight="1" x14ac:dyDescent="0.2"/>
  <sheetData>
    <row r="1" spans="1:12" ht="12.75" x14ac:dyDescent="0.2">
      <c r="A1" s="14" t="s">
        <v>0</v>
      </c>
      <c r="B1" s="15"/>
      <c r="C1" s="15"/>
      <c r="D1" s="15"/>
      <c r="E1" s="16"/>
      <c r="G1" s="14" t="s">
        <v>2</v>
      </c>
      <c r="H1" s="15"/>
      <c r="I1" s="15"/>
      <c r="J1" s="15"/>
      <c r="K1" s="16"/>
    </row>
    <row r="2" spans="1:12" ht="12.75" x14ac:dyDescent="0.2">
      <c r="A2" s="1"/>
      <c r="B2" s="1" t="s">
        <v>10</v>
      </c>
      <c r="C2" s="1" t="s">
        <v>9</v>
      </c>
      <c r="D2" s="1" t="s">
        <v>11</v>
      </c>
      <c r="E2" s="1" t="s">
        <v>12</v>
      </c>
      <c r="G2" s="1"/>
      <c r="H2" s="1" t="s">
        <v>10</v>
      </c>
      <c r="I2" s="1" t="s">
        <v>9</v>
      </c>
      <c r="J2" s="1" t="s">
        <v>11</v>
      </c>
      <c r="K2" s="1" t="s">
        <v>12</v>
      </c>
      <c r="L2" s="5" t="s">
        <v>14</v>
      </c>
    </row>
    <row r="3" spans="1:12" ht="12.75" x14ac:dyDescent="0.2">
      <c r="A3" s="1" t="s">
        <v>10</v>
      </c>
      <c r="B3" s="1">
        <v>1</v>
      </c>
      <c r="C3" s="1">
        <v>3</v>
      </c>
      <c r="D3" s="1">
        <v>2</v>
      </c>
      <c r="E3" s="1">
        <v>2</v>
      </c>
      <c r="G3" s="1" t="s">
        <v>10</v>
      </c>
      <c r="H3" s="1">
        <f>B3/B$7</f>
        <v>0.4285714285714286</v>
      </c>
      <c r="I3" s="1">
        <f t="shared" ref="I3:I6" si="0">C3/C$7</f>
        <v>0.33333333333333331</v>
      </c>
      <c r="J3" s="1">
        <f t="shared" ref="J3:J6" si="1">D3/D$7</f>
        <v>0.46153846153846145</v>
      </c>
      <c r="K3" s="1">
        <f t="shared" ref="K3:K6" si="2">E3/E$7</f>
        <v>0.44444444444444442</v>
      </c>
      <c r="L3" s="1">
        <f>AVERAGE(H3:K3)</f>
        <v>0.41697191697191693</v>
      </c>
    </row>
    <row r="4" spans="1:12" ht="12.75" x14ac:dyDescent="0.2">
      <c r="A4" s="1" t="s">
        <v>9</v>
      </c>
      <c r="B4" s="1">
        <f>1/3</f>
        <v>0.33333333333333331</v>
      </c>
      <c r="C4" s="1">
        <v>1</v>
      </c>
      <c r="D4" s="1">
        <f>1/3</f>
        <v>0.33333333333333331</v>
      </c>
      <c r="E4" s="1">
        <f>1/2</f>
        <v>0.5</v>
      </c>
      <c r="G4" s="1" t="s">
        <v>9</v>
      </c>
      <c r="H4" s="1">
        <f t="shared" ref="H4:H6" si="3">B4/B$7</f>
        <v>0.14285714285714288</v>
      </c>
      <c r="I4" s="1">
        <f t="shared" si="0"/>
        <v>0.1111111111111111</v>
      </c>
      <c r="J4" s="1">
        <f t="shared" si="1"/>
        <v>7.6923076923076913E-2</v>
      </c>
      <c r="K4" s="1">
        <f t="shared" si="2"/>
        <v>0.1111111111111111</v>
      </c>
      <c r="L4" s="1">
        <f t="shared" ref="L4:L6" si="4">AVERAGE(H4:K4)</f>
        <v>0.1105006105006105</v>
      </c>
    </row>
    <row r="5" spans="1:12" ht="12.75" x14ac:dyDescent="0.2">
      <c r="A5" s="1" t="s">
        <v>11</v>
      </c>
      <c r="B5" s="1">
        <f>1/2</f>
        <v>0.5</v>
      </c>
      <c r="C5" s="1">
        <v>3</v>
      </c>
      <c r="D5" s="1">
        <v>1</v>
      </c>
      <c r="E5" s="1">
        <v>1</v>
      </c>
      <c r="G5" s="1" t="s">
        <v>11</v>
      </c>
      <c r="H5" s="1">
        <f t="shared" si="3"/>
        <v>0.2142857142857143</v>
      </c>
      <c r="I5" s="1">
        <f t="shared" si="0"/>
        <v>0.33333333333333331</v>
      </c>
      <c r="J5" s="1">
        <f t="shared" si="1"/>
        <v>0.23076923076923073</v>
      </c>
      <c r="K5" s="1">
        <f t="shared" si="2"/>
        <v>0.22222222222222221</v>
      </c>
      <c r="L5" s="1">
        <f t="shared" si="4"/>
        <v>0.25015262515262515</v>
      </c>
    </row>
    <row r="6" spans="1:12" ht="15.75" customHeight="1" x14ac:dyDescent="0.2">
      <c r="A6" s="1" t="s">
        <v>12</v>
      </c>
      <c r="B6" s="1">
        <f>1/2</f>
        <v>0.5</v>
      </c>
      <c r="C6" s="1">
        <v>2</v>
      </c>
      <c r="D6" s="1">
        <v>1</v>
      </c>
      <c r="E6" s="1">
        <v>1</v>
      </c>
      <c r="G6" s="1" t="s">
        <v>12</v>
      </c>
      <c r="H6" s="1">
        <f t="shared" si="3"/>
        <v>0.2142857142857143</v>
      </c>
      <c r="I6" s="1">
        <f t="shared" si="0"/>
        <v>0.22222222222222221</v>
      </c>
      <c r="J6" s="1">
        <f t="shared" si="1"/>
        <v>0.23076923076923073</v>
      </c>
      <c r="K6" s="1">
        <f t="shared" si="2"/>
        <v>0.22222222222222221</v>
      </c>
      <c r="L6" s="1">
        <f t="shared" si="4"/>
        <v>0.22237484737484736</v>
      </c>
    </row>
    <row r="7" spans="1:12" ht="12.75" x14ac:dyDescent="0.2">
      <c r="A7" s="3" t="s">
        <v>1</v>
      </c>
      <c r="B7" s="1">
        <f>SUM(B3:B6)</f>
        <v>2.333333333333333</v>
      </c>
      <c r="C7" s="1">
        <f t="shared" ref="C7:E7" si="5">SUM(C3:C6)</f>
        <v>9</v>
      </c>
      <c r="D7" s="1">
        <f t="shared" si="5"/>
        <v>4.3333333333333339</v>
      </c>
      <c r="E7" s="1">
        <f t="shared" si="5"/>
        <v>4.5</v>
      </c>
      <c r="G7" s="3" t="s">
        <v>1</v>
      </c>
      <c r="H7" s="3">
        <f>SUM(H3:H6)</f>
        <v>1</v>
      </c>
      <c r="I7" s="3">
        <f t="shared" ref="I7:L7" si="6">SUM(I3:I6)</f>
        <v>0.99999999999999989</v>
      </c>
      <c r="J7" s="3">
        <f t="shared" si="6"/>
        <v>0.99999999999999978</v>
      </c>
      <c r="K7" s="3">
        <f t="shared" si="6"/>
        <v>1</v>
      </c>
      <c r="L7" s="3">
        <f t="shared" si="6"/>
        <v>0.99999999999999989</v>
      </c>
    </row>
    <row r="8" spans="1:12" ht="12.75" x14ac:dyDescent="0.2"/>
    <row r="9" spans="1:12" ht="12.75" x14ac:dyDescent="0.2">
      <c r="A9" s="2" t="s">
        <v>13</v>
      </c>
      <c r="B9" s="2"/>
      <c r="C9" s="2"/>
      <c r="D9" s="8"/>
      <c r="E9" s="8"/>
    </row>
    <row r="10" spans="1:12" ht="12.75" x14ac:dyDescent="0.2">
      <c r="A10" s="1"/>
      <c r="B10" s="9" t="s">
        <v>15</v>
      </c>
      <c r="C10" s="9" t="s">
        <v>14</v>
      </c>
      <c r="D10" s="6"/>
      <c r="E10" s="6"/>
    </row>
    <row r="11" spans="1:12" ht="12.75" x14ac:dyDescent="0.2">
      <c r="A11" s="9" t="s">
        <v>5</v>
      </c>
      <c r="B11" s="4">
        <v>85</v>
      </c>
      <c r="C11" s="4">
        <f>B11/B$15</f>
        <v>0.24285714285714285</v>
      </c>
      <c r="D11" s="7"/>
      <c r="E11" s="7"/>
    </row>
    <row r="12" spans="1:12" ht="15.75" customHeight="1" x14ac:dyDescent="0.2">
      <c r="A12" s="9" t="s">
        <v>6</v>
      </c>
      <c r="B12" s="4">
        <v>80</v>
      </c>
      <c r="C12" s="4">
        <f t="shared" ref="C12:C14" si="7">B12/B$15</f>
        <v>0.22857142857142856</v>
      </c>
      <c r="D12" s="7"/>
      <c r="E12" s="7"/>
    </row>
    <row r="13" spans="1:12" ht="15.75" customHeight="1" x14ac:dyDescent="0.2">
      <c r="A13" s="9" t="s">
        <v>7</v>
      </c>
      <c r="B13" s="4">
        <v>90</v>
      </c>
      <c r="C13" s="4">
        <f t="shared" si="7"/>
        <v>0.25714285714285712</v>
      </c>
      <c r="D13" s="7"/>
      <c r="E13" s="7"/>
    </row>
    <row r="14" spans="1:12" ht="12.75" x14ac:dyDescent="0.2">
      <c r="A14" s="9" t="s">
        <v>8</v>
      </c>
      <c r="B14" s="4">
        <v>95</v>
      </c>
      <c r="C14" s="4">
        <f t="shared" si="7"/>
        <v>0.27142857142857141</v>
      </c>
      <c r="D14" s="7"/>
      <c r="E14" s="7"/>
    </row>
    <row r="15" spans="1:12" ht="12.75" x14ac:dyDescent="0.2">
      <c r="A15" s="3" t="s">
        <v>1</v>
      </c>
      <c r="B15" s="1">
        <f>SUM(B11:B14)</f>
        <v>350</v>
      </c>
      <c r="C15" s="1">
        <f t="shared" ref="C15" si="8">SUM(C11:C14)</f>
        <v>1</v>
      </c>
      <c r="D15" s="6"/>
      <c r="E15" s="6"/>
    </row>
    <row r="16" spans="1:12" ht="12.75" x14ac:dyDescent="0.2"/>
    <row r="17" spans="1:12" ht="12.75" x14ac:dyDescent="0.2">
      <c r="A17" s="17" t="s">
        <v>13</v>
      </c>
      <c r="B17" s="17"/>
      <c r="C17" s="17"/>
      <c r="D17" s="17"/>
      <c r="E17" s="17"/>
      <c r="G17" s="17" t="s">
        <v>13</v>
      </c>
      <c r="H17" s="17"/>
      <c r="I17" s="17"/>
      <c r="J17" s="17"/>
      <c r="K17" s="17"/>
    </row>
    <row r="18" spans="1:12" ht="12.75" x14ac:dyDescent="0.2">
      <c r="A18" s="1"/>
      <c r="B18" s="9" t="s">
        <v>5</v>
      </c>
      <c r="C18" s="9" t="s">
        <v>6</v>
      </c>
      <c r="D18" s="9" t="s">
        <v>7</v>
      </c>
      <c r="E18" s="9" t="s">
        <v>8</v>
      </c>
      <c r="G18" s="1"/>
      <c r="H18" s="9" t="s">
        <v>5</v>
      </c>
      <c r="I18" s="9" t="s">
        <v>6</v>
      </c>
      <c r="J18" s="9" t="s">
        <v>7</v>
      </c>
      <c r="K18" s="9" t="s">
        <v>8</v>
      </c>
      <c r="L18" s="9" t="s">
        <v>14</v>
      </c>
    </row>
    <row r="19" spans="1:12" ht="15.75" customHeight="1" x14ac:dyDescent="0.2">
      <c r="A19" s="9" t="s">
        <v>5</v>
      </c>
      <c r="B19" s="4">
        <v>1</v>
      </c>
      <c r="C19" s="4">
        <v>2</v>
      </c>
      <c r="D19" s="4">
        <v>3</v>
      </c>
      <c r="E19" s="4">
        <v>4</v>
      </c>
      <c r="G19" s="9" t="s">
        <v>5</v>
      </c>
      <c r="H19" s="4">
        <f>B19/B$23</f>
        <v>0.48000000000768006</v>
      </c>
      <c r="I19" s="4">
        <f t="shared" ref="I19:I22" si="9">C19/C$23</f>
        <v>0.52173913043931941</v>
      </c>
      <c r="J19" s="4">
        <f t="shared" ref="J19:J22" si="10">D19/D$23</f>
        <v>0.46153846153846156</v>
      </c>
      <c r="K19" s="4">
        <f t="shared" ref="K19:K22" si="11">E19/E$23</f>
        <v>0.4</v>
      </c>
      <c r="L19" s="1">
        <f>AVERAGE(H19:K19)</f>
        <v>0.46581939799636529</v>
      </c>
    </row>
    <row r="20" spans="1:12" ht="15.75" customHeight="1" x14ac:dyDescent="0.2">
      <c r="A20" s="9" t="s">
        <v>6</v>
      </c>
      <c r="B20" s="4">
        <v>0.5</v>
      </c>
      <c r="C20" s="4">
        <v>1</v>
      </c>
      <c r="D20" s="4">
        <v>2</v>
      </c>
      <c r="E20" s="4">
        <v>3</v>
      </c>
      <c r="G20" s="9" t="s">
        <v>6</v>
      </c>
      <c r="H20" s="4">
        <f t="shared" ref="H20:H22" si="12">B20/B$23</f>
        <v>0.24000000000384003</v>
      </c>
      <c r="I20" s="4">
        <f t="shared" si="9"/>
        <v>0.2608695652196597</v>
      </c>
      <c r="J20" s="4">
        <f t="shared" si="10"/>
        <v>0.30769230769230771</v>
      </c>
      <c r="K20" s="4">
        <f t="shared" si="11"/>
        <v>0.3</v>
      </c>
      <c r="L20" s="1">
        <f t="shared" ref="L20:L22" si="13">AVERAGE(H20:K20)</f>
        <v>0.27714046822895189</v>
      </c>
    </row>
    <row r="21" spans="1:12" ht="15.75" customHeight="1" x14ac:dyDescent="0.2">
      <c r="A21" s="9" t="s">
        <v>7</v>
      </c>
      <c r="B21" s="4">
        <v>0.33333333329999998</v>
      </c>
      <c r="C21" s="4">
        <v>0.5</v>
      </c>
      <c r="D21" s="4">
        <v>1</v>
      </c>
      <c r="E21" s="4">
        <v>2</v>
      </c>
      <c r="G21" s="9" t="s">
        <v>7</v>
      </c>
      <c r="H21" s="4">
        <f t="shared" si="12"/>
        <v>0.15999999998656</v>
      </c>
      <c r="I21" s="4">
        <f t="shared" si="9"/>
        <v>0.13043478260982985</v>
      </c>
      <c r="J21" s="4">
        <f t="shared" si="10"/>
        <v>0.15384615384615385</v>
      </c>
      <c r="K21" s="4">
        <f t="shared" si="11"/>
        <v>0.2</v>
      </c>
      <c r="L21" s="1">
        <f t="shared" si="13"/>
        <v>0.16107023411063592</v>
      </c>
    </row>
    <row r="22" spans="1:12" ht="15.75" customHeight="1" x14ac:dyDescent="0.2">
      <c r="A22" s="9" t="s">
        <v>8</v>
      </c>
      <c r="B22" s="4">
        <v>0.25</v>
      </c>
      <c r="C22" s="4">
        <v>0.33333333329999998</v>
      </c>
      <c r="D22" s="4">
        <v>0.5</v>
      </c>
      <c r="E22" s="4">
        <v>1</v>
      </c>
      <c r="G22" s="9" t="s">
        <v>8</v>
      </c>
      <c r="H22" s="4">
        <f t="shared" si="12"/>
        <v>0.12000000000192002</v>
      </c>
      <c r="I22" s="4">
        <f t="shared" si="9"/>
        <v>8.6956521731190922E-2</v>
      </c>
      <c r="J22" s="4">
        <f t="shared" si="10"/>
        <v>7.6923076923076927E-2</v>
      </c>
      <c r="K22" s="4">
        <f t="shared" si="11"/>
        <v>0.1</v>
      </c>
      <c r="L22" s="1">
        <f t="shared" si="13"/>
        <v>9.5969899664046954E-2</v>
      </c>
    </row>
    <row r="23" spans="1:12" ht="15.75" customHeight="1" x14ac:dyDescent="0.2">
      <c r="A23" s="3" t="s">
        <v>1</v>
      </c>
      <c r="B23" s="1">
        <f>SUM(B19:B22)</f>
        <v>2.0833333332999997</v>
      </c>
      <c r="C23" s="1">
        <f t="shared" ref="C23" si="14">SUM(C19:C22)</f>
        <v>3.8333333333000001</v>
      </c>
      <c r="D23" s="1">
        <f t="shared" ref="D23" si="15">SUM(D19:D22)</f>
        <v>6.5</v>
      </c>
      <c r="E23" s="1">
        <f t="shared" ref="E23" si="16">SUM(E19:E22)</f>
        <v>10</v>
      </c>
      <c r="G23" s="3" t="s">
        <v>1</v>
      </c>
      <c r="H23" s="1">
        <f>SUM(H19:H22)</f>
        <v>1</v>
      </c>
      <c r="I23" s="1">
        <f t="shared" ref="I23" si="17">SUM(I19:I22)</f>
        <v>0.99999999999999989</v>
      </c>
      <c r="J23" s="1">
        <f t="shared" ref="J23" si="18">SUM(J19:J22)</f>
        <v>1</v>
      </c>
      <c r="K23" s="1">
        <f t="shared" ref="K23:L23" si="19">SUM(K19:K22)</f>
        <v>0.99999999999999989</v>
      </c>
      <c r="L23" s="1">
        <f t="shared" si="19"/>
        <v>1</v>
      </c>
    </row>
    <row r="25" spans="1:12" ht="15.75" customHeight="1" x14ac:dyDescent="0.2">
      <c r="A25" s="17" t="s">
        <v>16</v>
      </c>
      <c r="B25" s="17"/>
      <c r="C25" s="17"/>
      <c r="D25" s="17"/>
      <c r="E25" s="17"/>
      <c r="G25" s="17" t="s">
        <v>16</v>
      </c>
      <c r="H25" s="17"/>
      <c r="I25" s="17"/>
      <c r="J25" s="17"/>
      <c r="K25" s="17"/>
    </row>
    <row r="26" spans="1:12" ht="15.75" customHeight="1" x14ac:dyDescent="0.2">
      <c r="A26" s="1"/>
      <c r="B26" s="9" t="s">
        <v>5</v>
      </c>
      <c r="C26" s="9" t="s">
        <v>6</v>
      </c>
      <c r="D26" s="9" t="s">
        <v>7</v>
      </c>
      <c r="E26" s="9" t="s">
        <v>8</v>
      </c>
      <c r="G26" s="1"/>
      <c r="H26" s="9" t="s">
        <v>5</v>
      </c>
      <c r="I26" s="9" t="s">
        <v>6</v>
      </c>
      <c r="J26" s="9" t="s">
        <v>7</v>
      </c>
      <c r="K26" s="9" t="s">
        <v>8</v>
      </c>
      <c r="L26" s="9" t="s">
        <v>14</v>
      </c>
    </row>
    <row r="27" spans="1:12" ht="15.75" customHeight="1" x14ac:dyDescent="0.2">
      <c r="A27" s="9" t="s">
        <v>5</v>
      </c>
      <c r="B27" s="4">
        <v>1</v>
      </c>
      <c r="C27" s="4">
        <v>2</v>
      </c>
      <c r="D27" s="4">
        <v>0.5</v>
      </c>
      <c r="E27" s="4">
        <v>0.33333333329999998</v>
      </c>
      <c r="G27" s="9" t="s">
        <v>5</v>
      </c>
      <c r="H27" s="4">
        <f>B27/B$31</f>
        <v>0.15384615384615385</v>
      </c>
      <c r="I27" s="4">
        <f t="shared" ref="I27:I30" si="20">C27/C$31</f>
        <v>0.2</v>
      </c>
      <c r="J27" s="4">
        <f t="shared" ref="J27:J30" si="21">D27/D$31</f>
        <v>0.13043478260982988</v>
      </c>
      <c r="K27" s="4">
        <f t="shared" ref="K27:K30" si="22">E27/E$31</f>
        <v>0.15999999998656</v>
      </c>
      <c r="L27" s="1">
        <f>AVERAGE(H27:K27)</f>
        <v>0.16107023411063592</v>
      </c>
    </row>
    <row r="28" spans="1:12" ht="15.75" customHeight="1" x14ac:dyDescent="0.2">
      <c r="A28" s="9" t="s">
        <v>6</v>
      </c>
      <c r="B28" s="4">
        <v>0.5</v>
      </c>
      <c r="C28" s="4">
        <v>1</v>
      </c>
      <c r="D28" s="4">
        <v>0.33333333329999998</v>
      </c>
      <c r="E28" s="4">
        <v>0.25</v>
      </c>
      <c r="G28" s="9" t="s">
        <v>6</v>
      </c>
      <c r="H28" s="4">
        <f t="shared" ref="H28:H30" si="23">B28/B$31</f>
        <v>7.6923076923076927E-2</v>
      </c>
      <c r="I28" s="4">
        <f t="shared" si="20"/>
        <v>0.1</v>
      </c>
      <c r="J28" s="4">
        <f t="shared" si="21"/>
        <v>8.6956521731190922E-2</v>
      </c>
      <c r="K28" s="4">
        <f t="shared" si="22"/>
        <v>0.12000000000192002</v>
      </c>
      <c r="L28" s="1">
        <f t="shared" ref="L28:L30" si="24">AVERAGE(H28:K28)</f>
        <v>9.5969899664046968E-2</v>
      </c>
    </row>
    <row r="29" spans="1:12" ht="15.75" customHeight="1" x14ac:dyDescent="0.2">
      <c r="A29" s="9" t="s">
        <v>7</v>
      </c>
      <c r="B29" s="4">
        <v>2</v>
      </c>
      <c r="C29" s="4">
        <v>3</v>
      </c>
      <c r="D29" s="4">
        <v>1</v>
      </c>
      <c r="E29" s="4">
        <v>0.5</v>
      </c>
      <c r="G29" s="9" t="s">
        <v>7</v>
      </c>
      <c r="H29" s="4">
        <f t="shared" si="23"/>
        <v>0.30769230769230771</v>
      </c>
      <c r="I29" s="4">
        <f t="shared" si="20"/>
        <v>0.3</v>
      </c>
      <c r="J29" s="4">
        <f t="shared" si="21"/>
        <v>0.26086956521965976</v>
      </c>
      <c r="K29" s="4">
        <f t="shared" si="22"/>
        <v>0.24000000000384003</v>
      </c>
      <c r="L29" s="1">
        <f t="shared" si="24"/>
        <v>0.27714046822895189</v>
      </c>
    </row>
    <row r="30" spans="1:12" ht="15.75" customHeight="1" x14ac:dyDescent="0.2">
      <c r="A30" s="9" t="s">
        <v>8</v>
      </c>
      <c r="B30" s="4">
        <v>3</v>
      </c>
      <c r="C30" s="4">
        <v>4</v>
      </c>
      <c r="D30" s="4">
        <v>2</v>
      </c>
      <c r="E30" s="4">
        <v>1</v>
      </c>
      <c r="G30" s="9" t="s">
        <v>8</v>
      </c>
      <c r="H30" s="4">
        <f t="shared" si="23"/>
        <v>0.46153846153846156</v>
      </c>
      <c r="I30" s="4">
        <f t="shared" si="20"/>
        <v>0.4</v>
      </c>
      <c r="J30" s="4">
        <f t="shared" si="21"/>
        <v>0.52173913043931952</v>
      </c>
      <c r="K30" s="4">
        <f t="shared" si="22"/>
        <v>0.48000000000768006</v>
      </c>
      <c r="L30" s="1">
        <f t="shared" si="24"/>
        <v>0.46581939799636529</v>
      </c>
    </row>
    <row r="31" spans="1:12" ht="15.75" customHeight="1" x14ac:dyDescent="0.2">
      <c r="A31" s="3" t="s">
        <v>1</v>
      </c>
      <c r="B31" s="1">
        <f>SUM(B27:B30)</f>
        <v>6.5</v>
      </c>
      <c r="C31" s="1">
        <f t="shared" ref="C31" si="25">SUM(C27:C30)</f>
        <v>10</v>
      </c>
      <c r="D31" s="1">
        <f t="shared" ref="D31" si="26">SUM(D27:D30)</f>
        <v>3.8333333332999997</v>
      </c>
      <c r="E31" s="1">
        <f t="shared" ref="E31" si="27">SUM(E27:E30)</f>
        <v>2.0833333332999997</v>
      </c>
      <c r="G31" s="3" t="s">
        <v>1</v>
      </c>
      <c r="H31" s="1">
        <f>SUM(H27:H30)</f>
        <v>1</v>
      </c>
      <c r="I31" s="1">
        <f t="shared" ref="I31" si="28">SUM(I27:I30)</f>
        <v>1</v>
      </c>
      <c r="J31" s="1">
        <f t="shared" ref="J31" si="29">SUM(J27:J30)</f>
        <v>1</v>
      </c>
      <c r="K31" s="1">
        <f t="shared" ref="K31" si="30">SUM(K27:K30)</f>
        <v>1</v>
      </c>
      <c r="L31" s="1">
        <f t="shared" ref="L31" si="31">SUM(L27:L30)</f>
        <v>1</v>
      </c>
    </row>
    <row r="33" spans="1:12" ht="15.75" customHeight="1" x14ac:dyDescent="0.2">
      <c r="A33" s="17" t="s">
        <v>17</v>
      </c>
      <c r="B33" s="17"/>
      <c r="C33" s="17"/>
      <c r="D33" s="17"/>
      <c r="E33" s="17"/>
      <c r="G33" s="17" t="s">
        <v>17</v>
      </c>
      <c r="H33" s="17"/>
      <c r="I33" s="17"/>
      <c r="J33" s="17"/>
      <c r="K33" s="17"/>
    </row>
    <row r="34" spans="1:12" ht="15.75" customHeight="1" x14ac:dyDescent="0.2">
      <c r="A34" s="1"/>
      <c r="B34" s="9" t="s">
        <v>5</v>
      </c>
      <c r="C34" s="9" t="s">
        <v>6</v>
      </c>
      <c r="D34" s="9" t="s">
        <v>7</v>
      </c>
      <c r="E34" s="9" t="s">
        <v>8</v>
      </c>
      <c r="G34" s="1"/>
      <c r="H34" s="9" t="s">
        <v>5</v>
      </c>
      <c r="I34" s="9" t="s">
        <v>6</v>
      </c>
      <c r="J34" s="9" t="s">
        <v>7</v>
      </c>
      <c r="K34" s="9" t="s">
        <v>8</v>
      </c>
      <c r="L34" s="9" t="s">
        <v>14</v>
      </c>
    </row>
    <row r="35" spans="1:12" ht="15.75" customHeight="1" x14ac:dyDescent="0.2">
      <c r="A35" s="9" t="s">
        <v>5</v>
      </c>
      <c r="B35" s="4">
        <v>1</v>
      </c>
      <c r="C35" s="4">
        <v>2</v>
      </c>
      <c r="D35" s="4">
        <v>3</v>
      </c>
      <c r="E35" s="4">
        <v>0.5</v>
      </c>
      <c r="G35" s="9" t="s">
        <v>5</v>
      </c>
      <c r="H35" s="4">
        <f>B35/B$39</f>
        <v>0.26086956521965976</v>
      </c>
      <c r="I35" s="4">
        <f t="shared" ref="I35:I38" si="32">C35/C$39</f>
        <v>0.30769230769230771</v>
      </c>
      <c r="J35" s="4">
        <f t="shared" ref="J35:J38" si="33">D35/D$39</f>
        <v>0.3</v>
      </c>
      <c r="K35" s="4">
        <f t="shared" ref="K35:K38" si="34">E35/E$39</f>
        <v>0.24000000000384003</v>
      </c>
      <c r="L35" s="1">
        <f>AVERAGE(H35:K35)</f>
        <v>0.27714046822895189</v>
      </c>
    </row>
    <row r="36" spans="1:12" ht="15.75" customHeight="1" x14ac:dyDescent="0.2">
      <c r="A36" s="9" t="s">
        <v>6</v>
      </c>
      <c r="B36" s="4">
        <v>0.5</v>
      </c>
      <c r="C36" s="4">
        <v>1</v>
      </c>
      <c r="D36" s="4">
        <v>2</v>
      </c>
      <c r="E36" s="4">
        <v>0.33333333329999998</v>
      </c>
      <c r="G36" s="9" t="s">
        <v>6</v>
      </c>
      <c r="H36" s="4">
        <f t="shared" ref="H36:H38" si="35">B36/B$39</f>
        <v>0.13043478260982988</v>
      </c>
      <c r="I36" s="4">
        <f t="shared" si="32"/>
        <v>0.15384615384615385</v>
      </c>
      <c r="J36" s="4">
        <f t="shared" si="33"/>
        <v>0.2</v>
      </c>
      <c r="K36" s="4">
        <f t="shared" si="34"/>
        <v>0.15999999998656</v>
      </c>
      <c r="L36" s="1">
        <f t="shared" ref="L36:L38" si="36">AVERAGE(H36:K36)</f>
        <v>0.16107023411063592</v>
      </c>
    </row>
    <row r="37" spans="1:12" ht="15.75" customHeight="1" x14ac:dyDescent="0.2">
      <c r="A37" s="9" t="s">
        <v>7</v>
      </c>
      <c r="B37" s="4">
        <v>0.33333333329999998</v>
      </c>
      <c r="C37" s="4">
        <v>0.5</v>
      </c>
      <c r="D37" s="4">
        <v>1</v>
      </c>
      <c r="E37" s="4">
        <v>0.25</v>
      </c>
      <c r="G37" s="9" t="s">
        <v>7</v>
      </c>
      <c r="H37" s="4">
        <f t="shared" si="35"/>
        <v>8.6956521731190922E-2</v>
      </c>
      <c r="I37" s="4">
        <f t="shared" si="32"/>
        <v>7.6923076923076927E-2</v>
      </c>
      <c r="J37" s="4">
        <f t="shared" si="33"/>
        <v>0.1</v>
      </c>
      <c r="K37" s="4">
        <f t="shared" si="34"/>
        <v>0.12000000000192002</v>
      </c>
      <c r="L37" s="1">
        <f t="shared" si="36"/>
        <v>9.5969899664046968E-2</v>
      </c>
    </row>
    <row r="38" spans="1:12" ht="15.75" customHeight="1" x14ac:dyDescent="0.2">
      <c r="A38" s="9" t="s">
        <v>8</v>
      </c>
      <c r="B38" s="4">
        <v>2</v>
      </c>
      <c r="C38" s="4">
        <v>3</v>
      </c>
      <c r="D38" s="4">
        <v>4</v>
      </c>
      <c r="E38" s="4">
        <v>1</v>
      </c>
      <c r="G38" s="9" t="s">
        <v>8</v>
      </c>
      <c r="H38" s="4">
        <f t="shared" si="35"/>
        <v>0.52173913043931952</v>
      </c>
      <c r="I38" s="4">
        <f t="shared" si="32"/>
        <v>0.46153846153846156</v>
      </c>
      <c r="J38" s="4">
        <f t="shared" si="33"/>
        <v>0.4</v>
      </c>
      <c r="K38" s="4">
        <f t="shared" si="34"/>
        <v>0.48000000000768006</v>
      </c>
      <c r="L38" s="1">
        <f t="shared" si="36"/>
        <v>0.46581939799636529</v>
      </c>
    </row>
    <row r="39" spans="1:12" ht="15.75" customHeight="1" x14ac:dyDescent="0.2">
      <c r="A39" s="3" t="s">
        <v>1</v>
      </c>
      <c r="B39" s="1">
        <f>SUM(B35:B38)</f>
        <v>3.8333333332999997</v>
      </c>
      <c r="C39" s="1">
        <f t="shared" ref="C39" si="37">SUM(C35:C38)</f>
        <v>6.5</v>
      </c>
      <c r="D39" s="1">
        <f t="shared" ref="D39" si="38">SUM(D35:D38)</f>
        <v>10</v>
      </c>
      <c r="E39" s="1">
        <f t="shared" ref="E39" si="39">SUM(E35:E38)</f>
        <v>2.0833333332999997</v>
      </c>
      <c r="G39" s="3" t="s">
        <v>1</v>
      </c>
      <c r="H39" s="1">
        <f>SUM(H35:H38)</f>
        <v>1</v>
      </c>
      <c r="I39" s="1">
        <f t="shared" ref="I39" si="40">SUM(I35:I38)</f>
        <v>1</v>
      </c>
      <c r="J39" s="1">
        <f t="shared" ref="J39" si="41">SUM(J35:J38)</f>
        <v>1</v>
      </c>
      <c r="K39" s="1">
        <f t="shared" ref="K39" si="42">SUM(K35:K38)</f>
        <v>1</v>
      </c>
      <c r="L39" s="1">
        <f t="shared" ref="L39" si="43">SUM(L35:L38)</f>
        <v>1</v>
      </c>
    </row>
    <row r="41" spans="1:12" ht="15.75" customHeight="1" x14ac:dyDescent="0.2">
      <c r="A41" s="14" t="s">
        <v>18</v>
      </c>
      <c r="B41" s="15"/>
      <c r="C41" s="15"/>
      <c r="D41" s="15"/>
      <c r="E41" s="16"/>
      <c r="G41" s="13" t="s">
        <v>3</v>
      </c>
      <c r="H41" s="1"/>
    </row>
    <row r="42" spans="1:12" ht="15.75" customHeight="1" x14ac:dyDescent="0.2">
      <c r="A42" s="1"/>
      <c r="B42" s="9" t="s">
        <v>10</v>
      </c>
      <c r="C42" s="9" t="s">
        <v>9</v>
      </c>
      <c r="D42" s="9" t="s">
        <v>11</v>
      </c>
      <c r="E42" s="9" t="s">
        <v>12</v>
      </c>
      <c r="G42" s="1"/>
      <c r="H42" s="9" t="s">
        <v>4</v>
      </c>
    </row>
    <row r="43" spans="1:12" ht="15.75" customHeight="1" x14ac:dyDescent="0.2">
      <c r="A43" s="9" t="s">
        <v>5</v>
      </c>
      <c r="B43" s="1">
        <f>C11</f>
        <v>0.24285714285714285</v>
      </c>
      <c r="C43" s="1">
        <f>L19</f>
        <v>0.46581939799636529</v>
      </c>
      <c r="D43" s="1">
        <f>L27</f>
        <v>0.16107023411063592</v>
      </c>
      <c r="E43" s="1">
        <f>L35</f>
        <v>0.27714046822895189</v>
      </c>
      <c r="G43" s="9" t="s">
        <v>5</v>
      </c>
      <c r="H43" s="1">
        <f>B43*L$3+C43*L$4+D43*L$5+E43*L$6</f>
        <v>0.25465914748962115</v>
      </c>
    </row>
    <row r="44" spans="1:12" ht="15.75" customHeight="1" x14ac:dyDescent="0.2">
      <c r="A44" s="10" t="s">
        <v>6</v>
      </c>
      <c r="B44" s="1">
        <f t="shared" ref="B44:B46" si="44">C12</f>
        <v>0.22857142857142856</v>
      </c>
      <c r="C44" s="1">
        <f t="shared" ref="C44:C46" si="45">L20</f>
        <v>0.27714046822895189</v>
      </c>
      <c r="D44" s="1">
        <f t="shared" ref="D44:D46" si="46">L28</f>
        <v>9.5969899664046968E-2</v>
      </c>
      <c r="E44" s="1">
        <f t="shared" ref="E44:E46" si="47">L36</f>
        <v>0.16107023411063592</v>
      </c>
      <c r="G44" s="10" t="s">
        <v>6</v>
      </c>
      <c r="H44" s="1">
        <f t="shared" ref="H44:H46" si="48">B44*L$3+C44*L$4+D44*L$5+E44*L$6</f>
        <v>0.18575714873374136</v>
      </c>
    </row>
    <row r="45" spans="1:12" ht="15.75" customHeight="1" x14ac:dyDescent="0.2">
      <c r="A45" s="10" t="s">
        <v>7</v>
      </c>
      <c r="B45" s="1">
        <f t="shared" si="44"/>
        <v>0.25714285714285712</v>
      </c>
      <c r="C45" s="1">
        <f t="shared" si="45"/>
        <v>0.16107023411063592</v>
      </c>
      <c r="D45" s="1">
        <f t="shared" si="46"/>
        <v>0.27714046822895189</v>
      </c>
      <c r="E45" s="1">
        <f t="shared" si="47"/>
        <v>9.5969899664046968E-2</v>
      </c>
      <c r="G45" s="10" t="s">
        <v>7</v>
      </c>
      <c r="H45" s="1">
        <f t="shared" si="48"/>
        <v>0.21568841673506634</v>
      </c>
    </row>
    <row r="46" spans="1:12" ht="15.75" customHeight="1" x14ac:dyDescent="0.2">
      <c r="A46" s="10" t="s">
        <v>8</v>
      </c>
      <c r="B46" s="1">
        <f t="shared" si="44"/>
        <v>0.27142857142857141</v>
      </c>
      <c r="C46" s="1">
        <f t="shared" si="45"/>
        <v>9.5969899664046954E-2</v>
      </c>
      <c r="D46" s="1">
        <f t="shared" si="46"/>
        <v>0.46581939799636529</v>
      </c>
      <c r="E46" s="1">
        <f t="shared" si="47"/>
        <v>0.46581939799636529</v>
      </c>
      <c r="G46" s="11" t="s">
        <v>8</v>
      </c>
      <c r="H46" s="12">
        <f t="shared" si="48"/>
        <v>0.34389528704157113</v>
      </c>
    </row>
  </sheetData>
  <mergeCells count="10">
    <mergeCell ref="A1:E1"/>
    <mergeCell ref="G1:K1"/>
    <mergeCell ref="A17:E17"/>
    <mergeCell ref="G17:K17"/>
    <mergeCell ref="A9:C9"/>
    <mergeCell ref="A25:E25"/>
    <mergeCell ref="G25:K25"/>
    <mergeCell ref="A33:E33"/>
    <mergeCell ref="G33:K33"/>
    <mergeCell ref="A41:E4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Rafli</cp:lastModifiedBy>
  <dcterms:modified xsi:type="dcterms:W3CDTF">2023-05-29T15:50:00Z</dcterms:modified>
</cp:coreProperties>
</file>