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polenpineda/Documents/UofA/thesis/"/>
    </mc:Choice>
  </mc:AlternateContent>
  <xr:revisionPtr revIDLastSave="0" documentId="13_ncr:1_{D0BE64DA-7264-3B46-9C83-72FB59A4750C}" xr6:coauthVersionLast="47" xr6:coauthVersionMax="47" xr10:uidLastSave="{00000000-0000-0000-0000-000000000000}"/>
  <bookViews>
    <workbookView xWindow="0" yWindow="740" windowWidth="29400" windowHeight="17200" activeTab="5" xr2:uid="{5EE2500B-95BD-7849-8722-C30AD9991FFE}"/>
  </bookViews>
  <sheets>
    <sheet name="S1_shortreads" sheetId="1" r:id="rId1"/>
    <sheet name="S2_pangenome_stat" sheetId="3" r:id="rId2"/>
    <sheet name="S3_pangenome_length" sheetId="4" r:id="rId3"/>
    <sheet name="S4_repmask_SV" sheetId="8" r:id="rId4"/>
    <sheet name="S5_GO_enrich" sheetId="12" r:id="rId5"/>
    <sheet name="S6_vep_all" sheetId="7" r:id="rId6"/>
    <sheet name="S7_SV_AF" sheetId="24" r:id="rId7"/>
    <sheet name="S8_distinct_genes" sheetId="11" r:id="rId8"/>
    <sheet name="S9_linear_variants" sheetId="21" r:id="rId9"/>
    <sheet name="S10_graph_variants" sheetId="9" r:id="rId10"/>
    <sheet name="S11_graph_linear" sheetId="15" r:id="rId11"/>
  </sheets>
  <definedNames>
    <definedName name="_xlnm._FilterDatabase" localSheetId="1" hidden="1">S2_pangenome_stat!$A$2:$E$187</definedName>
    <definedName name="_xlnm._FilterDatabase" localSheetId="6" hidden="1">S7_SV_AF!$A$2:$F$48</definedName>
    <definedName name="_xlnm._FilterDatabase" localSheetId="7" hidden="1">S8_distinct_genes!$A$2:$C$59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9" l="1"/>
  <c r="B19" i="15"/>
  <c r="B20" i="15" s="1"/>
  <c r="C15" i="9"/>
  <c r="D15" i="9"/>
  <c r="E15" i="9"/>
  <c r="E14" i="9"/>
  <c r="E4" i="9"/>
  <c r="E5" i="9"/>
  <c r="E6" i="9"/>
  <c r="E7" i="9"/>
  <c r="E8" i="9"/>
  <c r="E9" i="9"/>
  <c r="E10" i="9"/>
  <c r="E11" i="9"/>
  <c r="E12" i="9"/>
  <c r="E13" i="9"/>
  <c r="E3" i="9"/>
  <c r="C14" i="9"/>
  <c r="D14" i="9"/>
  <c r="H28" i="4"/>
  <c r="G10" i="15"/>
  <c r="G11" i="15" s="1"/>
  <c r="B10" i="15"/>
  <c r="B11" i="15" s="1"/>
  <c r="E19" i="15"/>
  <c r="E20" i="15" s="1"/>
  <c r="D19" i="15"/>
  <c r="D20" i="15" s="1"/>
  <c r="E10" i="15"/>
  <c r="E11" i="15" s="1"/>
  <c r="D10" i="15"/>
  <c r="D11" i="15" s="1"/>
  <c r="B14" i="9"/>
  <c r="I19" i="15"/>
  <c r="I20" i="15" s="1"/>
  <c r="H19" i="15"/>
  <c r="H20" i="15" s="1"/>
  <c r="G19" i="15"/>
  <c r="G20" i="15" s="1"/>
  <c r="F19" i="15"/>
  <c r="F20" i="15" s="1"/>
  <c r="C19" i="15"/>
  <c r="C20" i="15" s="1"/>
  <c r="I10" i="15"/>
  <c r="I11" i="15" s="1"/>
  <c r="H10" i="15"/>
  <c r="H11" i="15" s="1"/>
  <c r="F10" i="15"/>
  <c r="F11" i="15" s="1"/>
  <c r="C10" i="15"/>
  <c r="C11" i="15" s="1"/>
  <c r="B29" i="7" l="1"/>
  <c r="D4" i="7" s="1"/>
  <c r="G28" i="4"/>
  <c r="F28" i="4"/>
  <c r="E28" i="4"/>
  <c r="D28" i="4"/>
  <c r="C28" i="4"/>
  <c r="B28" i="4"/>
  <c r="D27" i="7" l="1"/>
  <c r="D19" i="7"/>
  <c r="D11" i="7"/>
  <c r="D10" i="7"/>
  <c r="D22" i="7"/>
  <c r="D14" i="7"/>
  <c r="D6" i="7"/>
  <c r="D18" i="7"/>
  <c r="D25" i="7"/>
  <c r="D9" i="7"/>
  <c r="D24" i="7"/>
  <c r="D8" i="7"/>
  <c r="D23" i="7"/>
  <c r="D15" i="7"/>
  <c r="D7" i="7"/>
  <c r="D3" i="7"/>
  <c r="D21" i="7"/>
  <c r="D13" i="7"/>
  <c r="D5" i="7"/>
  <c r="D26" i="7"/>
  <c r="D17" i="7"/>
  <c r="D16" i="7"/>
  <c r="D28" i="7"/>
  <c r="D20" i="7"/>
  <c r="D12" i="7"/>
</calcChain>
</file>

<file path=xl/sharedStrings.xml><?xml version="1.0" encoding="utf-8"?>
<sst xmlns="http://schemas.openxmlformats.org/spreadsheetml/2006/main" count="818" uniqueCount="325">
  <si>
    <t>Sex</t>
  </si>
  <si>
    <t>Type</t>
  </si>
  <si>
    <t>Remarks</t>
  </si>
  <si>
    <t>Family</t>
  </si>
  <si>
    <t>Place of collection</t>
  </si>
  <si>
    <t>Tissue</t>
  </si>
  <si>
    <t>coverage (x)</t>
  </si>
  <si>
    <t>CAL1</t>
  </si>
  <si>
    <t>F</t>
  </si>
  <si>
    <t>Swamp</t>
  </si>
  <si>
    <t>Native</t>
  </si>
  <si>
    <t>Calayan</t>
  </si>
  <si>
    <t>Blood</t>
  </si>
  <si>
    <t>CAL2</t>
  </si>
  <si>
    <t>CAL3</t>
  </si>
  <si>
    <t>TWT1</t>
  </si>
  <si>
    <t>Tawi-tawi</t>
  </si>
  <si>
    <t>TWT2</t>
  </si>
  <si>
    <t>TWT3</t>
  </si>
  <si>
    <t>M</t>
  </si>
  <si>
    <t>TWT4</t>
  </si>
  <si>
    <t>CSU1</t>
  </si>
  <si>
    <t>Offspring</t>
  </si>
  <si>
    <t>Cagayan</t>
  </si>
  <si>
    <t>CSU2</t>
  </si>
  <si>
    <t>Dam</t>
  </si>
  <si>
    <t>CSU3</t>
  </si>
  <si>
    <t>Sire</t>
  </si>
  <si>
    <t>Semen</t>
  </si>
  <si>
    <t>CSU4</t>
  </si>
  <si>
    <t>CSU5</t>
  </si>
  <si>
    <t>CSU6</t>
  </si>
  <si>
    <t>CSU7</t>
  </si>
  <si>
    <t>CSU8</t>
  </si>
  <si>
    <t>CSU9</t>
  </si>
  <si>
    <t>PCC_UOA_SB_1v2</t>
  </si>
  <si>
    <t>SWPC</t>
  </si>
  <si>
    <t>SWWA</t>
  </si>
  <si>
    <t>SWCU</t>
  </si>
  <si>
    <t>UOA_WB_1</t>
  </si>
  <si>
    <t>RVUO</t>
  </si>
  <si>
    <t>RVND</t>
  </si>
  <si>
    <t>RVCU</t>
  </si>
  <si>
    <t>RVAZ</t>
  </si>
  <si>
    <t>RVNR</t>
  </si>
  <si>
    <t>Chromosome</t>
  </si>
  <si>
    <t>ASM</t>
  </si>
  <si>
    <t>Core</t>
  </si>
  <si>
    <t>Private</t>
  </si>
  <si>
    <t>Shell</t>
  </si>
  <si>
    <t>PAN_BUF_S1</t>
  </si>
  <si>
    <t>Length</t>
  </si>
  <si>
    <t>Nodes</t>
  </si>
  <si>
    <t>Edges</t>
  </si>
  <si>
    <t>Paths</t>
  </si>
  <si>
    <t>Steps</t>
  </si>
  <si>
    <t>TOTAL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</si>
  <si>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</si>
  <si>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</si>
  <si>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</si>
  <si>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</si>
  <si>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</si>
  <si>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</si>
  <si>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</si>
  <si>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</si>
  <si>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</si>
  <si>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</si>
  <si>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</si>
  <si>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</si>
  <si>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</si>
  <si>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Sample216</t>
  </si>
  <si>
    <t>Sample214</t>
  </si>
  <si>
    <t>Sample215</t>
  </si>
  <si>
    <t>RVAZ#1</t>
  </si>
  <si>
    <t>RVAZ#2</t>
  </si>
  <si>
    <t>RVCU#0</t>
  </si>
  <si>
    <t>RVND#1</t>
  </si>
  <si>
    <t>RVND#2</t>
  </si>
  <si>
    <t>RVNR#1</t>
  </si>
  <si>
    <t>RVNR#2</t>
  </si>
  <si>
    <t>RVUO#0</t>
  </si>
  <si>
    <t>SWCU#0</t>
  </si>
  <si>
    <t>SWWA#0</t>
  </si>
  <si>
    <t>transcript_ablation</t>
  </si>
  <si>
    <t>high</t>
  </si>
  <si>
    <t>splice_acceptor_variant</t>
  </si>
  <si>
    <t>splice_donor_variant</t>
  </si>
  <si>
    <t>stop_gained</t>
  </si>
  <si>
    <t>frameshift_variant</t>
  </si>
  <si>
    <t>stop_lost</t>
  </si>
  <si>
    <t>start_lost</t>
  </si>
  <si>
    <t>inframe_insertion</t>
  </si>
  <si>
    <t>moderate</t>
  </si>
  <si>
    <t>inframe_deletion</t>
  </si>
  <si>
    <t>missense_variant</t>
  </si>
  <si>
    <t>protein_altering_variant</t>
  </si>
  <si>
    <t>splice_donor_5th_base_variant</t>
  </si>
  <si>
    <t>low</t>
  </si>
  <si>
    <t>splice_region_variant</t>
  </si>
  <si>
    <t>splice_donor_region_variant</t>
  </si>
  <si>
    <t>splice_polypyrimidine_tract_variant</t>
  </si>
  <si>
    <t>stop_retained_variant</t>
  </si>
  <si>
    <t>synonymous_variant</t>
  </si>
  <si>
    <t>coding_sequence_variant</t>
  </si>
  <si>
    <t>5_prime_UTR_variant</t>
  </si>
  <si>
    <t>modifier</t>
  </si>
  <si>
    <t>3_prime_UTR_variant</t>
  </si>
  <si>
    <t>non_coding_transcript_exon_variant</t>
  </si>
  <si>
    <t>intron_variant</t>
  </si>
  <si>
    <t>non_coding_transcript_variant</t>
  </si>
  <si>
    <t>upstream_gene_variant</t>
  </si>
  <si>
    <t>downstream_gene_variant</t>
  </si>
  <si>
    <t>intergenic_variant</t>
  </si>
  <si>
    <t>LINE</t>
  </si>
  <si>
    <t>LTR</t>
  </si>
  <si>
    <t>SINE</t>
  </si>
  <si>
    <t>Simple_repeat</t>
  </si>
  <si>
    <t>Satellite</t>
  </si>
  <si>
    <t>DNA</t>
  </si>
  <si>
    <t>Low_complexity</t>
  </si>
  <si>
    <t>Unknown</t>
  </si>
  <si>
    <t>RC</t>
  </si>
  <si>
    <t>RNA</t>
  </si>
  <si>
    <t>LINE/L1</t>
  </si>
  <si>
    <t>LINE/RTE-BovB</t>
  </si>
  <si>
    <t>LTR/ERVK</t>
  </si>
  <si>
    <t>SINE/tRNA-Core-RTE</t>
  </si>
  <si>
    <t>LTR/ERV1</t>
  </si>
  <si>
    <t>SINE/Core-RTE</t>
  </si>
  <si>
    <t>Satellite/centr</t>
  </si>
  <si>
    <t>SINE/tRNA</t>
  </si>
  <si>
    <t>LTR/ERVL</t>
  </si>
  <si>
    <t>LTR/ERVL-MaLR</t>
  </si>
  <si>
    <t>LINE/L2</t>
  </si>
  <si>
    <t>DNA/hAT-Charlie</t>
  </si>
  <si>
    <t>SINE/MIR</t>
  </si>
  <si>
    <t>DNA/TcMar-Tigger</t>
  </si>
  <si>
    <t>DNA/hAT-Tip100</t>
  </si>
  <si>
    <t>DNA/hAT-Blackjack</t>
  </si>
  <si>
    <t>snRNA</t>
  </si>
  <si>
    <t>LTR/Gypsy</t>
  </si>
  <si>
    <t>DNA/TcMar-Mariner</t>
  </si>
  <si>
    <t>LINE/CR1</t>
  </si>
  <si>
    <t>rRNA</t>
  </si>
  <si>
    <t>tRNA</t>
  </si>
  <si>
    <t>LINE/RTE-X</t>
  </si>
  <si>
    <t>DNA/TcMar-Tc2</t>
  </si>
  <si>
    <t>DNA/hAT-Ac</t>
  </si>
  <si>
    <t>RC/Helitron</t>
  </si>
  <si>
    <t>DNA/hAT-Tag1</t>
  </si>
  <si>
    <t>DNA/PiggyBac</t>
  </si>
  <si>
    <t>DNA/hAT</t>
  </si>
  <si>
    <t>srpRNA</t>
  </si>
  <si>
    <t>scRNA</t>
  </si>
  <si>
    <t>LINE/Dong-R4</t>
  </si>
  <si>
    <t>LINE/L1-Tx1</t>
  </si>
  <si>
    <t>DNA/TcMar-Tc1</t>
  </si>
  <si>
    <t>DNA/PIF-Harbinger</t>
  </si>
  <si>
    <t>SINE/tRNA-RTE</t>
  </si>
  <si>
    <t>DNA/Kolobok</t>
  </si>
  <si>
    <t>LTR/DIRS</t>
  </si>
  <si>
    <t>SINE/5S-Deu-L2</t>
  </si>
  <si>
    <t>Summary</t>
  </si>
  <si>
    <t>SNPs</t>
  </si>
  <si>
    <t>SWPC#0</t>
  </si>
  <si>
    <t>assembly</t>
  </si>
  <si>
    <t>high_impact</t>
  </si>
  <si>
    <t>shared</t>
  </si>
  <si>
    <t>LOC129652600</t>
  </si>
  <si>
    <t>TMEM196</t>
  </si>
  <si>
    <t>PITPNM3</t>
  </si>
  <si>
    <t>ATXN7L2</t>
  </si>
  <si>
    <t>TCF7L2</t>
  </si>
  <si>
    <t>GREB1L</t>
  </si>
  <si>
    <t>LOC129656638</t>
  </si>
  <si>
    <t>LOC129630649</t>
  </si>
  <si>
    <t>LOC129657743</t>
  </si>
  <si>
    <t>NBEAL2</t>
  </si>
  <si>
    <t>LOC129656696</t>
  </si>
  <si>
    <t>LOC129644729</t>
  </si>
  <si>
    <t>DCC</t>
  </si>
  <si>
    <t>RNF121</t>
  </si>
  <si>
    <t>HAND2</t>
  </si>
  <si>
    <t>LOC129657759</t>
  </si>
  <si>
    <t>LOC129623828</t>
  </si>
  <si>
    <t>LOC129623952</t>
  </si>
  <si>
    <t>PPP2R5C</t>
  </si>
  <si>
    <t>LOC129650917</t>
  </si>
  <si>
    <t>LOC129651484</t>
  </si>
  <si>
    <t>LOC129657915</t>
  </si>
  <si>
    <t>NUMB</t>
  </si>
  <si>
    <t>LOC129627720</t>
  </si>
  <si>
    <t>FOXE3</t>
  </si>
  <si>
    <t>LOC129623688</t>
  </si>
  <si>
    <t>LOC129620237</t>
  </si>
  <si>
    <t>HHLA1</t>
  </si>
  <si>
    <t>SALL3</t>
  </si>
  <si>
    <t>LOC129641496</t>
  </si>
  <si>
    <t>SEC16B</t>
  </si>
  <si>
    <t>TRAF3IP1</t>
  </si>
  <si>
    <t>ALDH1L2</t>
  </si>
  <si>
    <t>WDR86</t>
  </si>
  <si>
    <t>LOC129653316</t>
  </si>
  <si>
    <t>LOC129653317</t>
  </si>
  <si>
    <t>ZNF648</t>
  </si>
  <si>
    <t>NOM1</t>
  </si>
  <si>
    <t>GMPR</t>
  </si>
  <si>
    <t>LOC129646430</t>
  </si>
  <si>
    <t>LOC129651675</t>
  </si>
  <si>
    <t>LOC129635639</t>
  </si>
  <si>
    <t>LOC129654332</t>
  </si>
  <si>
    <t>SHANK3</t>
  </si>
  <si>
    <t>LOC129626642</t>
  </si>
  <si>
    <t>SAMD1</t>
  </si>
  <si>
    <t>PLA2G2E</t>
  </si>
  <si>
    <t>QTRT1</t>
  </si>
  <si>
    <t>LOC129644125</t>
  </si>
  <si>
    <t>LOC129644551</t>
  </si>
  <si>
    <t>LOC129642417</t>
  </si>
  <si>
    <t>LOC129642465</t>
  </si>
  <si>
    <t>ZSCAN9</t>
  </si>
  <si>
    <t>HEPACAM</t>
  </si>
  <si>
    <t>LOC129636242</t>
  </si>
  <si>
    <t>LOC129657573</t>
  </si>
  <si>
    <t>LOC129620488</t>
  </si>
  <si>
    <t>frameshift</t>
  </si>
  <si>
    <t>GENE</t>
  </si>
  <si>
    <t>splice_variant</t>
  </si>
  <si>
    <t>Sample217</t>
  </si>
  <si>
    <t>CAL4</t>
  </si>
  <si>
    <t>GO:0030554</t>
  </si>
  <si>
    <t>adenyl nucleotide binding</t>
  </si>
  <si>
    <t>259/1966</t>
  </si>
  <si>
    <t>437/3884</t>
  </si>
  <si>
    <t>G3BP1/CGAS/MYO6/HK1/MCM9/FYN/QRSL1/ASCC3/MAP3K7/CSNK1A1/MTHFD1L/TCP1/HMGCR/TENT2/PSMC6/DPH6/CSNK1G1/SPATA5L1/GLUD1/NAGK/SPAST/GUK1/MSH2/TTL/ACTR2/AAK1/ROCK2/TOR2A/PTPA/NDOR1/ENTPD8/PIP5KL1/SUCLA2/ATP8A2/CRYL1/PRKACA/TTLL9/GET3/PFKFB3/MASTL/MCM8/AURKA/CSNK2A1/TRIB3/MYLK2/AHCY/SMARCA4/MOCS3/UBE2W/CLP1/STK33/CLPB/CSNK1G3/MAPK1/UBE2L3/PI4KA/OAS2/ALDH2/GATC/RAPGEF2/DDX55/GRK3/CSNK2A2/NLRP5/NLRP9/ERCC2/DHX38/RUVBL2/UBE2M/TNNI3/GAPDHS/CNGB1/CKM/ACSF3/VRK3/DDX19A/LONP2/UBE2B/PSKH1/STK10/DDX4/MYO10/KIF2A/UBE2D2/TARS1/VRK1/HARS1/ACSBG1/IDH3A/AKT1/TARS3/CSK/XRCC3/PPIP5K1/PAPOLA/IGF1R/IDH2/DICER1/WARS1/UBE2Q2/ITPK1/MAPKAPK3/SUCLG2/ACTR8/HSPE1/ACVR2B/VPS4B/AFG3L2/ATP9B/ROCK1/NARS1/GRK5/ENTPD1/IDE/THG1L/ATAD1/NT5C2/CTBP2/UBE2D1/PRKG1/POR/CCT6A/ACSM1/TRAP1/BCKDK/ABCC1/PRKCB/NUBP1/KIF22/CLCN7/PHKG2/ACTB/ATP2A1/RARS1/CRYM/TTLL1/MYO1A/IKBKB/GART/CCT8/HSPA13/ATP6V1A/MYLK/TNK2/MAP3K13/PIK3CA/KCNAB1/DHX36/GK5/PCCB/ATP2C1/PDXK/UBE2G2/RIMKLB/GRK7/SIRT5/MCM3/STK38/ERCC3/UBE2E3/OLA1/ACVR1/ACVR2A/ORC4/DARS1/ZRANB3/ACTR3/AOX1/SMARCAL1/MCM5/PRKCA/MAP2K6/PGS1/ACTG1/STRADA/ACLY/CDK12/ACSF2/NME2/NME1/MYH1/MYH10/HASPIN/SRR/MYO1C/NLK/MYO1D/CCT6B/ACACA/DDX52/RPS6KB1/HPGD/TEK/AK3/ALDH1A1/NPR2/TGFBR1/ATP6V1B2/ERCC6L2/NOS2/CCT2/FBP1/NDUFV1/GRK2/IRAK4/PAK1/CHORDC1/ATP2B4/DSTYK/PFKFB2/PARP1/COQ8A/NME7/FMO3/NOL9/UBE2J2/DARS2/DHX9/NMNAT2/UBE2T/CCT3/CHD1L/PHGDH/WARS2/RTCA/DPYD/PRKACB/AK5/CRYZ/AK4/UBE2N/KTI12/C5H12orf29/STK40/UBE2F/STK25/ACSS3/NDUFS2/SMARCAD1/CAMK2D/ABCG2/UGDH/UBE2K/ATP8A1/KIT/DCK/ASNS/PSMC2/CFTR/MET/HIBADH/ADCY1/DDX56/CAMK2B/CDK13/UBE2H/TPK1/DNA2/NOS3</t>
  </si>
  <si>
    <t>GO:0005216</t>
  </si>
  <si>
    <t>monoatomic ion channel activity</t>
  </si>
  <si>
    <t>54/1966</t>
  </si>
  <si>
    <t>75/3884</t>
  </si>
  <si>
    <t>OPRM1/KCNMA1/ANXA2/PSEN1/KCNIP3/SLC1A4/NCS1/SNAP25/KCNQ3/KCNB2/TRPC6/SCN4B/GLRB/SLC17A7/GABRP/CHRNA3/CHRNA7/GABRA5/ITPR1/ANXA6/TMEM120A/SCNN1G/CLDN4/SCNN1B/GABRB2/GABRG2/CLCN7/SCNN1A/GABRA1/ATP6V1A/KCNAB1/CLIC1/CLIC5/ITPR3/KCNJ3/CLIC4/CACNG1/SLC26A11/SLC6A4/TMEM38B/SLC17A6/KCNAB2/KCNH1/ATP5PB/LRRC8C/TMCO1/PKD2/KCNIP4/KCNK1/GABRB1/CNGA1/TMEM150C/TMEM175/CFTR</t>
  </si>
  <si>
    <t>GO:0005524</t>
  </si>
  <si>
    <t>ATP binding</t>
  </si>
  <si>
    <t>229/1966</t>
  </si>
  <si>
    <t>391/3884</t>
  </si>
  <si>
    <t>G3BP1/CGAS/MYO6/HK1/MCM9/FYN/QRSL1/ASCC3/MAP3K7/CSNK1A1/MTHFD1L/TCP1/TENT2/PSMC6/DPH6/CSNK1G1/SPATA5L1/GLUD1/NAGK/SPAST/GUK1/MSH2/TTL/ACTR2/AAK1/ROCK2/TOR2A/PTPA/ENTPD8/PIP5KL1/SUCLA2/ATP8A2/PRKACA/TTLL9/GET3/PFKFB3/MASTL/MCM8/AURKA/CSNK2A1/TRIB3/MYLK2/SMARCA4/MOCS3/UBE2W/CLP1/STK33/CLPB/CSNK1G3/MAPK1/UBE2L3/PI4KA/OAS2/GATC/DDX55/GRK3/CSNK2A2/NLRP5/NLRP9/ERCC2/DHX38/RUVBL2/UBE2M/TNNI3/CKM/ACSF3/VRK3/DDX19A/LONP2/UBE2B/PSKH1/STK10/DDX4/MYO10/KIF2A/UBE2D2/TARS1/VRK1/HARS1/ACSBG1/AKT1/TARS3/CSK/XRCC3/PPIP5K1/PAPOLA/IGF1R/DICER1/WARS1/UBE2Q2/ITPK1/MAPKAPK3/SUCLG2/ACTR8/HSPE1/ACVR2B/VPS4B/AFG3L2/ATP9B/ROCK1/NARS1/GRK5/ENTPD1/IDE/THG1L/ATAD1/NT5C2/UBE2D1/PRKG1/CCT6A/ACSM1/TRAP1/BCKDK/ABCC1/PRKCB/NUBP1/KIF22/CLCN7/PHKG2/ACTB/ATP2A1/RARS1/TTLL1/MYO1A/IKBKB/GART/CCT8/HSPA13/ATP6V1A/MYLK/TNK2/MAP3K13/PIK3CA/DHX36/GK5/PCCB/ATP2C1/PDXK/UBE2G2/RIMKLB/GRK7/MCM3/STK38/ERCC3/UBE2E3/OLA1/ACVR1/ACVR2A/ORC4/DARS1/ZRANB3/ACTR3/SMARCAL1/MCM5/PRKCA/MAP2K6/PGS1/ACTG1/STRADA/ACLY/CDK12/ACSF2/NME2/NME1/MYH1/MYH10/HASPIN/SRR/MYO1C/NLK/MYO1D/CCT6B/ACACA/DDX52/RPS6KB1/TEK/AK3/NPR2/TGFBR1/ATP6V1B2/ERCC6L2/CCT2/GRK2/IRAK4/PAK1/CHORDC1/ATP2B4/DSTYK/PFKFB2/COQ8A/NME7/NOL9/UBE2J2/DARS2/DHX9/NMNAT2/UBE2T/CCT3/CHD1L/WARS2/RTCA/PRKACB/AK5/AK4/UBE2N/KTI12/C5H12orf29/STK40/UBE2F/STK25/ACSS3/SMARCAD1/CAMK2D/ABCG2/UBE2K/ATP8A1/KIT/DCK/ASNS/PSMC2/CFTR/MET/ADCY1/DDX56/CAMK2B/CDK13/UBE2H/TPK1/DNA2</t>
  </si>
  <si>
    <t>GO:0005516</t>
  </si>
  <si>
    <t>calmodulin binding</t>
  </si>
  <si>
    <t>37/1966</t>
  </si>
  <si>
    <t>50/3884</t>
  </si>
  <si>
    <t>MYO6/EDF1/SLC8A1/MYLK2/KCNQ3/MYO10/AKT1/ARPP21/FBXL2/MBP/FAS/PHKG2/MYO1A/MYLK/IQCG/MAP6D1/PCP4/PDE1A/MARCKSL1/EPB41/SLC9A1/MYH1/MYH10/MYO1C/MYO1D/NOS2/NRGN/ATP2B4/KCNH1/PDE1B/CNN3/CTH/SYT1/PPP3CA/ADCY1/CALD1/NOS3</t>
  </si>
  <si>
    <t>GO:0032559</t>
  </si>
  <si>
    <t>adenyl ribonucleotide binding</t>
  </si>
  <si>
    <t>233/1966</t>
  </si>
  <si>
    <t>399/3884</t>
  </si>
  <si>
    <t>G3BP1/CGAS/MYO6/HK1/MCM9/FYN/QRSL1/ASCC3/MAP3K7/CSNK1A1/MTHFD1L/TCP1/HMGCR/TENT2/PSMC6/DPH6/CSNK1G1/SPATA5L1/GLUD1/NAGK/SPAST/GUK1/MSH2/TTL/ACTR2/AAK1/ROCK2/TOR2A/PTPA/ENTPD8/PIP5KL1/SUCLA2/ATP8A2/PRKACA/TTLL9/GET3/PFKFB3/MASTL/MCM8/AURKA/CSNK2A1/TRIB3/MYLK2/SMARCA4/MOCS3/UBE2W/CLP1/STK33/CLPB/CSNK1G3/MAPK1/UBE2L3/PI4KA/OAS2/GATC/RAPGEF2/DDX55/GRK3/CSNK2A2/NLRP5/NLRP9/ERCC2/DHX38/RUVBL2/UBE2M/TNNI3/CNGB1/CKM/ACSF3/VRK3/DDX19A/LONP2/UBE2B/PSKH1/STK10/DDX4/MYO10/KIF2A/UBE2D2/TARS1/VRK1/HARS1/ACSBG1/AKT1/TARS3/CSK/XRCC3/PPIP5K1/PAPOLA/IGF1R/DICER1/WARS1/UBE2Q2/ITPK1/MAPKAPK3/SUCLG2/ACTR8/HSPE1/ACVR2B/VPS4B/AFG3L2/ATP9B/ROCK1/NARS1/GRK5/ENTPD1/IDE/THG1L/ATAD1/NT5C2/UBE2D1/PRKG1/CCT6A/ACSM1/TRAP1/BCKDK/ABCC1/PRKCB/NUBP1/KIF22/CLCN7/PHKG2/ACTB/ATP2A1/RARS1/TTLL1/MYO1A/IKBKB/GART/CCT8/HSPA13/ATP6V1A/MYLK/TNK2/MAP3K13/PIK3CA/DHX36/GK5/PCCB/ATP2C1/PDXK/UBE2G2/RIMKLB/GRK7/MCM3/STK38/ERCC3/UBE2E3/OLA1/ACVR1/ACVR2A/ORC4/DARS1/ZRANB3/ACTR3/SMARCAL1/MCM5/PRKCA/MAP2K6/PGS1/ACTG1/STRADA/ACLY/CDK12/ACSF2/NME2/NME1/MYH1/MYH10/HASPIN/SRR/MYO1C/NLK/MYO1D/CCT6B/ACACA/DDX52/RPS6KB1/TEK/AK3/NPR2/TGFBR1/ATP6V1B2/ERCC6L2/CCT2/FBP1/GRK2/IRAK4/PAK1/CHORDC1/ATP2B4/DSTYK/PFKFB2/COQ8A/NME7/NOL9/UBE2J2/DARS2/DHX9/NMNAT2/UBE2T/CCT3/CHD1L/WARS2/RTCA/PRKACB/AK5/AK4/UBE2N/KTI12/C5H12orf29/STK40/UBE2F/STK25/ACSS3/SMARCAD1/CAMK2D/ABCG2/UBE2K/ATP8A1/KIT/DCK/ASNS/PSMC2/CFTR/MET/ADCY1/DDX56/CAMK2B/CDK13/UBE2H/TPK1/DNA2</t>
  </si>
  <si>
    <t>GO:0016740</t>
  </si>
  <si>
    <t>transferase activity</t>
  </si>
  <si>
    <t>283/1966</t>
  </si>
  <si>
    <t>492/3884</t>
  </si>
  <si>
    <t>CGAS/HK1/FYN/HACE1/COQ3/UFL1/MAP3K7/CSNK1A1/PCMT1/ARMT1/AGPAT4/PGGT1B/CERT1/TENT2/MTFMT/HEXA/ARIH1/PNP/RPAP1/PYGL/TRIM9/CSNK1G1/GCNT3/FNTB/FUT8/DLST/MARCHF8/GLT6D1/FUT7/MGAT4A/NAGK/QPCT/TRIM11/TRIM17/GUK1/RANBP2/GGTA1/ST3GAL5/RNF181/AAK1/SELENOI/ROCK2/NTMT1/PTGES/COLGALT1/KCMF1/PRKACA/PFKFB3/MASTL/SUV39H2/NMT2/TRDMT1/PYGB/CDS2/AURKA/CSNK2A1/TRIB3/MOCS3/DPM1/DGAT1/CERS4/NSMCE2/UBE2W/EXT1/PTDSS1/EXT2/CLP1/ALKBH8/DLAT/GLYAT/STK33/TRIM21/DGAT2/PAX6/PDHX/CSNK1G3/PRDM6/MAPK1/UBE2L3/PI4KA/COMT/TPST2/OAS2/JADE1/TRIM2/GRK3/CSNK2A2/GOT2/MBOAT7/SEC1/UBE2M/CKM/CTU1/PRMT7/ZNRF1/UBE2B/PSKH1/TAT/STK10/TERT/AGXT2/ERCC8/AK6/UBE2D2/MOCS2/VRK1/SPTSSA/HYKK/AKT1/PPIP5K1/PAPOLA/IGF1R/UBE2Q2/ITPK1/FHIT/MAPKAPK3/ABHD14B/EOGT/TAMM41/RNF138/ACAA2/GALNT1/MOCOS/ROCK1/PCGF5/GRK5/DNTT/CISD1/THG1L/GPAM/NT5C2/UBE2D1/MGMT/GOT1/MARCHF5/PRKG1/METTL9/BUD23/BCKDK/PRKCB/TRIM56/KCTD13/CRCP/ABAT/PHKG2/NSMCE1/ST8SIA4/LALBA/POLR3H/FNTA/IKBKB/FUT10/TRMT9B/PRIMPOL/GART/FBXL14/ST3GAL6/ATG3/NAA50/POGLUT1/UMPS/TNK2/RNF168/MAP3K13/ECE2/PIK3CA/SPTSSB/RNF13/GK5/PFKL/UBE2G2/GRK7/F13A1/SIRT5/ELOVL5/CMTR1/RNF8/STK38/ST8SIA1/UBE2E3/ACVR1/ACVR2A/HNMT/LANCL1/TRIP12/PAFAH2/GSTA1/GSTA2/PRKCA/MAP2K6/GLT8D2/FASN/POLG2/STRADA/METTL2A/BRCA1/ACLY/CDK12/XYLT2/NME2/USP22/SHMT1/HASPIN/NLK/CDK5R1/RPS6KB1/SH3RF1/AADAT/ELP3/TEK/KLHL9/ZDHHC21/CDC42/NPR2/TRMT10B/TGFBR1/METTL1/EEF1AKMT3/SPTLC1/RNF183/PNPLA2/GRK2/STT3A/IRAK4/PAK1/ALG8/EED/DSTYK/PFKFB2/PARP1/COQ8A/NME7/METTL13/NOL9/UBE2J2/KLHL20/PLA2G4A/SMYD2/BCDIN3D/UBE2T/GALNT6/GBA1/PRMT6/DPH5/DBT/KYAT3/PRKACB/AK5/AK4/UBE2N/CPT2/SCP2/NSUN4/POMGNT1/MMACHC/RNF220/DPH2/STK40/UBE2F/SCLY/STK25/HMGCS2/MGST3/SULT1B1/SULT1E1/TRMT10A/GSTCD/CAMK2D/METTL14/ZCCHC4/UBE2K/KIT/GGPS1/DCK/MAEA/PCGF3/C1GALT1/CROT/CAMK2B/CDK13/UBE2H/TPK1/FUT9</t>
  </si>
  <si>
    <t>Insertion</t>
  </si>
  <si>
    <t>Deletion</t>
  </si>
  <si>
    <t>Others</t>
  </si>
  <si>
    <t>total</t>
  </si>
  <si>
    <t>DNA/MULE-MuDR</t>
  </si>
  <si>
    <t>InDels</t>
  </si>
  <si>
    <t>unique</t>
  </si>
  <si>
    <t>Sample name</t>
  </si>
  <si>
    <t>PAN_BUF_1</t>
  </si>
  <si>
    <t>Total size (bp)</t>
  </si>
  <si>
    <t>Count</t>
  </si>
  <si>
    <t>Repeat family</t>
  </si>
  <si>
    <t>Consequences</t>
  </si>
  <si>
    <t>Impact</t>
  </si>
  <si>
    <t>Percentage</t>
  </si>
  <si>
    <t>variant count</t>
  </si>
  <si>
    <t>Animal Name</t>
  </si>
  <si>
    <t>Total</t>
  </si>
  <si>
    <t>SNP</t>
  </si>
  <si>
    <t>InDel</t>
  </si>
  <si>
    <t>reference</t>
  </si>
  <si>
    <t>SWPC_path</t>
  </si>
  <si>
    <t>RVUO_path</t>
  </si>
  <si>
    <t>all</t>
  </si>
  <si>
    <t>no chr12</t>
  </si>
  <si>
    <t>Ts/Tv</t>
  </si>
  <si>
    <t>50bp-1kb</t>
  </si>
  <si>
    <t>&lt;0.05</t>
  </si>
  <si>
    <t>0.05-0.1</t>
  </si>
  <si>
    <t>0.1-0.5</t>
  </si>
  <si>
    <t>&gt;0.5</t>
  </si>
  <si>
    <t>1kb-10kb</t>
  </si>
  <si>
    <t>10kb-100kb</t>
  </si>
  <si>
    <t>&gt;100kb</t>
  </si>
  <si>
    <t>variant</t>
  </si>
  <si>
    <t>high_ratio</t>
  </si>
  <si>
    <t>type</t>
  </si>
  <si>
    <t>size</t>
  </si>
  <si>
    <t>&lt;50bp</t>
  </si>
  <si>
    <t>IMPACT_TYPE</t>
  </si>
  <si>
    <t>VARIANT_TYPE</t>
  </si>
  <si>
    <t>SV</t>
  </si>
  <si>
    <t>similar sites</t>
  </si>
  <si>
    <t>additional_variants</t>
  </si>
  <si>
    <t>graph_w_reads</t>
  </si>
  <si>
    <t>graph_w_graph</t>
  </si>
  <si>
    <t>Philippine swamp buffalo</t>
  </si>
  <si>
    <t>river buffalo</t>
  </si>
  <si>
    <t>linear_w_reads</t>
  </si>
  <si>
    <t>graph_w_graph = these are variants found within the graph from the 11 water buffalo assemblies</t>
  </si>
  <si>
    <t>graph_w_reads = these are variants found using the PAN_BUF_1 as reference genomes from the 17 swamp buffalo shortreads</t>
  </si>
  <si>
    <t>linear_w_reads = these are variants found using PCC_UOA_SB_1v2 for swamp and UOA_WB_1 from river as linear reference genomes from the 17 swamp buffaloes</t>
  </si>
  <si>
    <t>Coordinates</t>
  </si>
  <si>
    <r>
      <rPr>
        <b/>
        <sz val="12"/>
        <color theme="1"/>
        <rFont val="Aptos Narrow"/>
        <scheme val="minor"/>
      </rPr>
      <t>Supplementary Table 11</t>
    </r>
    <r>
      <rPr>
        <sz val="12"/>
        <color theme="1"/>
        <rFont val="Aptos Narrow"/>
        <family val="2"/>
        <scheme val="minor"/>
      </rPr>
      <t>. The number of SNPs and small InDels from the PAN_BUF_1, single pathways and the linear reference genome</t>
    </r>
  </si>
  <si>
    <t>AF bin</t>
  </si>
  <si>
    <r>
      <rPr>
        <b/>
        <sz val="11"/>
        <color theme="1"/>
        <rFont val="Arial"/>
        <family val="2"/>
      </rPr>
      <t>Supplementary table 1.</t>
    </r>
    <r>
      <rPr>
        <sz val="11"/>
        <color theme="1"/>
        <rFont val="Arial"/>
        <family val="2"/>
      </rPr>
      <t xml:space="preserve"> Philippine water buffalo samples short-read sequencing information</t>
    </r>
  </si>
  <si>
    <r>
      <t xml:space="preserve">Supplementary Table 2. </t>
    </r>
    <r>
      <rPr>
        <sz val="11"/>
        <color theme="1"/>
        <rFont val="Arial"/>
        <family val="2"/>
      </rPr>
      <t>Summary of the core, shared and unique regions for each assemblies per chromosome</t>
    </r>
  </si>
  <si>
    <r>
      <t>Supplementary Table 3.</t>
    </r>
    <r>
      <rPr>
        <sz val="11"/>
        <color theme="1"/>
        <rFont val="Arial"/>
        <family val="2"/>
      </rPr>
      <t xml:space="preserve"> Pangenome graph statistics in comparison to the swamp linear reference genome (PCC_UOA_SB_1v2) and river linear reference genome (UOA_WB_1)</t>
    </r>
  </si>
  <si>
    <r>
      <t>Supplementary Table 4.</t>
    </r>
    <r>
      <rPr>
        <sz val="11"/>
        <color theme="1"/>
        <rFont val="Arial"/>
        <family val="2"/>
      </rPr>
      <t xml:space="preserve"> The number and size of repeats found in the identified structural variants within PAN_BUF_1 from 11 genome assemblies</t>
    </r>
  </si>
  <si>
    <r>
      <rPr>
        <b/>
        <sz val="12"/>
        <color theme="1"/>
        <rFont val="Aptos Narrow"/>
        <scheme val="minor"/>
      </rPr>
      <t>Supplementary Table 9.</t>
    </r>
    <r>
      <rPr>
        <sz val="12"/>
        <color theme="1"/>
        <rFont val="Aptos Narrow"/>
        <family val="2"/>
        <scheme val="minor"/>
      </rPr>
      <t xml:space="preserve"> The number of SNPs, InDels and the transition/transversion ratio (Ts/Tv) of the different reference genomes</t>
    </r>
  </si>
  <si>
    <r>
      <t xml:space="preserve">Supplementary Table 10. </t>
    </r>
    <r>
      <rPr>
        <sz val="12"/>
        <color theme="1"/>
        <rFont val="Aptos Narrow"/>
        <scheme val="minor"/>
      </rPr>
      <t>Genetic variations count using PAN_BUF_1 as reference genome to 17 swamp buffalo short reads per pathway coordinates and chromosomes</t>
    </r>
  </si>
  <si>
    <r>
      <t xml:space="preserve">Supplementary Table 5. </t>
    </r>
    <r>
      <rPr>
        <sz val="11"/>
        <color theme="1"/>
        <rFont val="Arial"/>
        <family val="2"/>
      </rPr>
      <t>Gene Ontology (GO) pathways identified for structural variants (SVs)</t>
    </r>
  </si>
  <si>
    <r>
      <t xml:space="preserve">Supplementary Table 6. </t>
    </r>
    <r>
      <rPr>
        <sz val="11"/>
        <color theme="1"/>
        <rFont val="Arial"/>
        <family val="2"/>
      </rPr>
      <t>Annotation of the variants based on the impact and consequences as predicted by Variant Effect Predictor (VEP)</t>
    </r>
  </si>
  <si>
    <t>Supplementary Table 7. Allele frequency of the insertion and deletion (InDels &gt;50bp) structural variants and the count and ratio of the high impact variations</t>
  </si>
  <si>
    <r>
      <t>Supplementary Table 8.</t>
    </r>
    <r>
      <rPr>
        <sz val="11"/>
        <color theme="1"/>
        <rFont val="Arial"/>
        <family val="2"/>
      </rPr>
      <t xml:space="preserve"> High impact variants that were distinct between swamp and river buffaloes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</si>
</sst>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0%"/>
    <numFmt numFmtId="167" formatCode="0.000"/>
  </numFmts>
  <fonts count="1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8"/>
      <name val="Aptos Narrow"/>
      <family val="2"/>
      <scheme val="minor"/>
    </font>
    <font>
      <sz val="11"/>
      <color theme="1"/>
      <name val="Lucida Grande"/>
      <family val="2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2" fillId="0" borderId="0" xfId="0" applyFont="1"/>
    <xf numFmtId="3" fontId="0" fillId="0" borderId="0" xfId="0" applyNumberFormat="1"/>
    <xf numFmtId="10" fontId="0" fillId="0" borderId="0" xfId="2" applyNumberFormat="1" applyFont="1" applyBorder="1"/>
    <xf numFmtId="0" fontId="4" fillId="0" borderId="0" xfId="0" applyFont="1"/>
    <xf numFmtId="165" fontId="0" fillId="0" borderId="0" xfId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5" fontId="4" fillId="0" borderId="0" xfId="1" applyNumberFormat="1" applyFont="1"/>
    <xf numFmtId="0" fontId="10" fillId="0" borderId="0" xfId="0" applyFont="1"/>
    <xf numFmtId="43" fontId="0" fillId="0" borderId="0" xfId="0" applyNumberFormat="1"/>
    <xf numFmtId="165" fontId="4" fillId="0" borderId="0" xfId="0" applyNumberFormat="1" applyFont="1"/>
    <xf numFmtId="9" fontId="4" fillId="0" borderId="0" xfId="0" applyNumberFormat="1" applyFont="1"/>
    <xf numFmtId="43" fontId="4" fillId="0" borderId="0" xfId="1" applyFont="1"/>
    <xf numFmtId="43" fontId="5" fillId="0" borderId="0" xfId="1" applyFont="1"/>
    <xf numFmtId="9" fontId="4" fillId="0" borderId="0" xfId="2" applyFont="1"/>
    <xf numFmtId="10" fontId="4" fillId="0" borderId="0" xfId="2" applyNumberFormat="1" applyFont="1"/>
    <xf numFmtId="0" fontId="11" fillId="0" borderId="0" xfId="0" applyFont="1"/>
    <xf numFmtId="165" fontId="0" fillId="0" borderId="0" xfId="1" applyNumberFormat="1" applyFont="1" applyBorder="1"/>
    <xf numFmtId="9" fontId="4" fillId="0" borderId="0" xfId="2" applyFont="1" applyFill="1"/>
    <xf numFmtId="3" fontId="12" fillId="0" borderId="0" xfId="0" applyNumberFormat="1" applyFont="1"/>
    <xf numFmtId="0" fontId="12" fillId="0" borderId="0" xfId="0" applyFont="1"/>
    <xf numFmtId="165" fontId="12" fillId="0" borderId="0" xfId="1" applyNumberFormat="1" applyFont="1"/>
    <xf numFmtId="9" fontId="12" fillId="0" borderId="0" xfId="2" applyFont="1"/>
    <xf numFmtId="10" fontId="0" fillId="0" borderId="0" xfId="2" applyNumberFormat="1" applyFont="1"/>
    <xf numFmtId="165" fontId="0" fillId="0" borderId="0" xfId="0" applyNumberFormat="1"/>
    <xf numFmtId="165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2" applyFont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13" fillId="0" borderId="0" xfId="0" applyFont="1"/>
    <xf numFmtId="167" fontId="13" fillId="0" borderId="0" xfId="0" applyNumberFormat="1" applyFont="1"/>
    <xf numFmtId="0" fontId="14" fillId="0" borderId="0" xfId="0" applyFont="1"/>
    <xf numFmtId="0" fontId="5" fillId="0" borderId="0" xfId="0" applyFont="1" applyBorder="1" applyAlignment="1">
      <alignment horizontal="justify" vertical="center"/>
    </xf>
    <xf numFmtId="164" fontId="4" fillId="0" borderId="0" xfId="0" applyNumberFormat="1" applyFont="1" applyBorder="1"/>
    <xf numFmtId="0" fontId="13" fillId="0" borderId="0" xfId="0" applyFont="1" applyBorder="1"/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justify" vertical="center"/>
    </xf>
    <xf numFmtId="164" fontId="13" fillId="0" borderId="0" xfId="0" applyNumberFormat="1" applyFont="1" applyBorder="1"/>
    <xf numFmtId="0" fontId="14" fillId="0" borderId="0" xfId="0" applyFont="1" applyAlignment="1">
      <alignment horizontal="center"/>
    </xf>
    <xf numFmtId="3" fontId="13" fillId="0" borderId="0" xfId="0" applyNumberFormat="1" applyFont="1"/>
    <xf numFmtId="165" fontId="13" fillId="0" borderId="0" xfId="1" applyNumberFormat="1" applyFont="1"/>
    <xf numFmtId="165" fontId="14" fillId="0" borderId="0" xfId="1" applyNumberFormat="1" applyFont="1"/>
    <xf numFmtId="166" fontId="13" fillId="0" borderId="0" xfId="2" applyNumberFormat="1" applyFont="1"/>
    <xf numFmtId="43" fontId="13" fillId="0" borderId="0" xfId="1" applyFont="1"/>
    <xf numFmtId="0" fontId="16" fillId="0" borderId="0" xfId="0" applyFont="1" applyAlignment="1">
      <alignment vertical="center"/>
    </xf>
    <xf numFmtId="11" fontId="16" fillId="0" borderId="0" xfId="0" applyNumberFormat="1" applyFont="1" applyAlignment="1">
      <alignment vertical="center"/>
    </xf>
    <xf numFmtId="0" fontId="13" fillId="0" borderId="0" xfId="0" applyFont="1" applyAlignment="1">
      <alignment horizontal="center"/>
    </xf>
    <xf numFmtId="165" fontId="13" fillId="0" borderId="0" xfId="0" applyNumberFormat="1" applyFont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left"/>
    </xf>
    <xf numFmtId="165" fontId="0" fillId="0" borderId="0" xfId="1" applyNumberFormat="1" applyFont="1" applyFill="1"/>
    <xf numFmtId="0" fontId="2" fillId="0" borderId="0" xfId="0" applyFont="1" applyFill="1" applyBorder="1"/>
    <xf numFmtId="0" fontId="4" fillId="0" borderId="0" xfId="0" applyFont="1" applyFill="1" applyBorder="1"/>
    <xf numFmtId="165" fontId="0" fillId="0" borderId="0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6B8B-B7C1-B34D-B482-0BE0285A4B39}">
  <dimension ref="A1:L20"/>
  <sheetViews>
    <sheetView zoomScale="134" workbookViewId="0">
      <selection activeCell="D17" sqref="D17"/>
    </sheetView>
  </sheetViews>
  <sheetFormatPr baseColWidth="10" defaultRowHeight="16" x14ac:dyDescent="0.2"/>
  <cols>
    <col min="1" max="1" width="16.5" style="5" customWidth="1"/>
    <col min="2" max="5" width="10.83203125" style="5"/>
    <col min="6" max="6" width="18.6640625" style="5" bestFit="1" customWidth="1"/>
    <col min="7" max="7" width="10.83203125" style="5"/>
    <col min="8" max="8" width="13.1640625" style="5" bestFit="1" customWidth="1"/>
    <col min="9" max="9" width="14.1640625" style="5" bestFit="1" customWidth="1"/>
    <col min="10" max="11" width="10.83203125" style="5"/>
    <col min="12" max="12" width="32.1640625" style="5" bestFit="1" customWidth="1"/>
    <col min="13" max="16384" width="10.83203125" style="5"/>
  </cols>
  <sheetData>
    <row r="1" spans="1:12" x14ac:dyDescent="0.2">
      <c r="A1" s="40" t="s">
        <v>315</v>
      </c>
      <c r="B1" s="40"/>
      <c r="C1" s="40"/>
      <c r="D1" s="40"/>
      <c r="E1" s="40"/>
      <c r="F1" s="40"/>
      <c r="G1" s="40"/>
      <c r="H1" s="40"/>
      <c r="I1" s="40"/>
    </row>
    <row r="2" spans="1:12" x14ac:dyDescent="0.2">
      <c r="A2" s="41" t="s">
        <v>276</v>
      </c>
      <c r="B2" s="41" t="s">
        <v>0</v>
      </c>
      <c r="C2" s="41" t="s">
        <v>1</v>
      </c>
      <c r="D2" s="41" t="s">
        <v>2</v>
      </c>
      <c r="E2" s="41" t="s">
        <v>3</v>
      </c>
      <c r="F2" s="41" t="s">
        <v>4</v>
      </c>
      <c r="G2" s="41" t="s">
        <v>5</v>
      </c>
      <c r="H2" s="41" t="s">
        <v>6</v>
      </c>
      <c r="I2" s="41" t="s">
        <v>267</v>
      </c>
    </row>
    <row r="3" spans="1:12" x14ac:dyDescent="0.2">
      <c r="A3" s="42" t="s">
        <v>7</v>
      </c>
      <c r="B3" s="42" t="s">
        <v>8</v>
      </c>
      <c r="C3" s="42" t="s">
        <v>9</v>
      </c>
      <c r="D3" s="42" t="s">
        <v>10</v>
      </c>
      <c r="E3" s="42">
        <v>0</v>
      </c>
      <c r="F3" s="42" t="s">
        <v>11</v>
      </c>
      <c r="G3" s="42" t="s">
        <v>12</v>
      </c>
      <c r="H3" s="43">
        <v>10.2621728</v>
      </c>
      <c r="I3" s="40" t="s">
        <v>71</v>
      </c>
    </row>
    <row r="4" spans="1:12" x14ac:dyDescent="0.2">
      <c r="A4" s="42" t="s">
        <v>13</v>
      </c>
      <c r="B4" s="42" t="s">
        <v>8</v>
      </c>
      <c r="C4" s="42" t="s">
        <v>9</v>
      </c>
      <c r="D4" s="42" t="s">
        <v>10</v>
      </c>
      <c r="E4" s="42">
        <v>0</v>
      </c>
      <c r="F4" s="42" t="s">
        <v>11</v>
      </c>
      <c r="G4" s="42" t="s">
        <v>12</v>
      </c>
      <c r="H4" s="43">
        <v>11.017450999999999</v>
      </c>
      <c r="I4" s="40" t="s">
        <v>72</v>
      </c>
    </row>
    <row r="5" spans="1:12" x14ac:dyDescent="0.2">
      <c r="A5" s="42" t="s">
        <v>14</v>
      </c>
      <c r="B5" s="42" t="s">
        <v>8</v>
      </c>
      <c r="C5" s="42" t="s">
        <v>9</v>
      </c>
      <c r="D5" s="42" t="s">
        <v>10</v>
      </c>
      <c r="E5" s="42">
        <v>0</v>
      </c>
      <c r="F5" s="42" t="s">
        <v>11</v>
      </c>
      <c r="G5" s="42" t="s">
        <v>12</v>
      </c>
      <c r="H5" s="43">
        <v>11.573920899999999</v>
      </c>
      <c r="I5" s="40" t="s">
        <v>70</v>
      </c>
    </row>
    <row r="6" spans="1:12" x14ac:dyDescent="0.2">
      <c r="A6" s="42" t="s">
        <v>229</v>
      </c>
      <c r="B6" s="42" t="s">
        <v>8</v>
      </c>
      <c r="C6" s="42" t="s">
        <v>9</v>
      </c>
      <c r="D6" s="42" t="s">
        <v>10</v>
      </c>
      <c r="E6" s="42">
        <v>0</v>
      </c>
      <c r="F6" s="42" t="s">
        <v>11</v>
      </c>
      <c r="G6" s="42" t="s">
        <v>12</v>
      </c>
      <c r="H6" s="43">
        <v>11.4623557</v>
      </c>
      <c r="I6" s="40" t="s">
        <v>228</v>
      </c>
    </row>
    <row r="7" spans="1:12" x14ac:dyDescent="0.2">
      <c r="A7" s="42" t="s">
        <v>15</v>
      </c>
      <c r="B7" s="42" t="s">
        <v>8</v>
      </c>
      <c r="C7" s="42" t="s">
        <v>9</v>
      </c>
      <c r="D7" s="42" t="s">
        <v>10</v>
      </c>
      <c r="E7" s="42">
        <v>0</v>
      </c>
      <c r="F7" s="42" t="s">
        <v>16</v>
      </c>
      <c r="G7" s="42" t="s">
        <v>12</v>
      </c>
      <c r="H7" s="43">
        <v>10.291183999999999</v>
      </c>
      <c r="I7" s="40" t="s">
        <v>57</v>
      </c>
      <c r="L7" s="16"/>
    </row>
    <row r="8" spans="1:12" x14ac:dyDescent="0.2">
      <c r="A8" s="42" t="s">
        <v>17</v>
      </c>
      <c r="B8" s="42" t="s">
        <v>8</v>
      </c>
      <c r="C8" s="42" t="s">
        <v>9</v>
      </c>
      <c r="D8" s="42" t="s">
        <v>10</v>
      </c>
      <c r="E8" s="42">
        <v>0</v>
      </c>
      <c r="F8" s="42" t="s">
        <v>16</v>
      </c>
      <c r="G8" s="42" t="s">
        <v>12</v>
      </c>
      <c r="H8" s="43">
        <v>10.234365499999999</v>
      </c>
      <c r="I8" s="40" t="s">
        <v>58</v>
      </c>
      <c r="L8" s="16"/>
    </row>
    <row r="9" spans="1:12" x14ac:dyDescent="0.2">
      <c r="A9" s="42" t="s">
        <v>18</v>
      </c>
      <c r="B9" s="42" t="s">
        <v>19</v>
      </c>
      <c r="C9" s="42" t="s">
        <v>9</v>
      </c>
      <c r="D9" s="42" t="s">
        <v>10</v>
      </c>
      <c r="E9" s="42">
        <v>0</v>
      </c>
      <c r="F9" s="42" t="s">
        <v>16</v>
      </c>
      <c r="G9" s="42" t="s">
        <v>12</v>
      </c>
      <c r="H9" s="43">
        <v>11.592700499999999</v>
      </c>
      <c r="I9" s="40" t="s">
        <v>59</v>
      </c>
      <c r="L9" s="16"/>
    </row>
    <row r="10" spans="1:12" x14ac:dyDescent="0.2">
      <c r="A10" s="42" t="s">
        <v>20</v>
      </c>
      <c r="B10" s="42" t="s">
        <v>8</v>
      </c>
      <c r="C10" s="42" t="s">
        <v>9</v>
      </c>
      <c r="D10" s="42" t="s">
        <v>10</v>
      </c>
      <c r="E10" s="42">
        <v>0</v>
      </c>
      <c r="F10" s="42" t="s">
        <v>16</v>
      </c>
      <c r="G10" s="42" t="s">
        <v>12</v>
      </c>
      <c r="H10" s="43">
        <v>10.5270291</v>
      </c>
      <c r="I10" s="40" t="s">
        <v>60</v>
      </c>
      <c r="L10" s="15"/>
    </row>
    <row r="11" spans="1:12" x14ac:dyDescent="0.2">
      <c r="A11" s="42" t="s">
        <v>21</v>
      </c>
      <c r="B11" s="42" t="s">
        <v>8</v>
      </c>
      <c r="C11" s="42" t="s">
        <v>9</v>
      </c>
      <c r="D11" s="42" t="s">
        <v>22</v>
      </c>
      <c r="E11" s="42">
        <v>1</v>
      </c>
      <c r="F11" s="42" t="s">
        <v>23</v>
      </c>
      <c r="G11" s="42" t="s">
        <v>12</v>
      </c>
      <c r="H11" s="43">
        <v>10.023494599999999</v>
      </c>
      <c r="I11" s="40" t="s">
        <v>61</v>
      </c>
    </row>
    <row r="12" spans="1:12" x14ac:dyDescent="0.2">
      <c r="A12" s="42" t="s">
        <v>24</v>
      </c>
      <c r="B12" s="42" t="s">
        <v>8</v>
      </c>
      <c r="C12" s="42" t="s">
        <v>9</v>
      </c>
      <c r="D12" s="42" t="s">
        <v>25</v>
      </c>
      <c r="E12" s="42">
        <v>1</v>
      </c>
      <c r="F12" s="42" t="s">
        <v>23</v>
      </c>
      <c r="G12" s="42" t="s">
        <v>12</v>
      </c>
      <c r="H12" s="43">
        <v>10.9575908</v>
      </c>
      <c r="I12" s="40" t="s">
        <v>62</v>
      </c>
      <c r="L12" s="21"/>
    </row>
    <row r="13" spans="1:12" x14ac:dyDescent="0.2">
      <c r="A13" s="42" t="s">
        <v>26</v>
      </c>
      <c r="B13" s="42" t="s">
        <v>19</v>
      </c>
      <c r="C13" s="42" t="s">
        <v>9</v>
      </c>
      <c r="D13" s="42" t="s">
        <v>27</v>
      </c>
      <c r="E13" s="42">
        <v>1</v>
      </c>
      <c r="F13" s="42" t="s">
        <v>23</v>
      </c>
      <c r="G13" s="42" t="s">
        <v>28</v>
      </c>
      <c r="H13" s="43">
        <v>10.2496075</v>
      </c>
      <c r="I13" s="40" t="s">
        <v>63</v>
      </c>
      <c r="L13" s="17"/>
    </row>
    <row r="14" spans="1:12" x14ac:dyDescent="0.2">
      <c r="A14" s="42" t="s">
        <v>29</v>
      </c>
      <c r="B14" s="42" t="s">
        <v>8</v>
      </c>
      <c r="C14" s="42" t="s">
        <v>9</v>
      </c>
      <c r="D14" s="42" t="s">
        <v>22</v>
      </c>
      <c r="E14" s="42">
        <v>2</v>
      </c>
      <c r="F14" s="42" t="s">
        <v>23</v>
      </c>
      <c r="G14" s="42" t="s">
        <v>12</v>
      </c>
      <c r="H14" s="43">
        <v>10.2309479</v>
      </c>
      <c r="I14" s="40" t="s">
        <v>64</v>
      </c>
    </row>
    <row r="15" spans="1:12" x14ac:dyDescent="0.2">
      <c r="A15" s="42" t="s">
        <v>30</v>
      </c>
      <c r="B15" s="42" t="s">
        <v>8</v>
      </c>
      <c r="C15" s="42" t="s">
        <v>9</v>
      </c>
      <c r="D15" s="42" t="s">
        <v>25</v>
      </c>
      <c r="E15" s="42">
        <v>2</v>
      </c>
      <c r="F15" s="42" t="s">
        <v>23</v>
      </c>
      <c r="G15" s="42" t="s">
        <v>12</v>
      </c>
      <c r="H15" s="43">
        <v>10.350493999999999</v>
      </c>
      <c r="I15" s="40" t="s">
        <v>65</v>
      </c>
    </row>
    <row r="16" spans="1:12" x14ac:dyDescent="0.2">
      <c r="A16" s="42" t="s">
        <v>31</v>
      </c>
      <c r="B16" s="42" t="s">
        <v>19</v>
      </c>
      <c r="C16" s="42" t="s">
        <v>9</v>
      </c>
      <c r="D16" s="42" t="s">
        <v>27</v>
      </c>
      <c r="E16" s="42">
        <v>2</v>
      </c>
      <c r="F16" s="42" t="s">
        <v>23</v>
      </c>
      <c r="G16" s="42" t="s">
        <v>28</v>
      </c>
      <c r="H16" s="43">
        <v>10.2134459</v>
      </c>
      <c r="I16" s="40" t="s">
        <v>66</v>
      </c>
    </row>
    <row r="17" spans="1:9" x14ac:dyDescent="0.2">
      <c r="A17" s="42" t="s">
        <v>32</v>
      </c>
      <c r="B17" s="42" t="s">
        <v>19</v>
      </c>
      <c r="C17" s="42" t="s">
        <v>9</v>
      </c>
      <c r="D17" s="42" t="s">
        <v>27</v>
      </c>
      <c r="E17" s="42">
        <v>3</v>
      </c>
      <c r="F17" s="42" t="s">
        <v>23</v>
      </c>
      <c r="G17" s="42" t="s">
        <v>28</v>
      </c>
      <c r="H17" s="43">
        <v>10.394242200000001</v>
      </c>
      <c r="I17" s="40" t="s">
        <v>67</v>
      </c>
    </row>
    <row r="18" spans="1:9" x14ac:dyDescent="0.2">
      <c r="A18" s="42" t="s">
        <v>33</v>
      </c>
      <c r="B18" s="42" t="s">
        <v>8</v>
      </c>
      <c r="C18" s="42" t="s">
        <v>9</v>
      </c>
      <c r="D18" s="42" t="s">
        <v>22</v>
      </c>
      <c r="E18" s="42">
        <v>3</v>
      </c>
      <c r="F18" s="42" t="s">
        <v>23</v>
      </c>
      <c r="G18" s="42" t="s">
        <v>12</v>
      </c>
      <c r="H18" s="43">
        <v>16.315724800000002</v>
      </c>
      <c r="I18" s="40" t="s">
        <v>68</v>
      </c>
    </row>
    <row r="19" spans="1:9" x14ac:dyDescent="0.2">
      <c r="A19" s="42" t="s">
        <v>34</v>
      </c>
      <c r="B19" s="42" t="s">
        <v>8</v>
      </c>
      <c r="C19" s="42" t="s">
        <v>9</v>
      </c>
      <c r="D19" s="42" t="s">
        <v>25</v>
      </c>
      <c r="E19" s="42">
        <v>3</v>
      </c>
      <c r="F19" s="42" t="s">
        <v>23</v>
      </c>
      <c r="G19" s="42" t="s">
        <v>12</v>
      </c>
      <c r="H19" s="43">
        <v>10.1518461</v>
      </c>
      <c r="I19" s="40" t="s">
        <v>69</v>
      </c>
    </row>
    <row r="20" spans="1:9" x14ac:dyDescent="0.2">
      <c r="A20" s="38"/>
      <c r="B20" s="38"/>
      <c r="C20" s="38"/>
      <c r="D20" s="38"/>
      <c r="E20" s="38"/>
      <c r="F20" s="38"/>
      <c r="G20" s="38"/>
      <c r="H20" s="39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C0C9-5CC2-2B4D-AE71-CC87D29803C6}">
  <dimension ref="A1:M187"/>
  <sheetViews>
    <sheetView zoomScale="135" workbookViewId="0">
      <selection activeCell="E15" sqref="E15"/>
    </sheetView>
  </sheetViews>
  <sheetFormatPr baseColWidth="10" defaultRowHeight="16" x14ac:dyDescent="0.2"/>
  <cols>
    <col min="1" max="1" width="11" bestFit="1" customWidth="1"/>
    <col min="3" max="3" width="11.6640625" bestFit="1" customWidth="1"/>
    <col min="4" max="5" width="11" bestFit="1" customWidth="1"/>
    <col min="6" max="6" width="16.33203125" bestFit="1" customWidth="1"/>
    <col min="9" max="9" width="13.1640625" customWidth="1"/>
    <col min="11" max="11" width="17.6640625" bestFit="1" customWidth="1"/>
    <col min="13" max="13" width="17.6640625" bestFit="1" customWidth="1"/>
  </cols>
  <sheetData>
    <row r="1" spans="1:13" x14ac:dyDescent="0.2">
      <c r="A1" s="37" t="s">
        <v>316</v>
      </c>
      <c r="B1" s="35"/>
      <c r="C1" s="35"/>
      <c r="D1" s="35"/>
      <c r="E1" s="35"/>
    </row>
    <row r="2" spans="1:13" x14ac:dyDescent="0.2">
      <c r="A2" s="44" t="s">
        <v>45</v>
      </c>
      <c r="B2" s="44" t="s">
        <v>46</v>
      </c>
      <c r="C2" s="44" t="s">
        <v>268</v>
      </c>
      <c r="D2" s="44"/>
      <c r="E2" s="44"/>
      <c r="F2" s="1"/>
    </row>
    <row r="3" spans="1:13" x14ac:dyDescent="0.2">
      <c r="A3" s="44"/>
      <c r="B3" s="44"/>
      <c r="C3" s="37" t="s">
        <v>47</v>
      </c>
      <c r="D3" s="37" t="s">
        <v>48</v>
      </c>
      <c r="E3" s="37" t="s">
        <v>49</v>
      </c>
      <c r="F3" s="2"/>
      <c r="I3" s="1"/>
      <c r="J3" s="1"/>
      <c r="K3" s="1"/>
      <c r="L3" s="1"/>
    </row>
    <row r="4" spans="1:13" x14ac:dyDescent="0.2">
      <c r="A4" s="35">
        <v>1</v>
      </c>
      <c r="B4" s="35" t="s">
        <v>36</v>
      </c>
      <c r="C4" s="35">
        <v>246051387</v>
      </c>
      <c r="D4" s="35">
        <v>2112187</v>
      </c>
      <c r="E4" s="35">
        <v>29416792</v>
      </c>
      <c r="M4" s="6"/>
    </row>
    <row r="5" spans="1:13" x14ac:dyDescent="0.2">
      <c r="A5" s="35">
        <v>1</v>
      </c>
      <c r="B5" s="35" t="s">
        <v>38</v>
      </c>
      <c r="C5" s="35">
        <v>246051387</v>
      </c>
      <c r="D5" s="35">
        <v>3824116</v>
      </c>
      <c r="E5" s="35">
        <v>16686863</v>
      </c>
    </row>
    <row r="6" spans="1:13" x14ac:dyDescent="0.2">
      <c r="A6" s="35">
        <v>1</v>
      </c>
      <c r="B6" s="35" t="s">
        <v>37</v>
      </c>
      <c r="C6" s="35">
        <v>246051387</v>
      </c>
      <c r="D6" s="35">
        <v>2459630</v>
      </c>
      <c r="E6" s="35">
        <v>28363772</v>
      </c>
    </row>
    <row r="7" spans="1:13" x14ac:dyDescent="0.2">
      <c r="A7" s="35">
        <v>1</v>
      </c>
      <c r="B7" s="35" t="s">
        <v>42</v>
      </c>
      <c r="C7" s="35">
        <v>246051387</v>
      </c>
      <c r="D7" s="35">
        <v>9228467</v>
      </c>
      <c r="E7" s="35">
        <v>9817279</v>
      </c>
    </row>
    <row r="8" spans="1:13" x14ac:dyDescent="0.2">
      <c r="A8" s="35">
        <v>1</v>
      </c>
      <c r="B8" s="35" t="s">
        <v>41</v>
      </c>
      <c r="C8" s="35">
        <v>246051387</v>
      </c>
      <c r="D8" s="35">
        <v>9393381</v>
      </c>
      <c r="E8" s="35">
        <v>30361378</v>
      </c>
    </row>
    <row r="9" spans="1:13" x14ac:dyDescent="0.2">
      <c r="A9" s="35">
        <v>1</v>
      </c>
      <c r="B9" s="35" t="s">
        <v>40</v>
      </c>
      <c r="C9" s="35">
        <v>246051387</v>
      </c>
      <c r="D9" s="35">
        <v>1865768</v>
      </c>
      <c r="E9" s="35">
        <v>26759393</v>
      </c>
    </row>
    <row r="10" spans="1:13" x14ac:dyDescent="0.2">
      <c r="A10" s="35">
        <v>1</v>
      </c>
      <c r="B10" s="35" t="s">
        <v>43</v>
      </c>
      <c r="C10" s="35">
        <v>246051387</v>
      </c>
      <c r="D10" s="35">
        <v>3207706</v>
      </c>
      <c r="E10" s="35">
        <v>32524389</v>
      </c>
    </row>
    <row r="11" spans="1:13" x14ac:dyDescent="0.2">
      <c r="A11" s="35">
        <v>1</v>
      </c>
      <c r="B11" s="35" t="s">
        <v>44</v>
      </c>
      <c r="C11" s="35">
        <v>246051387</v>
      </c>
      <c r="D11" s="35">
        <v>1773410</v>
      </c>
      <c r="E11" s="35">
        <v>32635416</v>
      </c>
    </row>
    <row r="12" spans="1:13" x14ac:dyDescent="0.2">
      <c r="A12" s="35">
        <v>2</v>
      </c>
      <c r="B12" s="35" t="s">
        <v>36</v>
      </c>
      <c r="C12" s="35">
        <v>186673019</v>
      </c>
      <c r="D12" s="35">
        <v>1008066</v>
      </c>
      <c r="E12" s="35">
        <v>15816591</v>
      </c>
    </row>
    <row r="13" spans="1:13" x14ac:dyDescent="0.2">
      <c r="A13" s="35">
        <v>2</v>
      </c>
      <c r="B13" s="35" t="s">
        <v>38</v>
      </c>
      <c r="C13" s="35">
        <v>186673019</v>
      </c>
      <c r="D13" s="35">
        <v>2347197</v>
      </c>
      <c r="E13" s="35">
        <v>11067722</v>
      </c>
    </row>
    <row r="14" spans="1:13" x14ac:dyDescent="0.2">
      <c r="A14" s="35">
        <v>2</v>
      </c>
      <c r="B14" s="35" t="s">
        <v>37</v>
      </c>
      <c r="C14" s="35">
        <v>186673019</v>
      </c>
      <c r="D14" s="35">
        <v>1137023</v>
      </c>
      <c r="E14" s="35">
        <v>15515583</v>
      </c>
    </row>
    <row r="15" spans="1:13" x14ac:dyDescent="0.2">
      <c r="A15" s="35">
        <v>2</v>
      </c>
      <c r="B15" s="35" t="s">
        <v>42</v>
      </c>
      <c r="C15" s="35">
        <v>186673019</v>
      </c>
      <c r="D15" s="35">
        <v>5401871</v>
      </c>
      <c r="E15" s="35">
        <v>5893819</v>
      </c>
    </row>
    <row r="16" spans="1:13" x14ac:dyDescent="0.2">
      <c r="A16" s="35">
        <v>2</v>
      </c>
      <c r="B16" s="35" t="s">
        <v>41</v>
      </c>
      <c r="C16" s="35">
        <v>186673019</v>
      </c>
      <c r="D16" s="35">
        <v>6583838</v>
      </c>
      <c r="E16" s="35">
        <v>16090151</v>
      </c>
    </row>
    <row r="17" spans="1:13" x14ac:dyDescent="0.2">
      <c r="A17" s="35">
        <v>2</v>
      </c>
      <c r="B17" s="35" t="s">
        <v>40</v>
      </c>
      <c r="C17" s="35">
        <v>186673019</v>
      </c>
      <c r="D17" s="35">
        <v>709951</v>
      </c>
      <c r="E17" s="35">
        <v>14390104</v>
      </c>
    </row>
    <row r="18" spans="1:13" x14ac:dyDescent="0.2">
      <c r="A18" s="35">
        <v>2</v>
      </c>
      <c r="B18" s="35" t="s">
        <v>43</v>
      </c>
      <c r="C18" s="35">
        <v>186673019</v>
      </c>
      <c r="D18" s="35">
        <v>923162</v>
      </c>
      <c r="E18" s="35">
        <v>17421740</v>
      </c>
    </row>
    <row r="19" spans="1:13" x14ac:dyDescent="0.2">
      <c r="A19" s="35">
        <v>2</v>
      </c>
      <c r="B19" s="35" t="s">
        <v>44</v>
      </c>
      <c r="C19" s="35">
        <v>186673019</v>
      </c>
      <c r="D19" s="35">
        <v>800012</v>
      </c>
      <c r="E19" s="35">
        <v>17397886</v>
      </c>
    </row>
    <row r="20" spans="1:13" x14ac:dyDescent="0.2">
      <c r="A20" s="35">
        <v>3</v>
      </c>
      <c r="B20" s="35" t="s">
        <v>36</v>
      </c>
      <c r="C20" s="35">
        <v>173039009</v>
      </c>
      <c r="D20" s="35">
        <v>1029633</v>
      </c>
      <c r="E20" s="35">
        <v>15710932</v>
      </c>
    </row>
    <row r="21" spans="1:13" x14ac:dyDescent="0.2">
      <c r="A21" s="35">
        <v>3</v>
      </c>
      <c r="B21" s="35" t="s">
        <v>38</v>
      </c>
      <c r="C21" s="35">
        <v>173039009</v>
      </c>
      <c r="D21" s="35">
        <v>2258556</v>
      </c>
      <c r="E21" s="35">
        <v>9225925</v>
      </c>
    </row>
    <row r="22" spans="1:13" x14ac:dyDescent="0.2">
      <c r="A22" s="35">
        <v>3</v>
      </c>
      <c r="B22" s="35" t="s">
        <v>37</v>
      </c>
      <c r="C22" s="35">
        <v>173039009</v>
      </c>
      <c r="D22" s="35">
        <v>1453744</v>
      </c>
      <c r="E22" s="35">
        <v>14954466</v>
      </c>
    </row>
    <row r="23" spans="1:13" x14ac:dyDescent="0.2">
      <c r="A23" s="35">
        <v>3</v>
      </c>
      <c r="B23" s="35" t="s">
        <v>42</v>
      </c>
      <c r="C23" s="35">
        <v>173039009</v>
      </c>
      <c r="D23" s="35">
        <v>12019582</v>
      </c>
      <c r="E23" s="35">
        <v>6258807</v>
      </c>
    </row>
    <row r="24" spans="1:13" x14ac:dyDescent="0.2">
      <c r="A24" s="35">
        <v>3</v>
      </c>
      <c r="B24" s="35" t="s">
        <v>41</v>
      </c>
      <c r="C24" s="35">
        <v>173039009</v>
      </c>
      <c r="D24" s="35">
        <v>4661271</v>
      </c>
      <c r="E24" s="35">
        <v>16185593</v>
      </c>
    </row>
    <row r="25" spans="1:13" x14ac:dyDescent="0.2">
      <c r="A25" s="35">
        <v>3</v>
      </c>
      <c r="B25" s="35" t="s">
        <v>40</v>
      </c>
      <c r="C25" s="35">
        <v>173039009</v>
      </c>
      <c r="D25" s="35">
        <v>699860</v>
      </c>
      <c r="E25" s="35">
        <v>14502595</v>
      </c>
    </row>
    <row r="26" spans="1:13" x14ac:dyDescent="0.2">
      <c r="A26" s="35">
        <v>3</v>
      </c>
      <c r="B26" s="35" t="s">
        <v>44</v>
      </c>
      <c r="C26" s="35">
        <v>173039009</v>
      </c>
      <c r="D26" s="35">
        <v>2207393</v>
      </c>
      <c r="E26" s="35">
        <v>18044815</v>
      </c>
    </row>
    <row r="27" spans="1:13" x14ac:dyDescent="0.2">
      <c r="A27" s="35">
        <v>3</v>
      </c>
      <c r="B27" s="35" t="s">
        <v>43</v>
      </c>
      <c r="C27" s="35">
        <v>173039009</v>
      </c>
      <c r="D27" s="35">
        <v>2131476</v>
      </c>
      <c r="E27" s="35">
        <v>16953370</v>
      </c>
      <c r="F27" s="3"/>
    </row>
    <row r="28" spans="1:13" x14ac:dyDescent="0.2">
      <c r="A28" s="35">
        <v>4</v>
      </c>
      <c r="B28" s="35" t="s">
        <v>36</v>
      </c>
      <c r="C28" s="35">
        <v>156621831</v>
      </c>
      <c r="D28" s="35">
        <v>4645134</v>
      </c>
      <c r="E28" s="35">
        <v>19863970</v>
      </c>
      <c r="K28" s="6"/>
      <c r="M28" s="6"/>
    </row>
    <row r="29" spans="1:13" x14ac:dyDescent="0.2">
      <c r="A29" s="35">
        <v>4</v>
      </c>
      <c r="B29" s="35" t="s">
        <v>38</v>
      </c>
      <c r="C29" s="35">
        <v>156621831</v>
      </c>
      <c r="D29" s="35">
        <v>2002156</v>
      </c>
      <c r="E29" s="35">
        <v>11464168</v>
      </c>
    </row>
    <row r="30" spans="1:13" x14ac:dyDescent="0.2">
      <c r="A30" s="35">
        <v>4</v>
      </c>
      <c r="B30" s="35" t="s">
        <v>37</v>
      </c>
      <c r="C30" s="35">
        <v>156621831</v>
      </c>
      <c r="D30" s="35">
        <v>1759834</v>
      </c>
      <c r="E30" s="35">
        <v>19276211</v>
      </c>
      <c r="K30" s="12"/>
    </row>
    <row r="31" spans="1:13" x14ac:dyDescent="0.2">
      <c r="A31" s="35">
        <v>4</v>
      </c>
      <c r="B31" s="35" t="s">
        <v>42</v>
      </c>
      <c r="C31" s="35">
        <v>156621831</v>
      </c>
      <c r="D31" s="35">
        <v>6780054</v>
      </c>
      <c r="E31" s="35">
        <v>7658096</v>
      </c>
    </row>
    <row r="32" spans="1:13" x14ac:dyDescent="0.2">
      <c r="A32" s="35">
        <v>4</v>
      </c>
      <c r="B32" s="35" t="s">
        <v>41</v>
      </c>
      <c r="C32" s="35">
        <v>156621831</v>
      </c>
      <c r="D32" s="35">
        <v>6827639</v>
      </c>
      <c r="E32" s="35">
        <v>19132326</v>
      </c>
    </row>
    <row r="33" spans="1:5" x14ac:dyDescent="0.2">
      <c r="A33" s="35">
        <v>4</v>
      </c>
      <c r="B33" s="35" t="s">
        <v>40</v>
      </c>
      <c r="C33" s="35">
        <v>156621831</v>
      </c>
      <c r="D33" s="35">
        <v>1084173</v>
      </c>
      <c r="E33" s="35">
        <v>17410561</v>
      </c>
    </row>
    <row r="34" spans="1:5" x14ac:dyDescent="0.2">
      <c r="A34" s="35">
        <v>4</v>
      </c>
      <c r="B34" s="35" t="s">
        <v>43</v>
      </c>
      <c r="C34" s="35">
        <v>156621831</v>
      </c>
      <c r="D34" s="35">
        <v>3310563</v>
      </c>
      <c r="E34" s="35">
        <v>23544493</v>
      </c>
    </row>
    <row r="35" spans="1:5" x14ac:dyDescent="0.2">
      <c r="A35" s="35">
        <v>4</v>
      </c>
      <c r="B35" s="35" t="s">
        <v>44</v>
      </c>
      <c r="C35" s="35">
        <v>156621831</v>
      </c>
      <c r="D35" s="35">
        <v>2131907</v>
      </c>
      <c r="E35" s="35">
        <v>23660109</v>
      </c>
    </row>
    <row r="36" spans="1:5" x14ac:dyDescent="0.2">
      <c r="A36" s="35">
        <v>5</v>
      </c>
      <c r="B36" s="35" t="s">
        <v>36</v>
      </c>
      <c r="C36" s="35">
        <v>110354544</v>
      </c>
      <c r="D36" s="35">
        <v>3578145</v>
      </c>
      <c r="E36" s="35">
        <v>21713136</v>
      </c>
    </row>
    <row r="37" spans="1:5" x14ac:dyDescent="0.2">
      <c r="A37" s="35">
        <v>5</v>
      </c>
      <c r="B37" s="35" t="s">
        <v>37</v>
      </c>
      <c r="C37" s="35">
        <v>110354544</v>
      </c>
      <c r="D37" s="35">
        <v>1732612</v>
      </c>
      <c r="E37" s="35">
        <v>20337330</v>
      </c>
    </row>
    <row r="38" spans="1:5" x14ac:dyDescent="0.2">
      <c r="A38" s="35">
        <v>5</v>
      </c>
      <c r="B38" s="35" t="s">
        <v>38</v>
      </c>
      <c r="C38" s="35">
        <v>110354544</v>
      </c>
      <c r="D38" s="35">
        <v>1054819</v>
      </c>
      <c r="E38" s="35">
        <v>12804788</v>
      </c>
    </row>
    <row r="39" spans="1:5" x14ac:dyDescent="0.2">
      <c r="A39" s="35">
        <v>5</v>
      </c>
      <c r="B39" s="35" t="s">
        <v>42</v>
      </c>
      <c r="C39" s="35">
        <v>110354544</v>
      </c>
      <c r="D39" s="35">
        <v>5167808</v>
      </c>
      <c r="E39" s="35">
        <v>8569989</v>
      </c>
    </row>
    <row r="40" spans="1:5" x14ac:dyDescent="0.2">
      <c r="A40" s="35">
        <v>5</v>
      </c>
      <c r="B40" s="35" t="s">
        <v>41</v>
      </c>
      <c r="C40" s="35">
        <v>110354544</v>
      </c>
      <c r="D40" s="35">
        <v>9010181</v>
      </c>
      <c r="E40" s="35">
        <v>21651968</v>
      </c>
    </row>
    <row r="41" spans="1:5" x14ac:dyDescent="0.2">
      <c r="A41" s="35">
        <v>5</v>
      </c>
      <c r="B41" s="35" t="s">
        <v>40</v>
      </c>
      <c r="C41" s="35">
        <v>110354544</v>
      </c>
      <c r="D41" s="35">
        <v>1213473</v>
      </c>
      <c r="E41" s="35">
        <v>15680150</v>
      </c>
    </row>
    <row r="42" spans="1:5" x14ac:dyDescent="0.2">
      <c r="A42" s="35">
        <v>5</v>
      </c>
      <c r="B42" s="35" t="s">
        <v>44</v>
      </c>
      <c r="C42" s="35">
        <v>110354544</v>
      </c>
      <c r="D42" s="35">
        <v>1854762</v>
      </c>
      <c r="E42" s="35">
        <v>24542253</v>
      </c>
    </row>
    <row r="43" spans="1:5" x14ac:dyDescent="0.2">
      <c r="A43" s="35">
        <v>5</v>
      </c>
      <c r="B43" s="35" t="s">
        <v>43</v>
      </c>
      <c r="C43" s="35">
        <v>110354544</v>
      </c>
      <c r="D43" s="35">
        <v>1290038</v>
      </c>
      <c r="E43" s="35">
        <v>24336471</v>
      </c>
    </row>
    <row r="44" spans="1:5" x14ac:dyDescent="0.2">
      <c r="A44" s="35">
        <v>6</v>
      </c>
      <c r="B44" s="35" t="s">
        <v>36</v>
      </c>
      <c r="C44" s="35">
        <v>109383665</v>
      </c>
      <c r="D44" s="35">
        <v>1070848</v>
      </c>
      <c r="E44" s="35">
        <v>11079150</v>
      </c>
    </row>
    <row r="45" spans="1:5" x14ac:dyDescent="0.2">
      <c r="A45" s="35">
        <v>6</v>
      </c>
      <c r="B45" s="35" t="s">
        <v>38</v>
      </c>
      <c r="C45" s="35">
        <v>109383665</v>
      </c>
      <c r="D45" s="35">
        <v>1723058</v>
      </c>
      <c r="E45" s="35">
        <v>6070270</v>
      </c>
    </row>
    <row r="46" spans="1:5" x14ac:dyDescent="0.2">
      <c r="A46" s="35">
        <v>6</v>
      </c>
      <c r="B46" s="35" t="s">
        <v>37</v>
      </c>
      <c r="C46" s="35">
        <v>109383665</v>
      </c>
      <c r="D46" s="35">
        <v>676977</v>
      </c>
      <c r="E46" s="35">
        <v>10832208</v>
      </c>
    </row>
    <row r="47" spans="1:5" x14ac:dyDescent="0.2">
      <c r="A47" s="35">
        <v>6</v>
      </c>
      <c r="B47" s="35" t="s">
        <v>42</v>
      </c>
      <c r="C47" s="35">
        <v>109383665</v>
      </c>
      <c r="D47" s="35">
        <v>4165171</v>
      </c>
      <c r="E47" s="35">
        <v>4026780</v>
      </c>
    </row>
    <row r="48" spans="1:5" x14ac:dyDescent="0.2">
      <c r="A48" s="35">
        <v>6</v>
      </c>
      <c r="B48" s="35" t="s">
        <v>41</v>
      </c>
      <c r="C48" s="35">
        <v>109383665</v>
      </c>
      <c r="D48" s="35">
        <v>4031657</v>
      </c>
      <c r="E48" s="35">
        <v>11403410</v>
      </c>
    </row>
    <row r="49" spans="1:5" x14ac:dyDescent="0.2">
      <c r="A49" s="35">
        <v>6</v>
      </c>
      <c r="B49" s="35" t="s">
        <v>40</v>
      </c>
      <c r="C49" s="35">
        <v>109383665</v>
      </c>
      <c r="D49" s="35">
        <v>740178</v>
      </c>
      <c r="E49" s="35">
        <v>10273725</v>
      </c>
    </row>
    <row r="50" spans="1:5" x14ac:dyDescent="0.2">
      <c r="A50" s="35">
        <v>6</v>
      </c>
      <c r="B50" s="35" t="s">
        <v>43</v>
      </c>
      <c r="C50" s="35">
        <v>109383665</v>
      </c>
      <c r="D50" s="35">
        <v>3767543</v>
      </c>
      <c r="E50" s="35">
        <v>12235425</v>
      </c>
    </row>
    <row r="51" spans="1:5" x14ac:dyDescent="0.2">
      <c r="A51" s="35">
        <v>6</v>
      </c>
      <c r="B51" s="35" t="s">
        <v>44</v>
      </c>
      <c r="C51" s="35">
        <v>109383665</v>
      </c>
      <c r="D51" s="35">
        <v>1705235</v>
      </c>
      <c r="E51" s="35">
        <v>12510424</v>
      </c>
    </row>
    <row r="52" spans="1:5" x14ac:dyDescent="0.2">
      <c r="A52" s="35">
        <v>7</v>
      </c>
      <c r="B52" s="35" t="s">
        <v>36</v>
      </c>
      <c r="C52" s="35">
        <v>108878185</v>
      </c>
      <c r="D52" s="35">
        <v>3903383</v>
      </c>
      <c r="E52" s="35">
        <v>8775321</v>
      </c>
    </row>
    <row r="53" spans="1:5" x14ac:dyDescent="0.2">
      <c r="A53" s="35">
        <v>7</v>
      </c>
      <c r="B53" s="35" t="s">
        <v>38</v>
      </c>
      <c r="C53" s="35">
        <v>108878185</v>
      </c>
      <c r="D53" s="35">
        <v>1468189</v>
      </c>
      <c r="E53" s="35">
        <v>6177826</v>
      </c>
    </row>
    <row r="54" spans="1:5" x14ac:dyDescent="0.2">
      <c r="A54" s="35">
        <v>7</v>
      </c>
      <c r="B54" s="35" t="s">
        <v>37</v>
      </c>
      <c r="C54" s="35">
        <v>108878185</v>
      </c>
      <c r="D54" s="35">
        <v>1115303</v>
      </c>
      <c r="E54" s="35">
        <v>9015394</v>
      </c>
    </row>
    <row r="55" spans="1:5" x14ac:dyDescent="0.2">
      <c r="A55" s="35">
        <v>7</v>
      </c>
      <c r="B55" s="35" t="s">
        <v>42</v>
      </c>
      <c r="C55" s="35">
        <v>108878185</v>
      </c>
      <c r="D55" s="35">
        <v>2871979</v>
      </c>
      <c r="E55" s="35">
        <v>3891349</v>
      </c>
    </row>
    <row r="56" spans="1:5" x14ac:dyDescent="0.2">
      <c r="A56" s="35">
        <v>7</v>
      </c>
      <c r="B56" s="35" t="s">
        <v>41</v>
      </c>
      <c r="C56" s="35">
        <v>108878185</v>
      </c>
      <c r="D56" s="35">
        <v>2079542</v>
      </c>
      <c r="E56" s="35">
        <v>9017733</v>
      </c>
    </row>
    <row r="57" spans="1:5" x14ac:dyDescent="0.2">
      <c r="A57" s="35">
        <v>7</v>
      </c>
      <c r="B57" s="35" t="s">
        <v>40</v>
      </c>
      <c r="C57" s="35">
        <v>108878185</v>
      </c>
      <c r="D57" s="35">
        <v>957299</v>
      </c>
      <c r="E57" s="35">
        <v>7197552</v>
      </c>
    </row>
    <row r="58" spans="1:5" x14ac:dyDescent="0.2">
      <c r="A58" s="35">
        <v>7</v>
      </c>
      <c r="B58" s="35" t="s">
        <v>43</v>
      </c>
      <c r="C58" s="35">
        <v>108878185</v>
      </c>
      <c r="D58" s="35">
        <v>5533557</v>
      </c>
      <c r="E58" s="35">
        <v>11794551</v>
      </c>
    </row>
    <row r="59" spans="1:5" x14ac:dyDescent="0.2">
      <c r="A59" s="35">
        <v>7</v>
      </c>
      <c r="B59" s="35" t="s">
        <v>44</v>
      </c>
      <c r="C59" s="35">
        <v>108878185</v>
      </c>
      <c r="D59" s="35">
        <v>7746546</v>
      </c>
      <c r="E59" s="35">
        <v>11647420</v>
      </c>
    </row>
    <row r="60" spans="1:5" x14ac:dyDescent="0.2">
      <c r="A60" s="35">
        <v>8</v>
      </c>
      <c r="B60" s="35" t="s">
        <v>36</v>
      </c>
      <c r="C60" s="35">
        <v>106521367</v>
      </c>
      <c r="D60" s="35">
        <v>3448822</v>
      </c>
      <c r="E60" s="35">
        <v>13023474</v>
      </c>
    </row>
    <row r="61" spans="1:5" x14ac:dyDescent="0.2">
      <c r="A61" s="35">
        <v>8</v>
      </c>
      <c r="B61" s="35" t="s">
        <v>38</v>
      </c>
      <c r="C61" s="35">
        <v>106521367</v>
      </c>
      <c r="D61" s="35">
        <v>1387102</v>
      </c>
      <c r="E61" s="35">
        <v>6192904</v>
      </c>
    </row>
    <row r="62" spans="1:5" x14ac:dyDescent="0.2">
      <c r="A62" s="35">
        <v>8</v>
      </c>
      <c r="B62" s="35" t="s">
        <v>37</v>
      </c>
      <c r="C62" s="35">
        <v>106521367</v>
      </c>
      <c r="D62" s="35">
        <v>651490</v>
      </c>
      <c r="E62" s="35">
        <v>12580328</v>
      </c>
    </row>
    <row r="63" spans="1:5" x14ac:dyDescent="0.2">
      <c r="A63" s="35">
        <v>8</v>
      </c>
      <c r="B63" s="35" t="s">
        <v>42</v>
      </c>
      <c r="C63" s="35">
        <v>106521367</v>
      </c>
      <c r="D63" s="35">
        <v>3479031</v>
      </c>
      <c r="E63" s="35">
        <v>6290786</v>
      </c>
    </row>
    <row r="64" spans="1:5" x14ac:dyDescent="0.2">
      <c r="A64" s="35">
        <v>8</v>
      </c>
      <c r="B64" s="35" t="s">
        <v>41</v>
      </c>
      <c r="C64" s="35">
        <v>106521367</v>
      </c>
      <c r="D64" s="35">
        <v>5957797</v>
      </c>
      <c r="E64" s="35">
        <v>13464042</v>
      </c>
    </row>
    <row r="65" spans="1:5" x14ac:dyDescent="0.2">
      <c r="A65" s="35">
        <v>8</v>
      </c>
      <c r="B65" s="35" t="s">
        <v>40</v>
      </c>
      <c r="C65" s="35">
        <v>106521367</v>
      </c>
      <c r="D65" s="35">
        <v>1204571</v>
      </c>
      <c r="E65" s="35">
        <v>11811819</v>
      </c>
    </row>
    <row r="66" spans="1:5" x14ac:dyDescent="0.2">
      <c r="A66" s="35">
        <v>8</v>
      </c>
      <c r="B66" s="35" t="s">
        <v>44</v>
      </c>
      <c r="C66" s="35">
        <v>106521367</v>
      </c>
      <c r="D66" s="35">
        <v>4532775</v>
      </c>
      <c r="E66" s="35">
        <v>13642256</v>
      </c>
    </row>
    <row r="67" spans="1:5" x14ac:dyDescent="0.2">
      <c r="A67" s="35">
        <v>8</v>
      </c>
      <c r="B67" s="35" t="s">
        <v>43</v>
      </c>
      <c r="C67" s="35">
        <v>106521367</v>
      </c>
      <c r="D67" s="35">
        <v>2845482</v>
      </c>
      <c r="E67" s="35">
        <v>13462683</v>
      </c>
    </row>
    <row r="68" spans="1:5" x14ac:dyDescent="0.2">
      <c r="A68" s="35">
        <v>9</v>
      </c>
      <c r="B68" s="35" t="s">
        <v>36</v>
      </c>
      <c r="C68" s="35">
        <v>95022765</v>
      </c>
      <c r="D68" s="35">
        <v>7821506</v>
      </c>
      <c r="E68" s="35">
        <v>9337550</v>
      </c>
    </row>
    <row r="69" spans="1:5" x14ac:dyDescent="0.2">
      <c r="A69" s="35">
        <v>9</v>
      </c>
      <c r="B69" s="35" t="s">
        <v>38</v>
      </c>
      <c r="C69" s="35">
        <v>95022765</v>
      </c>
      <c r="D69" s="35">
        <v>1812647</v>
      </c>
      <c r="E69" s="35">
        <v>6094634</v>
      </c>
    </row>
    <row r="70" spans="1:5" x14ac:dyDescent="0.2">
      <c r="A70" s="35">
        <v>9</v>
      </c>
      <c r="B70" s="35" t="s">
        <v>37</v>
      </c>
      <c r="C70" s="35">
        <v>95022765</v>
      </c>
      <c r="D70" s="35">
        <v>555234</v>
      </c>
      <c r="E70" s="35">
        <v>9453810</v>
      </c>
    </row>
    <row r="71" spans="1:5" x14ac:dyDescent="0.2">
      <c r="A71" s="35">
        <v>9</v>
      </c>
      <c r="B71" s="35" t="s">
        <v>42</v>
      </c>
      <c r="C71" s="35">
        <v>95022765</v>
      </c>
      <c r="D71" s="35">
        <v>3488343</v>
      </c>
      <c r="E71" s="35">
        <v>3653835</v>
      </c>
    </row>
    <row r="72" spans="1:5" x14ac:dyDescent="0.2">
      <c r="A72" s="35">
        <v>9</v>
      </c>
      <c r="B72" s="35" t="s">
        <v>41</v>
      </c>
      <c r="C72" s="35">
        <v>95022765</v>
      </c>
      <c r="D72" s="35">
        <v>3047116</v>
      </c>
      <c r="E72" s="35">
        <v>10073368</v>
      </c>
    </row>
    <row r="73" spans="1:5" x14ac:dyDescent="0.2">
      <c r="A73" s="35">
        <v>9</v>
      </c>
      <c r="B73" s="35" t="s">
        <v>40</v>
      </c>
      <c r="C73" s="35">
        <v>95022765</v>
      </c>
      <c r="D73" s="35">
        <v>724192</v>
      </c>
      <c r="E73" s="35">
        <v>8530164</v>
      </c>
    </row>
    <row r="74" spans="1:5" x14ac:dyDescent="0.2">
      <c r="A74" s="35">
        <v>9</v>
      </c>
      <c r="B74" s="35" t="s">
        <v>44</v>
      </c>
      <c r="C74" s="35">
        <v>95022765</v>
      </c>
      <c r="D74" s="35">
        <v>9184756</v>
      </c>
      <c r="E74" s="35">
        <v>15271865</v>
      </c>
    </row>
    <row r="75" spans="1:5" x14ac:dyDescent="0.2">
      <c r="A75" s="35">
        <v>9</v>
      </c>
      <c r="B75" s="35" t="s">
        <v>43</v>
      </c>
      <c r="C75" s="35">
        <v>95022765</v>
      </c>
      <c r="D75" s="35">
        <v>8581227</v>
      </c>
      <c r="E75" s="35">
        <v>15284367</v>
      </c>
    </row>
    <row r="76" spans="1:5" x14ac:dyDescent="0.2">
      <c r="A76" s="35">
        <v>10</v>
      </c>
      <c r="B76" s="35" t="s">
        <v>36</v>
      </c>
      <c r="C76" s="35">
        <v>93526311</v>
      </c>
      <c r="D76" s="35">
        <v>5313120</v>
      </c>
      <c r="E76" s="35">
        <v>9070993</v>
      </c>
    </row>
    <row r="77" spans="1:5" x14ac:dyDescent="0.2">
      <c r="A77" s="35">
        <v>10</v>
      </c>
      <c r="B77" s="35" t="s">
        <v>38</v>
      </c>
      <c r="C77" s="35">
        <v>93526311</v>
      </c>
      <c r="D77" s="35">
        <v>588290</v>
      </c>
      <c r="E77" s="35">
        <v>5413810</v>
      </c>
    </row>
    <row r="78" spans="1:5" x14ac:dyDescent="0.2">
      <c r="A78" s="35">
        <v>10</v>
      </c>
      <c r="B78" s="35" t="s">
        <v>37</v>
      </c>
      <c r="C78" s="35">
        <v>93526311</v>
      </c>
      <c r="D78" s="35">
        <v>545062</v>
      </c>
      <c r="E78" s="35">
        <v>8755899</v>
      </c>
    </row>
    <row r="79" spans="1:5" x14ac:dyDescent="0.2">
      <c r="A79" s="35">
        <v>10</v>
      </c>
      <c r="B79" s="35" t="s">
        <v>42</v>
      </c>
      <c r="C79" s="35">
        <v>93526311</v>
      </c>
      <c r="D79" s="35">
        <v>2799171</v>
      </c>
      <c r="E79" s="35">
        <v>2429227</v>
      </c>
    </row>
    <row r="80" spans="1:5" x14ac:dyDescent="0.2">
      <c r="A80" s="35">
        <v>10</v>
      </c>
      <c r="B80" s="35" t="s">
        <v>41</v>
      </c>
      <c r="C80" s="35">
        <v>93526311</v>
      </c>
      <c r="D80" s="35">
        <v>4365705</v>
      </c>
      <c r="E80" s="35">
        <v>8818497</v>
      </c>
    </row>
    <row r="81" spans="1:5" x14ac:dyDescent="0.2">
      <c r="A81" s="35">
        <v>10</v>
      </c>
      <c r="B81" s="35" t="s">
        <v>40</v>
      </c>
      <c r="C81" s="35">
        <v>93526311</v>
      </c>
      <c r="D81" s="35">
        <v>1167903</v>
      </c>
      <c r="E81" s="35">
        <v>7361262</v>
      </c>
    </row>
    <row r="82" spans="1:5" x14ac:dyDescent="0.2">
      <c r="A82" s="35">
        <v>10</v>
      </c>
      <c r="B82" s="35" t="s">
        <v>44</v>
      </c>
      <c r="C82" s="35">
        <v>93526311</v>
      </c>
      <c r="D82" s="35">
        <v>4848299</v>
      </c>
      <c r="E82" s="35">
        <v>9756563</v>
      </c>
    </row>
    <row r="83" spans="1:5" x14ac:dyDescent="0.2">
      <c r="A83" s="35">
        <v>10</v>
      </c>
      <c r="B83" s="35" t="s">
        <v>43</v>
      </c>
      <c r="C83" s="35">
        <v>93526311</v>
      </c>
      <c r="D83" s="35">
        <v>2124932</v>
      </c>
      <c r="E83" s="35">
        <v>10012863</v>
      </c>
    </row>
    <row r="84" spans="1:5" x14ac:dyDescent="0.2">
      <c r="A84" s="35">
        <v>11</v>
      </c>
      <c r="B84" s="35" t="s">
        <v>36</v>
      </c>
      <c r="C84" s="35">
        <v>99310072</v>
      </c>
      <c r="D84" s="35">
        <v>3180913</v>
      </c>
      <c r="E84" s="35">
        <v>7163830</v>
      </c>
    </row>
    <row r="85" spans="1:5" x14ac:dyDescent="0.2">
      <c r="A85" s="35">
        <v>11</v>
      </c>
      <c r="B85" s="35" t="s">
        <v>38</v>
      </c>
      <c r="C85" s="35">
        <v>99310072</v>
      </c>
      <c r="D85" s="35">
        <v>1166455</v>
      </c>
      <c r="E85" s="35">
        <v>5604698</v>
      </c>
    </row>
    <row r="86" spans="1:5" x14ac:dyDescent="0.2">
      <c r="A86" s="35">
        <v>11</v>
      </c>
      <c r="B86" s="35" t="s">
        <v>37</v>
      </c>
      <c r="C86" s="35">
        <v>99310072</v>
      </c>
      <c r="D86" s="35">
        <v>438015</v>
      </c>
      <c r="E86" s="35">
        <v>6900506</v>
      </c>
    </row>
    <row r="87" spans="1:5" x14ac:dyDescent="0.2">
      <c r="A87" s="35">
        <v>11</v>
      </c>
      <c r="B87" s="35" t="s">
        <v>42</v>
      </c>
      <c r="C87" s="35">
        <v>99310072</v>
      </c>
      <c r="D87" s="35">
        <v>3596627</v>
      </c>
      <c r="E87" s="35">
        <v>2554532</v>
      </c>
    </row>
    <row r="88" spans="1:5" x14ac:dyDescent="0.2">
      <c r="A88" s="35">
        <v>11</v>
      </c>
      <c r="B88" s="35" t="s">
        <v>41</v>
      </c>
      <c r="C88" s="35">
        <v>99310072</v>
      </c>
      <c r="D88" s="35">
        <v>2733742</v>
      </c>
      <c r="E88" s="35">
        <v>7568831</v>
      </c>
    </row>
    <row r="89" spans="1:5" x14ac:dyDescent="0.2">
      <c r="A89" s="35">
        <v>11</v>
      </c>
      <c r="B89" s="35" t="s">
        <v>40</v>
      </c>
      <c r="C89" s="35">
        <v>99310072</v>
      </c>
      <c r="D89" s="35">
        <v>661541</v>
      </c>
      <c r="E89" s="35">
        <v>6328089</v>
      </c>
    </row>
    <row r="90" spans="1:5" x14ac:dyDescent="0.2">
      <c r="A90" s="35">
        <v>11</v>
      </c>
      <c r="B90" s="35" t="s">
        <v>43</v>
      </c>
      <c r="C90" s="35">
        <v>99310072</v>
      </c>
      <c r="D90" s="35">
        <v>8492406</v>
      </c>
      <c r="E90" s="35">
        <v>10317640</v>
      </c>
    </row>
    <row r="91" spans="1:5" x14ac:dyDescent="0.2">
      <c r="A91" s="35">
        <v>11</v>
      </c>
      <c r="B91" s="35" t="s">
        <v>44</v>
      </c>
      <c r="C91" s="35">
        <v>99310072</v>
      </c>
      <c r="D91" s="35">
        <v>3353854</v>
      </c>
      <c r="E91" s="35">
        <v>10426955</v>
      </c>
    </row>
    <row r="92" spans="1:5" x14ac:dyDescent="0.2">
      <c r="A92" s="35">
        <v>12</v>
      </c>
      <c r="B92" s="35" t="s">
        <v>36</v>
      </c>
      <c r="C92" s="35">
        <v>78206493</v>
      </c>
      <c r="D92" s="35">
        <v>3193662</v>
      </c>
      <c r="E92" s="35">
        <v>9755273</v>
      </c>
    </row>
    <row r="93" spans="1:5" x14ac:dyDescent="0.2">
      <c r="A93" s="35">
        <v>12</v>
      </c>
      <c r="B93" s="35" t="s">
        <v>38</v>
      </c>
      <c r="C93" s="35">
        <v>78206493</v>
      </c>
      <c r="D93" s="35">
        <v>787311</v>
      </c>
      <c r="E93" s="35">
        <v>4610407</v>
      </c>
    </row>
    <row r="94" spans="1:5" x14ac:dyDescent="0.2">
      <c r="A94" s="35">
        <v>12</v>
      </c>
      <c r="B94" s="35" t="s">
        <v>37</v>
      </c>
      <c r="C94" s="35">
        <v>78206493</v>
      </c>
      <c r="D94" s="35">
        <v>5393533</v>
      </c>
      <c r="E94" s="35">
        <v>9727477</v>
      </c>
    </row>
    <row r="95" spans="1:5" x14ac:dyDescent="0.2">
      <c r="A95" s="35">
        <v>12</v>
      </c>
      <c r="B95" s="35" t="s">
        <v>42</v>
      </c>
      <c r="C95" s="35">
        <v>78206493</v>
      </c>
      <c r="D95" s="35">
        <v>2236523</v>
      </c>
      <c r="E95" s="35">
        <v>3176197</v>
      </c>
    </row>
    <row r="96" spans="1:5" x14ac:dyDescent="0.2">
      <c r="A96" s="35">
        <v>12</v>
      </c>
      <c r="B96" s="35" t="s">
        <v>41</v>
      </c>
      <c r="C96" s="35">
        <v>78206493</v>
      </c>
      <c r="D96" s="35">
        <v>8895194</v>
      </c>
      <c r="E96" s="35">
        <v>9062520</v>
      </c>
    </row>
    <row r="97" spans="1:5" x14ac:dyDescent="0.2">
      <c r="A97" s="35">
        <v>12</v>
      </c>
      <c r="B97" s="35" t="s">
        <v>40</v>
      </c>
      <c r="C97" s="35">
        <v>78206493</v>
      </c>
      <c r="D97" s="35">
        <v>3590906</v>
      </c>
      <c r="E97" s="35">
        <v>8514146</v>
      </c>
    </row>
    <row r="98" spans="1:5" x14ac:dyDescent="0.2">
      <c r="A98" s="35">
        <v>12</v>
      </c>
      <c r="B98" s="35" t="s">
        <v>43</v>
      </c>
      <c r="C98" s="35">
        <v>78206493</v>
      </c>
      <c r="D98" s="35">
        <v>3186897</v>
      </c>
      <c r="E98" s="35">
        <v>13208305</v>
      </c>
    </row>
    <row r="99" spans="1:5" x14ac:dyDescent="0.2">
      <c r="A99" s="35">
        <v>12</v>
      </c>
      <c r="B99" s="35" t="s">
        <v>44</v>
      </c>
      <c r="C99" s="35">
        <v>78206493</v>
      </c>
      <c r="D99" s="35">
        <v>5587953</v>
      </c>
      <c r="E99" s="35">
        <v>14786785</v>
      </c>
    </row>
    <row r="100" spans="1:5" x14ac:dyDescent="0.2">
      <c r="A100" s="35">
        <v>13</v>
      </c>
      <c r="B100" s="35" t="s">
        <v>36</v>
      </c>
      <c r="C100" s="35">
        <v>75658176</v>
      </c>
      <c r="D100" s="35">
        <v>748036</v>
      </c>
      <c r="E100" s="35">
        <v>7659431</v>
      </c>
    </row>
    <row r="101" spans="1:5" x14ac:dyDescent="0.2">
      <c r="A101" s="35">
        <v>13</v>
      </c>
      <c r="B101" s="35" t="s">
        <v>38</v>
      </c>
      <c r="C101" s="35">
        <v>75658176</v>
      </c>
      <c r="D101" s="35">
        <v>769864</v>
      </c>
      <c r="E101" s="35">
        <v>4327434</v>
      </c>
    </row>
    <row r="102" spans="1:5" x14ac:dyDescent="0.2">
      <c r="A102" s="35">
        <v>13</v>
      </c>
      <c r="B102" s="35" t="s">
        <v>37</v>
      </c>
      <c r="C102" s="35">
        <v>75658176</v>
      </c>
      <c r="D102" s="35">
        <v>308872</v>
      </c>
      <c r="E102" s="35">
        <v>7606897</v>
      </c>
    </row>
    <row r="103" spans="1:5" x14ac:dyDescent="0.2">
      <c r="A103" s="35">
        <v>13</v>
      </c>
      <c r="B103" s="35" t="s">
        <v>42</v>
      </c>
      <c r="C103" s="35">
        <v>75658176</v>
      </c>
      <c r="D103" s="35">
        <v>2292173</v>
      </c>
      <c r="E103" s="35">
        <v>2594326</v>
      </c>
    </row>
    <row r="104" spans="1:5" x14ac:dyDescent="0.2">
      <c r="A104" s="35">
        <v>13</v>
      </c>
      <c r="B104" s="35" t="s">
        <v>41</v>
      </c>
      <c r="C104" s="35">
        <v>75658176</v>
      </c>
      <c r="D104" s="35">
        <v>2240400</v>
      </c>
      <c r="E104" s="35">
        <v>8058378</v>
      </c>
    </row>
    <row r="105" spans="1:5" x14ac:dyDescent="0.2">
      <c r="A105" s="35">
        <v>13</v>
      </c>
      <c r="B105" s="35" t="s">
        <v>40</v>
      </c>
      <c r="C105" s="35">
        <v>75658176</v>
      </c>
      <c r="D105" s="35">
        <v>357666</v>
      </c>
      <c r="E105" s="35">
        <v>7378451</v>
      </c>
    </row>
    <row r="106" spans="1:5" x14ac:dyDescent="0.2">
      <c r="A106" s="35">
        <v>13</v>
      </c>
      <c r="B106" s="35" t="s">
        <v>43</v>
      </c>
      <c r="C106" s="35">
        <v>75658176</v>
      </c>
      <c r="D106" s="35">
        <v>6312890</v>
      </c>
      <c r="E106" s="35">
        <v>8375215</v>
      </c>
    </row>
    <row r="107" spans="1:5" x14ac:dyDescent="0.2">
      <c r="A107" s="35">
        <v>13</v>
      </c>
      <c r="B107" s="35" t="s">
        <v>44</v>
      </c>
      <c r="C107" s="35">
        <v>75658176</v>
      </c>
      <c r="D107" s="35">
        <v>4278708</v>
      </c>
      <c r="E107" s="35">
        <v>8336977</v>
      </c>
    </row>
    <row r="108" spans="1:5" x14ac:dyDescent="0.2">
      <c r="A108" s="35">
        <v>14</v>
      </c>
      <c r="B108" s="35" t="s">
        <v>36</v>
      </c>
      <c r="C108" s="35">
        <v>75939013</v>
      </c>
      <c r="D108" s="35">
        <v>2516682</v>
      </c>
      <c r="E108" s="35">
        <v>6103046</v>
      </c>
    </row>
    <row r="109" spans="1:5" x14ac:dyDescent="0.2">
      <c r="A109" s="35">
        <v>14</v>
      </c>
      <c r="B109" s="35" t="s">
        <v>38</v>
      </c>
      <c r="C109" s="35">
        <v>75939013</v>
      </c>
      <c r="D109" s="35">
        <v>527198</v>
      </c>
      <c r="E109" s="35">
        <v>4212612</v>
      </c>
    </row>
    <row r="110" spans="1:5" x14ac:dyDescent="0.2">
      <c r="A110" s="35">
        <v>14</v>
      </c>
      <c r="B110" s="35" t="s">
        <v>37</v>
      </c>
      <c r="C110" s="35">
        <v>75939013</v>
      </c>
      <c r="D110" s="35">
        <v>639597</v>
      </c>
      <c r="E110" s="35">
        <v>6079622</v>
      </c>
    </row>
    <row r="111" spans="1:5" x14ac:dyDescent="0.2">
      <c r="A111" s="35">
        <v>14</v>
      </c>
      <c r="B111" s="35" t="s">
        <v>42</v>
      </c>
      <c r="C111" s="35">
        <v>75939013</v>
      </c>
      <c r="D111" s="35">
        <v>2175567</v>
      </c>
      <c r="E111" s="35">
        <v>3167819</v>
      </c>
    </row>
    <row r="112" spans="1:5" x14ac:dyDescent="0.2">
      <c r="A112" s="35">
        <v>14</v>
      </c>
      <c r="B112" s="35" t="s">
        <v>41</v>
      </c>
      <c r="C112" s="35">
        <v>75939013</v>
      </c>
      <c r="D112" s="35">
        <v>1402664</v>
      </c>
      <c r="E112" s="35">
        <v>6625451</v>
      </c>
    </row>
    <row r="113" spans="1:5" x14ac:dyDescent="0.2">
      <c r="A113" s="35">
        <v>14</v>
      </c>
      <c r="B113" s="35" t="s">
        <v>43</v>
      </c>
      <c r="C113" s="35">
        <v>75939013</v>
      </c>
      <c r="D113" s="35">
        <v>861311</v>
      </c>
      <c r="E113" s="35">
        <v>7100905</v>
      </c>
    </row>
    <row r="114" spans="1:5" x14ac:dyDescent="0.2">
      <c r="A114" s="35">
        <v>14</v>
      </c>
      <c r="B114" s="35" t="s">
        <v>40</v>
      </c>
      <c r="C114" s="35">
        <v>75939013</v>
      </c>
      <c r="D114" s="35">
        <v>115945</v>
      </c>
      <c r="E114" s="35">
        <v>5916872</v>
      </c>
    </row>
    <row r="115" spans="1:5" x14ac:dyDescent="0.2">
      <c r="A115" s="35">
        <v>14</v>
      </c>
      <c r="B115" s="35" t="s">
        <v>44</v>
      </c>
      <c r="C115" s="35">
        <v>75939013</v>
      </c>
      <c r="D115" s="35">
        <v>1536458</v>
      </c>
      <c r="E115" s="35">
        <v>7059484</v>
      </c>
    </row>
    <row r="116" spans="1:5" x14ac:dyDescent="0.2">
      <c r="A116" s="35">
        <v>15</v>
      </c>
      <c r="B116" s="35" t="s">
        <v>36</v>
      </c>
      <c r="C116" s="35">
        <v>71621083</v>
      </c>
      <c r="D116" s="35">
        <v>697000</v>
      </c>
      <c r="E116" s="35">
        <v>12564433</v>
      </c>
    </row>
    <row r="117" spans="1:5" x14ac:dyDescent="0.2">
      <c r="A117" s="35">
        <v>15</v>
      </c>
      <c r="B117" s="35" t="s">
        <v>38</v>
      </c>
      <c r="C117" s="35">
        <v>71621083</v>
      </c>
      <c r="D117" s="35">
        <v>851116</v>
      </c>
      <c r="E117" s="35">
        <v>6001080</v>
      </c>
    </row>
    <row r="118" spans="1:5" x14ac:dyDescent="0.2">
      <c r="A118" s="35">
        <v>15</v>
      </c>
      <c r="B118" s="35" t="s">
        <v>37</v>
      </c>
      <c r="C118" s="35">
        <v>71621083</v>
      </c>
      <c r="D118" s="35">
        <v>613467</v>
      </c>
      <c r="E118" s="35">
        <v>11510485</v>
      </c>
    </row>
    <row r="119" spans="1:5" x14ac:dyDescent="0.2">
      <c r="A119" s="35">
        <v>15</v>
      </c>
      <c r="B119" s="35" t="s">
        <v>42</v>
      </c>
      <c r="C119" s="35">
        <v>71621083</v>
      </c>
      <c r="D119" s="35">
        <v>3395365</v>
      </c>
      <c r="E119" s="35">
        <v>2749311</v>
      </c>
    </row>
    <row r="120" spans="1:5" x14ac:dyDescent="0.2">
      <c r="A120" s="35">
        <v>15</v>
      </c>
      <c r="B120" s="35" t="s">
        <v>41</v>
      </c>
      <c r="C120" s="35">
        <v>71621083</v>
      </c>
      <c r="D120" s="35">
        <v>1459533</v>
      </c>
      <c r="E120" s="35">
        <v>14003600</v>
      </c>
    </row>
    <row r="121" spans="1:5" x14ac:dyDescent="0.2">
      <c r="A121" s="35">
        <v>15</v>
      </c>
      <c r="B121" s="35" t="s">
        <v>40</v>
      </c>
      <c r="C121" s="35">
        <v>71621083</v>
      </c>
      <c r="D121" s="35">
        <v>1883430</v>
      </c>
      <c r="E121" s="35">
        <v>10898003</v>
      </c>
    </row>
    <row r="122" spans="1:5" x14ac:dyDescent="0.2">
      <c r="A122" s="35">
        <v>15</v>
      </c>
      <c r="B122" s="35" t="s">
        <v>43</v>
      </c>
      <c r="C122" s="35">
        <v>71621083</v>
      </c>
      <c r="D122" s="35">
        <v>3131583</v>
      </c>
      <c r="E122" s="35">
        <v>14298576</v>
      </c>
    </row>
    <row r="123" spans="1:5" x14ac:dyDescent="0.2">
      <c r="A123" s="35">
        <v>15</v>
      </c>
      <c r="B123" s="35" t="s">
        <v>44</v>
      </c>
      <c r="C123" s="35">
        <v>71621083</v>
      </c>
      <c r="D123" s="35">
        <v>619221</v>
      </c>
      <c r="E123" s="35">
        <v>13462600</v>
      </c>
    </row>
    <row r="124" spans="1:5" x14ac:dyDescent="0.2">
      <c r="A124" s="35">
        <v>16</v>
      </c>
      <c r="B124" s="35" t="s">
        <v>36</v>
      </c>
      <c r="C124" s="35">
        <v>67384317</v>
      </c>
      <c r="D124" s="35">
        <v>4266614</v>
      </c>
      <c r="E124" s="35">
        <v>5585105</v>
      </c>
    </row>
    <row r="125" spans="1:5" x14ac:dyDescent="0.2">
      <c r="A125" s="35">
        <v>16</v>
      </c>
      <c r="B125" s="35" t="s">
        <v>38</v>
      </c>
      <c r="C125" s="35">
        <v>67384317</v>
      </c>
      <c r="D125" s="35">
        <v>406855</v>
      </c>
      <c r="E125" s="35">
        <v>4496165</v>
      </c>
    </row>
    <row r="126" spans="1:5" x14ac:dyDescent="0.2">
      <c r="A126" s="35">
        <v>16</v>
      </c>
      <c r="B126" s="35" t="s">
        <v>37</v>
      </c>
      <c r="C126" s="35">
        <v>67384317</v>
      </c>
      <c r="D126" s="35">
        <v>367132</v>
      </c>
      <c r="E126" s="35">
        <v>5446079</v>
      </c>
    </row>
    <row r="127" spans="1:5" x14ac:dyDescent="0.2">
      <c r="A127" s="35">
        <v>16</v>
      </c>
      <c r="B127" s="35" t="s">
        <v>42</v>
      </c>
      <c r="C127" s="35">
        <v>67384317</v>
      </c>
      <c r="D127" s="35">
        <v>2207238</v>
      </c>
      <c r="E127" s="35">
        <v>1832739</v>
      </c>
    </row>
    <row r="128" spans="1:5" x14ac:dyDescent="0.2">
      <c r="A128" s="35">
        <v>16</v>
      </c>
      <c r="B128" s="35" t="s">
        <v>41</v>
      </c>
      <c r="C128" s="35">
        <v>67384317</v>
      </c>
      <c r="D128" s="35">
        <v>2812332</v>
      </c>
      <c r="E128" s="35">
        <v>5960296</v>
      </c>
    </row>
    <row r="129" spans="1:5" x14ac:dyDescent="0.2">
      <c r="A129" s="35">
        <v>16</v>
      </c>
      <c r="B129" s="35" t="s">
        <v>40</v>
      </c>
      <c r="C129" s="35">
        <v>67384317</v>
      </c>
      <c r="D129" s="35">
        <v>594197</v>
      </c>
      <c r="E129" s="35">
        <v>5157618</v>
      </c>
    </row>
    <row r="130" spans="1:5" x14ac:dyDescent="0.2">
      <c r="A130" s="35">
        <v>16</v>
      </c>
      <c r="B130" s="35" t="s">
        <v>43</v>
      </c>
      <c r="C130" s="35">
        <v>67384317</v>
      </c>
      <c r="D130" s="35">
        <v>536212</v>
      </c>
      <c r="E130" s="35">
        <v>8416385</v>
      </c>
    </row>
    <row r="131" spans="1:5" x14ac:dyDescent="0.2">
      <c r="A131" s="35">
        <v>16</v>
      </c>
      <c r="B131" s="35" t="s">
        <v>44</v>
      </c>
      <c r="C131" s="35">
        <v>67384317</v>
      </c>
      <c r="D131" s="35">
        <v>1307161</v>
      </c>
      <c r="E131" s="35">
        <v>8511184</v>
      </c>
    </row>
    <row r="132" spans="1:5" x14ac:dyDescent="0.2">
      <c r="A132" s="35">
        <v>17</v>
      </c>
      <c r="B132" s="35" t="s">
        <v>36</v>
      </c>
      <c r="C132" s="35">
        <v>52923131</v>
      </c>
      <c r="D132" s="35">
        <v>4739848</v>
      </c>
      <c r="E132" s="35">
        <v>12660980</v>
      </c>
    </row>
    <row r="133" spans="1:5" x14ac:dyDescent="0.2">
      <c r="A133" s="35">
        <v>17</v>
      </c>
      <c r="B133" s="35" t="s">
        <v>38</v>
      </c>
      <c r="C133" s="35">
        <v>52923131</v>
      </c>
      <c r="D133" s="35">
        <v>2291502</v>
      </c>
      <c r="E133" s="35">
        <v>5347992</v>
      </c>
    </row>
    <row r="134" spans="1:5" x14ac:dyDescent="0.2">
      <c r="A134" s="35">
        <v>17</v>
      </c>
      <c r="B134" s="35" t="s">
        <v>37</v>
      </c>
      <c r="C134" s="35">
        <v>52923131</v>
      </c>
      <c r="D134" s="35">
        <v>1125370</v>
      </c>
      <c r="E134" s="35">
        <v>12524660</v>
      </c>
    </row>
    <row r="135" spans="1:5" x14ac:dyDescent="0.2">
      <c r="A135" s="35">
        <v>17</v>
      </c>
      <c r="B135" s="35" t="s">
        <v>42</v>
      </c>
      <c r="C135" s="35">
        <v>52923131</v>
      </c>
      <c r="D135" s="35">
        <v>5347287</v>
      </c>
      <c r="E135" s="35">
        <v>2118246</v>
      </c>
    </row>
    <row r="136" spans="1:5" x14ac:dyDescent="0.2">
      <c r="A136" s="35">
        <v>17</v>
      </c>
      <c r="B136" s="35" t="s">
        <v>41</v>
      </c>
      <c r="C136" s="35">
        <v>52923131</v>
      </c>
      <c r="D136" s="35">
        <v>4810497</v>
      </c>
      <c r="E136" s="35">
        <v>12932526</v>
      </c>
    </row>
    <row r="137" spans="1:5" x14ac:dyDescent="0.2">
      <c r="A137" s="35">
        <v>17</v>
      </c>
      <c r="B137" s="35" t="s">
        <v>43</v>
      </c>
      <c r="C137" s="35">
        <v>52923131</v>
      </c>
      <c r="D137" s="35">
        <v>3761359</v>
      </c>
      <c r="E137" s="35">
        <v>16889616</v>
      </c>
    </row>
    <row r="138" spans="1:5" x14ac:dyDescent="0.2">
      <c r="A138" s="35">
        <v>17</v>
      </c>
      <c r="B138" s="35" t="s">
        <v>44</v>
      </c>
      <c r="C138" s="35">
        <v>52923131</v>
      </c>
      <c r="D138" s="35">
        <v>2810480</v>
      </c>
      <c r="E138" s="35">
        <v>16996808</v>
      </c>
    </row>
    <row r="139" spans="1:5" x14ac:dyDescent="0.2">
      <c r="A139" s="35">
        <v>17</v>
      </c>
      <c r="B139" s="35" t="s">
        <v>40</v>
      </c>
      <c r="C139" s="35">
        <v>52923131</v>
      </c>
      <c r="D139" s="35">
        <v>517324</v>
      </c>
      <c r="E139" s="35">
        <v>12050699</v>
      </c>
    </row>
    <row r="140" spans="1:5" x14ac:dyDescent="0.2">
      <c r="A140" s="35">
        <v>18</v>
      </c>
      <c r="B140" s="35" t="s">
        <v>36</v>
      </c>
      <c r="C140" s="35">
        <v>66115718</v>
      </c>
      <c r="D140" s="35">
        <v>2259117</v>
      </c>
      <c r="E140" s="35">
        <v>5548178</v>
      </c>
    </row>
    <row r="141" spans="1:5" x14ac:dyDescent="0.2">
      <c r="A141" s="35">
        <v>18</v>
      </c>
      <c r="B141" s="35" t="s">
        <v>38</v>
      </c>
      <c r="C141" s="35">
        <v>66115718</v>
      </c>
      <c r="D141" s="35">
        <v>537709</v>
      </c>
      <c r="E141" s="35">
        <v>4009708</v>
      </c>
    </row>
    <row r="142" spans="1:5" x14ac:dyDescent="0.2">
      <c r="A142" s="35">
        <v>18</v>
      </c>
      <c r="B142" s="35" t="s">
        <v>37</v>
      </c>
      <c r="C142" s="35">
        <v>66115718</v>
      </c>
      <c r="D142" s="35">
        <v>435343</v>
      </c>
      <c r="E142" s="35">
        <v>5385628</v>
      </c>
    </row>
    <row r="143" spans="1:5" x14ac:dyDescent="0.2">
      <c r="A143" s="35">
        <v>18</v>
      </c>
      <c r="B143" s="35" t="s">
        <v>42</v>
      </c>
      <c r="C143" s="35">
        <v>66115718</v>
      </c>
      <c r="D143" s="35">
        <v>1308770</v>
      </c>
      <c r="E143" s="35">
        <v>2756021</v>
      </c>
    </row>
    <row r="144" spans="1:5" x14ac:dyDescent="0.2">
      <c r="A144" s="35">
        <v>18</v>
      </c>
      <c r="B144" s="35" t="s">
        <v>41</v>
      </c>
      <c r="C144" s="35">
        <v>66115718</v>
      </c>
      <c r="D144" s="35">
        <v>1667911</v>
      </c>
      <c r="E144" s="35">
        <v>6000199</v>
      </c>
    </row>
    <row r="145" spans="1:5" x14ac:dyDescent="0.2">
      <c r="A145" s="35">
        <v>18</v>
      </c>
      <c r="B145" s="35" t="s">
        <v>40</v>
      </c>
      <c r="C145" s="35">
        <v>66115718</v>
      </c>
      <c r="D145" s="35">
        <v>249973</v>
      </c>
      <c r="E145" s="35">
        <v>5367132</v>
      </c>
    </row>
    <row r="146" spans="1:5" x14ac:dyDescent="0.2">
      <c r="A146" s="35">
        <v>18</v>
      </c>
      <c r="B146" s="35" t="s">
        <v>43</v>
      </c>
      <c r="C146" s="35">
        <v>66115718</v>
      </c>
      <c r="D146" s="35">
        <v>3104128</v>
      </c>
      <c r="E146" s="35">
        <v>6418673</v>
      </c>
    </row>
    <row r="147" spans="1:5" x14ac:dyDescent="0.2">
      <c r="A147" s="35">
        <v>18</v>
      </c>
      <c r="B147" s="35" t="s">
        <v>44</v>
      </c>
      <c r="C147" s="35">
        <v>66115718</v>
      </c>
      <c r="D147" s="35">
        <v>1132126</v>
      </c>
      <c r="E147" s="35">
        <v>6431727</v>
      </c>
    </row>
    <row r="148" spans="1:5" x14ac:dyDescent="0.2">
      <c r="A148" s="35">
        <v>19</v>
      </c>
      <c r="B148" s="35" t="s">
        <v>36</v>
      </c>
      <c r="C148" s="35">
        <v>59944761</v>
      </c>
      <c r="D148" s="35">
        <v>1787414</v>
      </c>
      <c r="E148" s="35">
        <v>9107959</v>
      </c>
    </row>
    <row r="149" spans="1:5" x14ac:dyDescent="0.2">
      <c r="A149" s="35">
        <v>19</v>
      </c>
      <c r="B149" s="35" t="s">
        <v>38</v>
      </c>
      <c r="C149" s="35">
        <v>59944761</v>
      </c>
      <c r="D149" s="35">
        <v>1198890</v>
      </c>
      <c r="E149" s="35">
        <v>7229982</v>
      </c>
    </row>
    <row r="150" spans="1:5" x14ac:dyDescent="0.2">
      <c r="A150" s="35">
        <v>19</v>
      </c>
      <c r="B150" s="35" t="s">
        <v>37</v>
      </c>
      <c r="C150" s="35">
        <v>59944761</v>
      </c>
      <c r="D150" s="35">
        <v>1075472</v>
      </c>
      <c r="E150" s="35">
        <v>8529169</v>
      </c>
    </row>
    <row r="151" spans="1:5" x14ac:dyDescent="0.2">
      <c r="A151" s="35">
        <v>19</v>
      </c>
      <c r="B151" s="35" t="s">
        <v>42</v>
      </c>
      <c r="C151" s="35">
        <v>59944761</v>
      </c>
      <c r="D151" s="35">
        <v>5092023</v>
      </c>
      <c r="E151" s="35">
        <v>2485884</v>
      </c>
    </row>
    <row r="152" spans="1:5" x14ac:dyDescent="0.2">
      <c r="A152" s="35">
        <v>19</v>
      </c>
      <c r="B152" s="35" t="s">
        <v>41</v>
      </c>
      <c r="C152" s="35">
        <v>59944761</v>
      </c>
      <c r="D152" s="35">
        <v>1938495</v>
      </c>
      <c r="E152" s="35">
        <v>9590253</v>
      </c>
    </row>
    <row r="153" spans="1:5" x14ac:dyDescent="0.2">
      <c r="A153" s="35">
        <v>19</v>
      </c>
      <c r="B153" s="35" t="s">
        <v>40</v>
      </c>
      <c r="C153" s="35">
        <v>59944761</v>
      </c>
      <c r="D153" s="35">
        <v>591475</v>
      </c>
      <c r="E153" s="35">
        <v>8109443</v>
      </c>
    </row>
    <row r="154" spans="1:5" x14ac:dyDescent="0.2">
      <c r="A154" s="35">
        <v>19</v>
      </c>
      <c r="B154" s="35" t="s">
        <v>43</v>
      </c>
      <c r="C154" s="35">
        <v>59944761</v>
      </c>
      <c r="D154" s="35">
        <v>6331909</v>
      </c>
      <c r="E154" s="35">
        <v>13122372</v>
      </c>
    </row>
    <row r="155" spans="1:5" x14ac:dyDescent="0.2">
      <c r="A155" s="35">
        <v>19</v>
      </c>
      <c r="B155" s="35" t="s">
        <v>44</v>
      </c>
      <c r="C155" s="35">
        <v>59944761</v>
      </c>
      <c r="D155" s="35">
        <v>4693247</v>
      </c>
      <c r="E155" s="35">
        <v>12859558</v>
      </c>
    </row>
    <row r="156" spans="1:5" x14ac:dyDescent="0.2">
      <c r="A156" s="35">
        <v>20</v>
      </c>
      <c r="B156" s="35" t="s">
        <v>36</v>
      </c>
      <c r="C156" s="35">
        <v>58447179</v>
      </c>
      <c r="D156" s="35">
        <v>1834028</v>
      </c>
      <c r="E156" s="35">
        <v>2540299</v>
      </c>
    </row>
    <row r="157" spans="1:5" x14ac:dyDescent="0.2">
      <c r="A157" s="35">
        <v>20</v>
      </c>
      <c r="B157" s="35" t="s">
        <v>38</v>
      </c>
      <c r="C157" s="35">
        <v>58447179</v>
      </c>
      <c r="D157" s="35">
        <v>313536</v>
      </c>
      <c r="E157" s="35">
        <v>1864275</v>
      </c>
    </row>
    <row r="158" spans="1:5" x14ac:dyDescent="0.2">
      <c r="A158" s="35">
        <v>20</v>
      </c>
      <c r="B158" s="35" t="s">
        <v>37</v>
      </c>
      <c r="C158" s="35">
        <v>58447179</v>
      </c>
      <c r="D158" s="35">
        <v>255423</v>
      </c>
      <c r="E158" s="35">
        <v>2379382</v>
      </c>
    </row>
    <row r="159" spans="1:5" x14ac:dyDescent="0.2">
      <c r="A159" s="35">
        <v>20</v>
      </c>
      <c r="B159" s="35" t="s">
        <v>42</v>
      </c>
      <c r="C159" s="35">
        <v>58447179</v>
      </c>
      <c r="D159" s="35">
        <v>352258</v>
      </c>
      <c r="E159" s="35">
        <v>1135145</v>
      </c>
    </row>
    <row r="160" spans="1:5" x14ac:dyDescent="0.2">
      <c r="A160" s="35">
        <v>20</v>
      </c>
      <c r="B160" s="35" t="s">
        <v>41</v>
      </c>
      <c r="C160" s="35">
        <v>58447179</v>
      </c>
      <c r="D160" s="35">
        <v>1546268</v>
      </c>
      <c r="E160" s="35">
        <v>2597437</v>
      </c>
    </row>
    <row r="161" spans="1:5" x14ac:dyDescent="0.2">
      <c r="A161" s="35">
        <v>20</v>
      </c>
      <c r="B161" s="35" t="s">
        <v>43</v>
      </c>
      <c r="C161" s="35">
        <v>58447179</v>
      </c>
      <c r="D161" s="35">
        <v>3524120</v>
      </c>
      <c r="E161" s="35">
        <v>3415908</v>
      </c>
    </row>
    <row r="162" spans="1:5" x14ac:dyDescent="0.2">
      <c r="A162" s="35">
        <v>20</v>
      </c>
      <c r="B162" s="35" t="s">
        <v>44</v>
      </c>
      <c r="C162" s="35">
        <v>58447179</v>
      </c>
      <c r="D162" s="35">
        <v>894770</v>
      </c>
      <c r="E162" s="35">
        <v>3699658</v>
      </c>
    </row>
    <row r="163" spans="1:5" x14ac:dyDescent="0.2">
      <c r="A163" s="35">
        <v>20</v>
      </c>
      <c r="B163" s="35" t="s">
        <v>40</v>
      </c>
      <c r="C163" s="35">
        <v>58447179</v>
      </c>
      <c r="D163" s="35">
        <v>98665</v>
      </c>
      <c r="E163" s="35">
        <v>2246272</v>
      </c>
    </row>
    <row r="164" spans="1:5" x14ac:dyDescent="0.2">
      <c r="A164" s="35">
        <v>21</v>
      </c>
      <c r="B164" s="35" t="s">
        <v>36</v>
      </c>
      <c r="C164" s="35">
        <v>55093377</v>
      </c>
      <c r="D164" s="35">
        <v>3303316</v>
      </c>
      <c r="E164" s="35">
        <v>6930778</v>
      </c>
    </row>
    <row r="165" spans="1:5" x14ac:dyDescent="0.2">
      <c r="A165" s="35">
        <v>21</v>
      </c>
      <c r="B165" s="35" t="s">
        <v>38</v>
      </c>
      <c r="C165" s="35">
        <v>55093377</v>
      </c>
      <c r="D165" s="35">
        <v>1129964</v>
      </c>
      <c r="E165" s="35">
        <v>4774224</v>
      </c>
    </row>
    <row r="166" spans="1:5" x14ac:dyDescent="0.2">
      <c r="A166" s="35">
        <v>21</v>
      </c>
      <c r="B166" s="35" t="s">
        <v>37</v>
      </c>
      <c r="C166" s="35">
        <v>55093377</v>
      </c>
      <c r="D166" s="35">
        <v>1046342</v>
      </c>
      <c r="E166" s="35">
        <v>6896142</v>
      </c>
    </row>
    <row r="167" spans="1:5" x14ac:dyDescent="0.2">
      <c r="A167" s="35">
        <v>21</v>
      </c>
      <c r="B167" s="35" t="s">
        <v>42</v>
      </c>
      <c r="C167" s="35">
        <v>55093377</v>
      </c>
      <c r="D167" s="35">
        <v>3891902</v>
      </c>
      <c r="E167" s="35">
        <v>2719895</v>
      </c>
    </row>
    <row r="168" spans="1:5" x14ac:dyDescent="0.2">
      <c r="A168" s="35">
        <v>21</v>
      </c>
      <c r="B168" s="35" t="s">
        <v>41</v>
      </c>
      <c r="C168" s="35">
        <v>55093377</v>
      </c>
      <c r="D168" s="35">
        <v>1174467</v>
      </c>
      <c r="E168" s="35">
        <v>7367714</v>
      </c>
    </row>
    <row r="169" spans="1:5" x14ac:dyDescent="0.2">
      <c r="A169" s="35">
        <v>21</v>
      </c>
      <c r="B169" s="35" t="s">
        <v>40</v>
      </c>
      <c r="C169" s="35">
        <v>55093377</v>
      </c>
      <c r="D169" s="35">
        <v>205878</v>
      </c>
      <c r="E169" s="35">
        <v>6740424</v>
      </c>
    </row>
    <row r="170" spans="1:5" x14ac:dyDescent="0.2">
      <c r="A170" s="35">
        <v>21</v>
      </c>
      <c r="B170" s="35" t="s">
        <v>44</v>
      </c>
      <c r="C170" s="35">
        <v>55093377</v>
      </c>
      <c r="D170" s="35">
        <v>3416781</v>
      </c>
      <c r="E170" s="35">
        <v>15687152</v>
      </c>
    </row>
    <row r="171" spans="1:5" x14ac:dyDescent="0.2">
      <c r="A171" s="35">
        <v>21</v>
      </c>
      <c r="B171" s="35" t="s">
        <v>43</v>
      </c>
      <c r="C171" s="35">
        <v>55093377</v>
      </c>
      <c r="D171" s="35">
        <v>1419517</v>
      </c>
      <c r="E171" s="35">
        <v>15639958</v>
      </c>
    </row>
    <row r="172" spans="1:5" x14ac:dyDescent="0.2">
      <c r="A172" s="35">
        <v>22</v>
      </c>
      <c r="B172" s="35" t="s">
        <v>36</v>
      </c>
      <c r="C172" s="35">
        <v>46737408</v>
      </c>
      <c r="D172" s="35">
        <v>2673559</v>
      </c>
      <c r="E172" s="35">
        <v>4963094</v>
      </c>
    </row>
    <row r="173" spans="1:5" x14ac:dyDescent="0.2">
      <c r="A173" s="35">
        <v>22</v>
      </c>
      <c r="B173" s="35" t="s">
        <v>38</v>
      </c>
      <c r="C173" s="35">
        <v>46737408</v>
      </c>
      <c r="D173" s="35">
        <v>311612</v>
      </c>
      <c r="E173" s="35">
        <v>3988506</v>
      </c>
    </row>
    <row r="174" spans="1:5" x14ac:dyDescent="0.2">
      <c r="A174" s="35">
        <v>22</v>
      </c>
      <c r="B174" s="35" t="s">
        <v>37</v>
      </c>
      <c r="C174" s="35">
        <v>46737408</v>
      </c>
      <c r="D174" s="35">
        <v>707540</v>
      </c>
      <c r="E174" s="35">
        <v>4928578</v>
      </c>
    </row>
    <row r="175" spans="1:5" x14ac:dyDescent="0.2">
      <c r="A175" s="35">
        <v>22</v>
      </c>
      <c r="B175" s="35" t="s">
        <v>42</v>
      </c>
      <c r="C175" s="35">
        <v>46737408</v>
      </c>
      <c r="D175" s="35">
        <v>2835973</v>
      </c>
      <c r="E175" s="35">
        <v>1277789</v>
      </c>
    </row>
    <row r="176" spans="1:5" x14ac:dyDescent="0.2">
      <c r="A176" s="35">
        <v>22</v>
      </c>
      <c r="B176" s="35" t="s">
        <v>41</v>
      </c>
      <c r="C176" s="35">
        <v>46737408</v>
      </c>
      <c r="D176" s="35">
        <v>2402948</v>
      </c>
      <c r="E176" s="35">
        <v>5147799</v>
      </c>
    </row>
    <row r="177" spans="1:5" x14ac:dyDescent="0.2">
      <c r="A177" s="35">
        <v>22</v>
      </c>
      <c r="B177" s="35" t="s">
        <v>40</v>
      </c>
      <c r="C177" s="35">
        <v>46737408</v>
      </c>
      <c r="D177" s="35">
        <v>442378</v>
      </c>
      <c r="E177" s="35">
        <v>4492433</v>
      </c>
    </row>
    <row r="178" spans="1:5" x14ac:dyDescent="0.2">
      <c r="A178" s="35">
        <v>22</v>
      </c>
      <c r="B178" s="35" t="s">
        <v>43</v>
      </c>
      <c r="C178" s="35">
        <v>46737408</v>
      </c>
      <c r="D178" s="35">
        <v>1915635</v>
      </c>
      <c r="E178" s="35">
        <v>9639961</v>
      </c>
    </row>
    <row r="179" spans="1:5" x14ac:dyDescent="0.2">
      <c r="A179" s="35">
        <v>22</v>
      </c>
      <c r="B179" s="35" t="s">
        <v>44</v>
      </c>
      <c r="C179" s="35">
        <v>46737408</v>
      </c>
      <c r="D179" s="35">
        <v>3287796</v>
      </c>
      <c r="E179" s="35">
        <v>9734392</v>
      </c>
    </row>
    <row r="180" spans="1:5" x14ac:dyDescent="0.2">
      <c r="A180" s="35">
        <v>23</v>
      </c>
      <c r="B180" s="35" t="s">
        <v>36</v>
      </c>
      <c r="C180" s="35">
        <v>38465414</v>
      </c>
      <c r="D180" s="35">
        <v>1132365</v>
      </c>
      <c r="E180" s="35">
        <v>4112065</v>
      </c>
    </row>
    <row r="181" spans="1:5" x14ac:dyDescent="0.2">
      <c r="A181" s="35">
        <v>23</v>
      </c>
      <c r="B181" s="35" t="s">
        <v>38</v>
      </c>
      <c r="C181" s="35">
        <v>38465414</v>
      </c>
      <c r="D181" s="35">
        <v>382968</v>
      </c>
      <c r="E181" s="35">
        <v>3249806</v>
      </c>
    </row>
    <row r="182" spans="1:5" x14ac:dyDescent="0.2">
      <c r="A182" s="35">
        <v>23</v>
      </c>
      <c r="B182" s="35" t="s">
        <v>37</v>
      </c>
      <c r="C182" s="35">
        <v>38465414</v>
      </c>
      <c r="D182" s="35">
        <v>546162</v>
      </c>
      <c r="E182" s="35">
        <v>3718865</v>
      </c>
    </row>
    <row r="183" spans="1:5" x14ac:dyDescent="0.2">
      <c r="A183" s="35">
        <v>23</v>
      </c>
      <c r="B183" s="35" t="s">
        <v>42</v>
      </c>
      <c r="C183" s="35">
        <v>38465414</v>
      </c>
      <c r="D183" s="35">
        <v>2642007</v>
      </c>
      <c r="E183" s="35">
        <v>862824</v>
      </c>
    </row>
    <row r="184" spans="1:5" x14ac:dyDescent="0.2">
      <c r="A184" s="35">
        <v>23</v>
      </c>
      <c r="B184" s="35" t="s">
        <v>41</v>
      </c>
      <c r="C184" s="35">
        <v>38465414</v>
      </c>
      <c r="D184" s="35">
        <v>649016</v>
      </c>
      <c r="E184" s="35">
        <v>3887143</v>
      </c>
    </row>
    <row r="185" spans="1:5" x14ac:dyDescent="0.2">
      <c r="A185" s="35">
        <v>23</v>
      </c>
      <c r="B185" s="35" t="s">
        <v>43</v>
      </c>
      <c r="C185" s="35">
        <v>38465414</v>
      </c>
      <c r="D185" s="35">
        <v>6766730</v>
      </c>
      <c r="E185" s="35">
        <v>4460999</v>
      </c>
    </row>
    <row r="186" spans="1:5" x14ac:dyDescent="0.2">
      <c r="A186" s="35">
        <v>23</v>
      </c>
      <c r="B186" s="35" t="s">
        <v>44</v>
      </c>
      <c r="C186" s="35">
        <v>38465414</v>
      </c>
      <c r="D186" s="35">
        <v>5545906</v>
      </c>
      <c r="E186" s="35">
        <v>4610383</v>
      </c>
    </row>
    <row r="187" spans="1:5" x14ac:dyDescent="0.2">
      <c r="A187" s="35">
        <v>23</v>
      </c>
      <c r="B187" s="35" t="s">
        <v>40</v>
      </c>
      <c r="C187" s="35">
        <v>38465414</v>
      </c>
      <c r="D187" s="35">
        <v>138145</v>
      </c>
      <c r="E187" s="35">
        <v>3780800</v>
      </c>
    </row>
  </sheetData>
  <autoFilter ref="A2:E187" xr:uid="{F1DFC0C9-5CC2-2B4D-AE71-CC87D29803C6}">
    <filterColumn colId="2" showButton="0"/>
    <filterColumn colId="3" showButton="0"/>
  </autoFilter>
  <mergeCells count="3">
    <mergeCell ref="C2:E2"/>
    <mergeCell ref="B2:B3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693D-1257-BB42-A542-36C5B962238A}">
  <dimension ref="A1:J31"/>
  <sheetViews>
    <sheetView zoomScale="135" workbookViewId="0">
      <selection activeCell="E7" sqref="E7"/>
    </sheetView>
  </sheetViews>
  <sheetFormatPr baseColWidth="10" defaultRowHeight="16" x14ac:dyDescent="0.2"/>
  <cols>
    <col min="1" max="1" width="11" bestFit="1" customWidth="1"/>
    <col min="2" max="2" width="14.33203125" bestFit="1" customWidth="1"/>
    <col min="3" max="3" width="11.5" bestFit="1" customWidth="1"/>
    <col min="4" max="4" width="12.6640625" bestFit="1" customWidth="1"/>
    <col min="5" max="5" width="11" bestFit="1" customWidth="1"/>
    <col min="6" max="6" width="12.6640625" bestFit="1" customWidth="1"/>
    <col min="7" max="7" width="16.5" bestFit="1" customWidth="1"/>
    <col min="8" max="8" width="14.33203125" customWidth="1"/>
    <col min="9" max="9" width="17.1640625" bestFit="1" customWidth="1"/>
    <col min="10" max="10" width="18.6640625" bestFit="1" customWidth="1"/>
  </cols>
  <sheetData>
    <row r="1" spans="1:9" x14ac:dyDescent="0.2">
      <c r="A1" s="37" t="s">
        <v>317</v>
      </c>
      <c r="B1" s="35"/>
      <c r="C1" s="35"/>
      <c r="D1" s="35"/>
      <c r="E1" s="35"/>
      <c r="F1" s="35"/>
      <c r="G1" s="35"/>
      <c r="H1" s="35"/>
    </row>
    <row r="2" spans="1:9" x14ac:dyDescent="0.2">
      <c r="A2" s="44" t="s">
        <v>50</v>
      </c>
      <c r="B2" s="44"/>
      <c r="C2" s="44"/>
      <c r="D2" s="44"/>
      <c r="E2" s="44"/>
      <c r="F2" s="44"/>
      <c r="G2" s="37" t="s">
        <v>35</v>
      </c>
      <c r="H2" s="37" t="s">
        <v>39</v>
      </c>
    </row>
    <row r="3" spans="1:9" x14ac:dyDescent="0.2">
      <c r="A3" s="37" t="s">
        <v>45</v>
      </c>
      <c r="B3" s="37" t="s">
        <v>51</v>
      </c>
      <c r="C3" s="37" t="s">
        <v>52</v>
      </c>
      <c r="D3" s="37" t="s">
        <v>53</v>
      </c>
      <c r="E3" s="37" t="s">
        <v>54</v>
      </c>
      <c r="F3" s="37" t="s">
        <v>55</v>
      </c>
      <c r="G3" s="37" t="s">
        <v>51</v>
      </c>
      <c r="H3" s="37" t="s">
        <v>51</v>
      </c>
    </row>
    <row r="4" spans="1:9" x14ac:dyDescent="0.2">
      <c r="A4" s="35">
        <v>1</v>
      </c>
      <c r="B4" s="45">
        <v>316736934</v>
      </c>
      <c r="C4" s="45">
        <v>9459361</v>
      </c>
      <c r="D4" s="45">
        <v>12877875</v>
      </c>
      <c r="E4" s="35">
        <v>481</v>
      </c>
      <c r="F4" s="45">
        <v>61747527</v>
      </c>
      <c r="G4" s="35">
        <v>280268733</v>
      </c>
      <c r="H4" s="35">
        <v>202105980</v>
      </c>
      <c r="I4" s="6"/>
    </row>
    <row r="5" spans="1:9" x14ac:dyDescent="0.2">
      <c r="A5" s="35">
        <v>2</v>
      </c>
      <c r="B5" s="45">
        <v>226041511</v>
      </c>
      <c r="C5" s="45">
        <v>7743523</v>
      </c>
      <c r="D5" s="45">
        <v>10536364</v>
      </c>
      <c r="E5" s="35">
        <v>294</v>
      </c>
      <c r="F5" s="45">
        <v>56050276</v>
      </c>
      <c r="G5" s="35">
        <v>203873284</v>
      </c>
      <c r="H5" s="35">
        <v>188952477</v>
      </c>
      <c r="I5" s="6"/>
    </row>
    <row r="6" spans="1:9" x14ac:dyDescent="0.2">
      <c r="A6" s="35">
        <v>3</v>
      </c>
      <c r="B6" s="45">
        <v>220236090</v>
      </c>
      <c r="C6" s="45">
        <v>6551419</v>
      </c>
      <c r="D6" s="45">
        <v>8921362</v>
      </c>
      <c r="E6" s="35">
        <v>292</v>
      </c>
      <c r="F6" s="45">
        <v>47442251</v>
      </c>
      <c r="G6" s="35">
        <v>190050606</v>
      </c>
      <c r="H6" s="35">
        <v>175630833</v>
      </c>
      <c r="I6" s="6"/>
    </row>
    <row r="7" spans="1:9" x14ac:dyDescent="0.2">
      <c r="A7" s="35">
        <v>4</v>
      </c>
      <c r="B7" s="45">
        <v>211458293</v>
      </c>
      <c r="C7" s="45">
        <v>5971818</v>
      </c>
      <c r="D7" s="45">
        <v>8129761</v>
      </c>
      <c r="E7" s="35">
        <v>345</v>
      </c>
      <c r="F7" s="45">
        <v>43223949</v>
      </c>
      <c r="G7" s="35">
        <v>182813652</v>
      </c>
      <c r="H7" s="35">
        <v>165345888</v>
      </c>
      <c r="I7" s="6"/>
    </row>
    <row r="8" spans="1:9" x14ac:dyDescent="0.2">
      <c r="A8" s="35">
        <v>5</v>
      </c>
      <c r="B8" s="45">
        <v>162038870</v>
      </c>
      <c r="C8" s="45">
        <v>4769004</v>
      </c>
      <c r="D8" s="45">
        <v>6497807</v>
      </c>
      <c r="E8" s="35">
        <v>292</v>
      </c>
      <c r="F8" s="45">
        <v>33850081</v>
      </c>
      <c r="G8" s="35">
        <v>135990451</v>
      </c>
      <c r="H8" s="35">
        <v>127681980</v>
      </c>
      <c r="I8" s="6"/>
    </row>
    <row r="9" spans="1:9" x14ac:dyDescent="0.2">
      <c r="A9" s="35">
        <v>6</v>
      </c>
      <c r="B9" s="45">
        <v>141757248</v>
      </c>
      <c r="C9" s="45">
        <v>4236634</v>
      </c>
      <c r="D9" s="45">
        <v>5764627</v>
      </c>
      <c r="E9" s="35">
        <v>216</v>
      </c>
      <c r="F9" s="45">
        <v>30465370</v>
      </c>
      <c r="G9" s="35">
        <v>121846921</v>
      </c>
      <c r="H9" s="35">
        <v>120641659</v>
      </c>
      <c r="I9" s="6"/>
    </row>
    <row r="10" spans="1:9" x14ac:dyDescent="0.2">
      <c r="A10" s="35">
        <v>7</v>
      </c>
      <c r="B10" s="45">
        <v>148130673</v>
      </c>
      <c r="C10" s="45">
        <v>4504916</v>
      </c>
      <c r="D10" s="45">
        <v>6136441</v>
      </c>
      <c r="E10" s="35">
        <v>156</v>
      </c>
      <c r="F10" s="45">
        <v>32691494</v>
      </c>
      <c r="G10" s="35">
        <v>121889674</v>
      </c>
      <c r="H10" s="35">
        <v>117219835</v>
      </c>
      <c r="I10" s="6"/>
    </row>
    <row r="11" spans="1:9" x14ac:dyDescent="0.2">
      <c r="A11" s="35">
        <v>8</v>
      </c>
      <c r="B11" s="45">
        <v>145707828</v>
      </c>
      <c r="C11" s="45">
        <v>4368693</v>
      </c>
      <c r="D11" s="45">
        <v>5940818</v>
      </c>
      <c r="E11" s="35">
        <v>180</v>
      </c>
      <c r="F11" s="45">
        <v>31366715</v>
      </c>
      <c r="G11" s="35">
        <v>123314732</v>
      </c>
      <c r="H11" s="35">
        <v>119769348</v>
      </c>
      <c r="I11" s="6"/>
    </row>
    <row r="12" spans="1:9" x14ac:dyDescent="0.2">
      <c r="A12" s="35">
        <v>9</v>
      </c>
      <c r="B12" s="45">
        <v>147573263</v>
      </c>
      <c r="C12" s="45">
        <v>3977132</v>
      </c>
      <c r="D12" s="45">
        <v>5417602</v>
      </c>
      <c r="E12" s="35">
        <v>194</v>
      </c>
      <c r="F12" s="45">
        <v>28458874</v>
      </c>
      <c r="G12" s="35">
        <v>112355845</v>
      </c>
      <c r="H12" s="35">
        <v>110236936</v>
      </c>
      <c r="I12" s="6"/>
    </row>
    <row r="13" spans="1:9" x14ac:dyDescent="0.2">
      <c r="A13" s="35">
        <v>10</v>
      </c>
      <c r="B13" s="45">
        <v>126825162</v>
      </c>
      <c r="C13" s="45">
        <v>3649812</v>
      </c>
      <c r="D13" s="45">
        <v>4967698</v>
      </c>
      <c r="E13" s="35">
        <v>143</v>
      </c>
      <c r="F13" s="45">
        <v>26178493</v>
      </c>
      <c r="G13" s="35">
        <v>108390249</v>
      </c>
      <c r="H13" s="35">
        <v>104521508</v>
      </c>
      <c r="I13" s="6"/>
    </row>
    <row r="14" spans="1:9" x14ac:dyDescent="0.2">
      <c r="A14" s="35">
        <v>11</v>
      </c>
      <c r="B14" s="45">
        <v>134490069</v>
      </c>
      <c r="C14" s="45">
        <v>3607850</v>
      </c>
      <c r="D14" s="45">
        <v>4910279</v>
      </c>
      <c r="E14" s="35">
        <v>148</v>
      </c>
      <c r="F14" s="45">
        <v>26227921</v>
      </c>
      <c r="G14" s="35">
        <v>109796162</v>
      </c>
      <c r="H14" s="35">
        <v>102289359</v>
      </c>
      <c r="I14" s="6"/>
    </row>
    <row r="15" spans="1:9" x14ac:dyDescent="0.2">
      <c r="A15" s="35">
        <v>12</v>
      </c>
      <c r="B15" s="45">
        <v>128164970</v>
      </c>
      <c r="C15" s="45">
        <v>3671449</v>
      </c>
      <c r="D15" s="45">
        <v>5002476</v>
      </c>
      <c r="E15" s="35">
        <v>192</v>
      </c>
      <c r="F15" s="45">
        <v>25432726</v>
      </c>
      <c r="G15" s="35">
        <v>91172394</v>
      </c>
      <c r="H15" s="35">
        <v>106433551</v>
      </c>
      <c r="I15" s="6"/>
    </row>
    <row r="16" spans="1:9" x14ac:dyDescent="0.2">
      <c r="A16" s="35">
        <v>13</v>
      </c>
      <c r="B16" s="45">
        <v>102471051</v>
      </c>
      <c r="C16" s="45">
        <v>2807950</v>
      </c>
      <c r="D16" s="45">
        <v>3816725</v>
      </c>
      <c r="E16" s="35">
        <v>133</v>
      </c>
      <c r="F16" s="45">
        <v>20258424</v>
      </c>
      <c r="G16" s="35">
        <v>84270603</v>
      </c>
      <c r="H16" s="35">
        <v>90503546</v>
      </c>
      <c r="I16" s="6"/>
    </row>
    <row r="17" spans="1:10" x14ac:dyDescent="0.2">
      <c r="A17" s="35">
        <v>14</v>
      </c>
      <c r="B17" s="45">
        <v>94134352</v>
      </c>
      <c r="C17" s="45">
        <v>3064971</v>
      </c>
      <c r="D17" s="45">
        <v>4175194</v>
      </c>
      <c r="E17" s="35">
        <v>120</v>
      </c>
      <c r="F17" s="45">
        <v>22182424</v>
      </c>
      <c r="G17" s="35">
        <v>84646488</v>
      </c>
      <c r="H17" s="35">
        <v>83509883</v>
      </c>
      <c r="I17" s="6"/>
    </row>
    <row r="18" spans="1:10" x14ac:dyDescent="0.2">
      <c r="A18" s="35">
        <v>15</v>
      </c>
      <c r="B18" s="45">
        <v>100092531</v>
      </c>
      <c r="C18" s="45">
        <v>3380986</v>
      </c>
      <c r="D18" s="45">
        <v>4605186</v>
      </c>
      <c r="E18" s="35">
        <v>138</v>
      </c>
      <c r="F18" s="45">
        <v>24064677</v>
      </c>
      <c r="G18" s="35">
        <v>85467828</v>
      </c>
      <c r="H18" s="35">
        <v>82162863</v>
      </c>
      <c r="I18" s="6"/>
    </row>
    <row r="19" spans="1:10" x14ac:dyDescent="0.2">
      <c r="A19" s="35">
        <v>16</v>
      </c>
      <c r="B19" s="45">
        <v>89511687</v>
      </c>
      <c r="C19" s="45">
        <v>2750878</v>
      </c>
      <c r="D19" s="45">
        <v>3748363</v>
      </c>
      <c r="E19" s="35">
        <v>123</v>
      </c>
      <c r="F19" s="45">
        <v>19784901</v>
      </c>
      <c r="G19" s="35">
        <v>77343108</v>
      </c>
      <c r="H19" s="35">
        <v>84651441</v>
      </c>
      <c r="I19" s="6"/>
    </row>
    <row r="20" spans="1:10" x14ac:dyDescent="0.2">
      <c r="A20" s="35">
        <v>17</v>
      </c>
      <c r="B20" s="45">
        <v>97023210</v>
      </c>
      <c r="C20" s="45">
        <v>2289212</v>
      </c>
      <c r="D20" s="45">
        <v>3116109</v>
      </c>
      <c r="E20" s="35">
        <v>143</v>
      </c>
      <c r="F20" s="45">
        <v>16182113</v>
      </c>
      <c r="G20" s="35">
        <v>70902912</v>
      </c>
      <c r="H20" s="35">
        <v>73313739</v>
      </c>
      <c r="I20" s="6"/>
    </row>
    <row r="21" spans="1:10" x14ac:dyDescent="0.2">
      <c r="A21" s="35">
        <v>18</v>
      </c>
      <c r="B21" s="45">
        <v>84331615</v>
      </c>
      <c r="C21" s="45">
        <v>2797296</v>
      </c>
      <c r="D21" s="45">
        <v>3806731</v>
      </c>
      <c r="E21" s="35">
        <v>101</v>
      </c>
      <c r="F21" s="45">
        <v>20238692</v>
      </c>
      <c r="G21" s="35">
        <v>73943557</v>
      </c>
      <c r="H21" s="35">
        <v>65927732</v>
      </c>
      <c r="I21" s="6"/>
    </row>
    <row r="22" spans="1:10" x14ac:dyDescent="0.2">
      <c r="A22" s="35">
        <v>19</v>
      </c>
      <c r="B22" s="45">
        <v>97268390</v>
      </c>
      <c r="C22" s="45">
        <v>2525005</v>
      </c>
      <c r="D22" s="45">
        <v>3438199</v>
      </c>
      <c r="E22" s="35">
        <v>135</v>
      </c>
      <c r="F22" s="45">
        <v>18020952</v>
      </c>
      <c r="G22" s="35">
        <v>70962441</v>
      </c>
      <c r="H22" s="35">
        <v>71842292</v>
      </c>
      <c r="I22" s="6"/>
    </row>
    <row r="23" spans="1:10" x14ac:dyDescent="0.2">
      <c r="A23" s="35">
        <v>20</v>
      </c>
      <c r="B23" s="45">
        <v>71601734</v>
      </c>
      <c r="C23" s="45">
        <v>2144004</v>
      </c>
      <c r="D23" s="45">
        <v>2918896</v>
      </c>
      <c r="E23" s="35">
        <v>80</v>
      </c>
      <c r="F23" s="45">
        <v>15503043</v>
      </c>
      <c r="G23" s="35">
        <v>62850967</v>
      </c>
      <c r="H23" s="35">
        <v>68863396</v>
      </c>
      <c r="I23" s="6"/>
    </row>
    <row r="24" spans="1:10" x14ac:dyDescent="0.2">
      <c r="A24" s="35">
        <v>21</v>
      </c>
      <c r="B24" s="45">
        <v>87862437</v>
      </c>
      <c r="C24" s="45">
        <v>2379293</v>
      </c>
      <c r="D24" s="45">
        <v>3240843</v>
      </c>
      <c r="E24" s="35">
        <v>102</v>
      </c>
      <c r="F24" s="45">
        <v>17033149</v>
      </c>
      <c r="G24" s="35">
        <v>65354041</v>
      </c>
      <c r="H24" s="35">
        <v>60877646</v>
      </c>
      <c r="I24" s="6"/>
    </row>
    <row r="25" spans="1:10" x14ac:dyDescent="0.2">
      <c r="A25" s="35">
        <v>22</v>
      </c>
      <c r="B25" s="45">
        <v>71787708</v>
      </c>
      <c r="C25" s="45">
        <v>1958536</v>
      </c>
      <c r="D25" s="45">
        <v>2665159</v>
      </c>
      <c r="E25" s="35">
        <v>93</v>
      </c>
      <c r="F25" s="45">
        <v>14099080</v>
      </c>
      <c r="G25" s="35">
        <v>54521221</v>
      </c>
      <c r="H25" s="35">
        <v>62062344</v>
      </c>
      <c r="I25" s="6"/>
    </row>
    <row r="26" spans="1:10" x14ac:dyDescent="0.2">
      <c r="A26" s="35">
        <v>23</v>
      </c>
      <c r="B26" s="45">
        <v>61469015</v>
      </c>
      <c r="C26" s="45">
        <v>1571932</v>
      </c>
      <c r="D26" s="45">
        <v>2140614</v>
      </c>
      <c r="E26" s="35">
        <v>91</v>
      </c>
      <c r="F26" s="45">
        <v>11325144</v>
      </c>
      <c r="G26" s="35">
        <v>43817392</v>
      </c>
      <c r="H26" s="35">
        <v>51760919</v>
      </c>
      <c r="I26" s="6"/>
    </row>
    <row r="27" spans="1:10" x14ac:dyDescent="0.2">
      <c r="A27" s="35">
        <v>24</v>
      </c>
      <c r="B27" s="45"/>
      <c r="C27" s="45"/>
      <c r="D27" s="45"/>
      <c r="E27" s="35"/>
      <c r="F27" s="45"/>
      <c r="G27" s="35"/>
      <c r="H27" s="35">
        <v>42448106</v>
      </c>
      <c r="I27" s="6"/>
    </row>
    <row r="28" spans="1:10" x14ac:dyDescent="0.2">
      <c r="A28" s="35" t="s">
        <v>56</v>
      </c>
      <c r="B28" s="45">
        <f>SUM(B4:B26)</f>
        <v>3066714641</v>
      </c>
      <c r="C28" s="45">
        <f t="shared" ref="C28:F28" si="0">SUM(C4:C26)</f>
        <v>90181674</v>
      </c>
      <c r="D28" s="45">
        <f t="shared" si="0"/>
        <v>122775129</v>
      </c>
      <c r="E28" s="45">
        <f t="shared" si="0"/>
        <v>4192</v>
      </c>
      <c r="F28" s="45">
        <f t="shared" si="0"/>
        <v>641828276</v>
      </c>
      <c r="G28" s="45">
        <f>SUM(G4:G26)</f>
        <v>2555843261</v>
      </c>
      <c r="H28" s="45">
        <f>SUM(H4:H27)</f>
        <v>2478753261</v>
      </c>
      <c r="J28" s="23"/>
    </row>
    <row r="29" spans="1:10" x14ac:dyDescent="0.2">
      <c r="G29" s="3"/>
      <c r="H29" s="3"/>
      <c r="I29" s="24"/>
      <c r="J29" s="24"/>
    </row>
    <row r="30" spans="1:10" x14ac:dyDescent="0.2">
      <c r="G30" s="4"/>
      <c r="H30" s="4"/>
      <c r="I30" s="25"/>
      <c r="J30" s="23"/>
    </row>
    <row r="31" spans="1:10" x14ac:dyDescent="0.2">
      <c r="J31" s="22"/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1CE3-33DF-8048-8E3B-2DC3DEA77B96}">
  <dimension ref="A1:F47"/>
  <sheetViews>
    <sheetView zoomScale="125" workbookViewId="0">
      <selection activeCell="F12" sqref="F12"/>
    </sheetView>
  </sheetViews>
  <sheetFormatPr baseColWidth="10" defaultRowHeight="16" x14ac:dyDescent="0.2"/>
  <cols>
    <col min="1" max="1" width="20.33203125" style="5" bestFit="1" customWidth="1"/>
    <col min="2" max="2" width="10.83203125" style="5"/>
    <col min="3" max="3" width="12.33203125" style="5" bestFit="1" customWidth="1"/>
    <col min="4" max="4" width="10.83203125" style="5"/>
    <col min="5" max="5" width="15.5" style="5" bestFit="1" customWidth="1"/>
    <col min="6" max="6" width="14" style="5" bestFit="1" customWidth="1"/>
    <col min="7" max="7" width="11.6640625" style="5" bestFit="1" customWidth="1"/>
    <col min="8" max="16384" width="10.83203125" style="5"/>
  </cols>
  <sheetData>
    <row r="1" spans="1:6" x14ac:dyDescent="0.2">
      <c r="A1" s="37" t="s">
        <v>318</v>
      </c>
      <c r="B1" s="35"/>
      <c r="C1" s="35"/>
      <c r="D1" s="35"/>
      <c r="E1" s="35"/>
      <c r="F1" s="35"/>
    </row>
    <row r="2" spans="1:6" x14ac:dyDescent="0.2">
      <c r="A2" s="37" t="s">
        <v>271</v>
      </c>
      <c r="B2" s="37" t="s">
        <v>270</v>
      </c>
      <c r="C2" s="37" t="s">
        <v>269</v>
      </c>
      <c r="D2" s="35"/>
      <c r="E2" s="37" t="s">
        <v>162</v>
      </c>
      <c r="F2" s="35"/>
    </row>
    <row r="3" spans="1:6" x14ac:dyDescent="0.2">
      <c r="A3" s="35" t="s">
        <v>123</v>
      </c>
      <c r="B3" s="35">
        <v>123373</v>
      </c>
      <c r="C3" s="35">
        <v>89126496</v>
      </c>
      <c r="D3" s="35"/>
      <c r="E3" s="35" t="s">
        <v>113</v>
      </c>
      <c r="F3" s="35">
        <v>128973190</v>
      </c>
    </row>
    <row r="4" spans="1:6" x14ac:dyDescent="0.2">
      <c r="A4" s="35" t="s">
        <v>124</v>
      </c>
      <c r="B4" s="35">
        <v>69746</v>
      </c>
      <c r="C4" s="35">
        <v>38965548</v>
      </c>
      <c r="D4" s="35"/>
      <c r="E4" s="35" t="s">
        <v>114</v>
      </c>
      <c r="F4" s="35">
        <v>24478643</v>
      </c>
    </row>
    <row r="5" spans="1:6" x14ac:dyDescent="0.2">
      <c r="A5" s="35" t="s">
        <v>125</v>
      </c>
      <c r="B5" s="35">
        <v>20348</v>
      </c>
      <c r="C5" s="35">
        <v>13495096</v>
      </c>
      <c r="D5" s="35"/>
      <c r="E5" s="35" t="s">
        <v>115</v>
      </c>
      <c r="F5" s="35">
        <v>18100623</v>
      </c>
    </row>
    <row r="6" spans="1:6" x14ac:dyDescent="0.2">
      <c r="A6" s="35" t="s">
        <v>126</v>
      </c>
      <c r="B6" s="35">
        <v>52758</v>
      </c>
      <c r="C6" s="35">
        <v>8233750</v>
      </c>
      <c r="D6" s="35"/>
      <c r="E6" s="35" t="s">
        <v>116</v>
      </c>
      <c r="F6" s="35">
        <v>4992165</v>
      </c>
    </row>
    <row r="7" spans="1:6" x14ac:dyDescent="0.2">
      <c r="A7" s="35" t="s">
        <v>127</v>
      </c>
      <c r="B7" s="35">
        <v>25081</v>
      </c>
      <c r="C7" s="35">
        <v>7482081</v>
      </c>
      <c r="D7" s="35"/>
      <c r="E7" s="35" t="s">
        <v>117</v>
      </c>
      <c r="F7" s="35">
        <v>4008326</v>
      </c>
    </row>
    <row r="8" spans="1:6" x14ac:dyDescent="0.2">
      <c r="A8" s="35" t="s">
        <v>128</v>
      </c>
      <c r="B8" s="35">
        <v>34917</v>
      </c>
      <c r="C8" s="35">
        <v>6537738</v>
      </c>
      <c r="D8" s="35"/>
      <c r="E8" s="35" t="s">
        <v>118</v>
      </c>
      <c r="F8" s="35">
        <v>1839611</v>
      </c>
    </row>
    <row r="9" spans="1:6" x14ac:dyDescent="0.2">
      <c r="A9" s="35" t="s">
        <v>116</v>
      </c>
      <c r="B9" s="35">
        <v>69740</v>
      </c>
      <c r="C9" s="35">
        <v>4992165</v>
      </c>
      <c r="D9" s="35"/>
      <c r="E9" s="35" t="s">
        <v>119</v>
      </c>
      <c r="F9" s="35">
        <v>596970</v>
      </c>
    </row>
    <row r="10" spans="1:6" x14ac:dyDescent="0.2">
      <c r="A10" s="35" t="s">
        <v>129</v>
      </c>
      <c r="B10" s="35">
        <v>9153</v>
      </c>
      <c r="C10" s="35">
        <v>4008326</v>
      </c>
      <c r="D10" s="35"/>
      <c r="E10" s="35" t="s">
        <v>122</v>
      </c>
      <c r="F10" s="35">
        <v>92691</v>
      </c>
    </row>
    <row r="11" spans="1:6" x14ac:dyDescent="0.2">
      <c r="A11" s="35" t="s">
        <v>130</v>
      </c>
      <c r="B11" s="35">
        <v>15654</v>
      </c>
      <c r="C11" s="35">
        <v>2571309</v>
      </c>
      <c r="D11" s="35"/>
      <c r="E11" s="35" t="s">
        <v>120</v>
      </c>
      <c r="F11" s="35">
        <v>10182</v>
      </c>
    </row>
    <row r="12" spans="1:6" x14ac:dyDescent="0.2">
      <c r="A12" s="35" t="s">
        <v>131</v>
      </c>
      <c r="B12" s="35">
        <v>6755</v>
      </c>
      <c r="C12" s="35">
        <v>1827774</v>
      </c>
      <c r="D12" s="35"/>
      <c r="E12" s="35" t="s">
        <v>121</v>
      </c>
      <c r="F12" s="35">
        <v>8926</v>
      </c>
    </row>
    <row r="13" spans="1:6" x14ac:dyDescent="0.2">
      <c r="A13" s="35" t="s">
        <v>132</v>
      </c>
      <c r="B13" s="35">
        <v>6880</v>
      </c>
      <c r="C13" s="35">
        <v>1580606</v>
      </c>
      <c r="D13" s="35"/>
      <c r="E13" s="35"/>
      <c r="F13" s="35"/>
    </row>
    <row r="14" spans="1:6" x14ac:dyDescent="0.2">
      <c r="A14" s="35" t="s">
        <v>134</v>
      </c>
      <c r="B14" s="35">
        <v>4950</v>
      </c>
      <c r="C14" s="35">
        <v>828452</v>
      </c>
      <c r="D14" s="35"/>
      <c r="E14" s="35"/>
      <c r="F14" s="35"/>
    </row>
    <row r="15" spans="1:6" x14ac:dyDescent="0.2">
      <c r="A15" s="35" t="s">
        <v>133</v>
      </c>
      <c r="B15" s="35">
        <v>3839</v>
      </c>
      <c r="C15" s="35">
        <v>810814</v>
      </c>
      <c r="D15" s="35"/>
      <c r="E15" s="35"/>
      <c r="F15" s="35"/>
    </row>
    <row r="16" spans="1:6" x14ac:dyDescent="0.2">
      <c r="A16" s="35" t="s">
        <v>135</v>
      </c>
      <c r="B16" s="35">
        <v>5514</v>
      </c>
      <c r="C16" s="35">
        <v>757385</v>
      </c>
      <c r="D16" s="35"/>
      <c r="E16" s="35"/>
      <c r="F16" s="35"/>
    </row>
    <row r="17" spans="1:6" x14ac:dyDescent="0.2">
      <c r="A17" s="35" t="s">
        <v>119</v>
      </c>
      <c r="B17" s="35">
        <v>8811</v>
      </c>
      <c r="C17" s="35">
        <v>596970</v>
      </c>
      <c r="D17" s="35"/>
      <c r="E17" s="35"/>
      <c r="F17" s="35"/>
    </row>
    <row r="18" spans="1:6" x14ac:dyDescent="0.2">
      <c r="A18" s="35" t="s">
        <v>136</v>
      </c>
      <c r="B18" s="35">
        <v>2435</v>
      </c>
      <c r="C18" s="35">
        <v>502065</v>
      </c>
      <c r="D18" s="35"/>
      <c r="E18" s="35"/>
      <c r="F18" s="35"/>
    </row>
    <row r="19" spans="1:6" x14ac:dyDescent="0.2">
      <c r="A19" s="35" t="s">
        <v>137</v>
      </c>
      <c r="B19" s="35">
        <v>1691</v>
      </c>
      <c r="C19" s="35">
        <v>323987</v>
      </c>
      <c r="D19" s="35"/>
      <c r="E19" s="35"/>
      <c r="F19" s="35"/>
    </row>
    <row r="20" spans="1:6" x14ac:dyDescent="0.2">
      <c r="A20" s="35" t="s">
        <v>138</v>
      </c>
      <c r="B20" s="35">
        <v>598</v>
      </c>
      <c r="C20" s="35">
        <v>72852</v>
      </c>
      <c r="D20" s="35"/>
      <c r="E20" s="35"/>
      <c r="F20" s="35"/>
    </row>
    <row r="21" spans="1:6" x14ac:dyDescent="0.2">
      <c r="A21" s="35" t="s">
        <v>141</v>
      </c>
      <c r="B21" s="35">
        <v>374</v>
      </c>
      <c r="C21" s="35">
        <v>48828</v>
      </c>
      <c r="D21" s="35"/>
      <c r="E21" s="35"/>
      <c r="F21" s="35"/>
    </row>
    <row r="22" spans="1:6" x14ac:dyDescent="0.2">
      <c r="A22" s="35" t="s">
        <v>114</v>
      </c>
      <c r="B22" s="35">
        <v>235</v>
      </c>
      <c r="C22" s="35">
        <v>47727</v>
      </c>
      <c r="D22" s="35"/>
      <c r="E22" s="35"/>
      <c r="F22" s="35"/>
    </row>
    <row r="23" spans="1:6" x14ac:dyDescent="0.2">
      <c r="A23" s="35" t="s">
        <v>140</v>
      </c>
      <c r="B23" s="35">
        <v>216</v>
      </c>
      <c r="C23" s="35">
        <v>45318</v>
      </c>
      <c r="D23" s="35"/>
      <c r="E23" s="35"/>
      <c r="F23" s="35"/>
    </row>
    <row r="24" spans="1:6" x14ac:dyDescent="0.2">
      <c r="A24" s="35" t="s">
        <v>142</v>
      </c>
      <c r="B24" s="35">
        <v>237</v>
      </c>
      <c r="C24" s="35">
        <v>38556</v>
      </c>
      <c r="D24" s="35"/>
      <c r="E24" s="35"/>
      <c r="F24" s="35"/>
    </row>
    <row r="25" spans="1:6" x14ac:dyDescent="0.2">
      <c r="A25" s="35" t="s">
        <v>139</v>
      </c>
      <c r="B25" s="35">
        <v>359</v>
      </c>
      <c r="C25" s="35">
        <v>37817</v>
      </c>
      <c r="D25" s="35"/>
      <c r="E25" s="35"/>
      <c r="F25" s="35"/>
    </row>
    <row r="26" spans="1:6" x14ac:dyDescent="0.2">
      <c r="A26" s="35" t="s">
        <v>143</v>
      </c>
      <c r="B26" s="35">
        <v>201</v>
      </c>
      <c r="C26" s="35">
        <v>32233</v>
      </c>
      <c r="D26" s="35"/>
      <c r="E26" s="35"/>
      <c r="F26" s="35"/>
    </row>
    <row r="27" spans="1:6" x14ac:dyDescent="0.2">
      <c r="A27" s="35" t="s">
        <v>145</v>
      </c>
      <c r="B27" s="35">
        <v>200</v>
      </c>
      <c r="C27" s="35">
        <v>30819</v>
      </c>
      <c r="D27" s="35"/>
      <c r="E27" s="35"/>
      <c r="F27" s="35"/>
    </row>
    <row r="28" spans="1:6" x14ac:dyDescent="0.2">
      <c r="A28" s="35" t="s">
        <v>146</v>
      </c>
      <c r="B28" s="35">
        <v>119</v>
      </c>
      <c r="C28" s="35">
        <v>21721</v>
      </c>
      <c r="D28" s="35"/>
      <c r="E28" s="35"/>
      <c r="F28" s="35"/>
    </row>
    <row r="29" spans="1:6" x14ac:dyDescent="0.2">
      <c r="A29" s="35" t="s">
        <v>144</v>
      </c>
      <c r="B29" s="35">
        <v>299</v>
      </c>
      <c r="C29" s="35">
        <v>19585</v>
      </c>
      <c r="D29" s="35"/>
      <c r="E29" s="35"/>
      <c r="F29" s="35"/>
    </row>
    <row r="30" spans="1:6" x14ac:dyDescent="0.2">
      <c r="A30" s="35" t="s">
        <v>147</v>
      </c>
      <c r="B30" s="35">
        <v>62</v>
      </c>
      <c r="C30" s="35">
        <v>11765</v>
      </c>
      <c r="D30" s="35"/>
      <c r="E30" s="35"/>
      <c r="F30" s="35"/>
    </row>
    <row r="31" spans="1:6" x14ac:dyDescent="0.2">
      <c r="A31" s="35" t="s">
        <v>120</v>
      </c>
      <c r="B31" s="35">
        <v>67</v>
      </c>
      <c r="C31" s="35">
        <v>10182</v>
      </c>
      <c r="D31" s="35"/>
      <c r="E31" s="35"/>
      <c r="F31" s="35"/>
    </row>
    <row r="32" spans="1:6" x14ac:dyDescent="0.2">
      <c r="A32" s="35" t="s">
        <v>148</v>
      </c>
      <c r="B32" s="35">
        <v>39</v>
      </c>
      <c r="C32" s="35">
        <v>8926</v>
      </c>
      <c r="D32" s="35"/>
      <c r="E32" s="35"/>
      <c r="F32" s="35"/>
    </row>
    <row r="33" spans="1:6" x14ac:dyDescent="0.2">
      <c r="A33" s="35" t="s">
        <v>118</v>
      </c>
      <c r="B33" s="35">
        <v>60</v>
      </c>
      <c r="C33" s="35">
        <v>7551</v>
      </c>
      <c r="D33" s="35"/>
      <c r="E33" s="35"/>
      <c r="F33" s="35"/>
    </row>
    <row r="34" spans="1:6" x14ac:dyDescent="0.2">
      <c r="A34" s="35" t="s">
        <v>149</v>
      </c>
      <c r="B34" s="35">
        <v>33</v>
      </c>
      <c r="C34" s="35">
        <v>6402</v>
      </c>
      <c r="D34" s="35"/>
      <c r="E34" s="35"/>
      <c r="F34" s="35"/>
    </row>
    <row r="35" spans="1:6" x14ac:dyDescent="0.2">
      <c r="A35" s="35" t="s">
        <v>150</v>
      </c>
      <c r="B35" s="35">
        <v>36</v>
      </c>
      <c r="C35" s="35">
        <v>6139</v>
      </c>
      <c r="D35" s="35"/>
      <c r="E35" s="35"/>
      <c r="F35" s="35"/>
    </row>
    <row r="36" spans="1:6" x14ac:dyDescent="0.2">
      <c r="A36" s="35" t="s">
        <v>151</v>
      </c>
      <c r="B36" s="35">
        <v>37</v>
      </c>
      <c r="C36" s="35">
        <v>5929</v>
      </c>
      <c r="D36" s="35"/>
      <c r="E36" s="35"/>
      <c r="F36" s="35"/>
    </row>
    <row r="37" spans="1:6" x14ac:dyDescent="0.2">
      <c r="A37" s="35" t="s">
        <v>264</v>
      </c>
      <c r="B37" s="35">
        <v>26</v>
      </c>
      <c r="C37" s="35">
        <v>2194</v>
      </c>
      <c r="D37" s="35"/>
      <c r="E37" s="35"/>
      <c r="F37" s="35"/>
    </row>
    <row r="38" spans="1:6" x14ac:dyDescent="0.2">
      <c r="A38" s="35" t="s">
        <v>152</v>
      </c>
      <c r="B38" s="35">
        <v>9</v>
      </c>
      <c r="C38" s="35">
        <v>2125</v>
      </c>
      <c r="D38" s="35"/>
      <c r="E38" s="35"/>
      <c r="F38" s="35"/>
    </row>
    <row r="39" spans="1:6" x14ac:dyDescent="0.2">
      <c r="A39" s="35" t="s">
        <v>156</v>
      </c>
      <c r="B39" s="35">
        <v>19</v>
      </c>
      <c r="C39" s="35">
        <v>1090</v>
      </c>
      <c r="D39" s="35"/>
      <c r="E39" s="35"/>
      <c r="F39" s="35"/>
    </row>
    <row r="40" spans="1:6" x14ac:dyDescent="0.2">
      <c r="A40" s="35" t="s">
        <v>153</v>
      </c>
      <c r="B40" s="35">
        <v>10</v>
      </c>
      <c r="C40" s="35">
        <v>931</v>
      </c>
      <c r="D40" s="35"/>
      <c r="E40" s="35"/>
      <c r="F40" s="35"/>
    </row>
    <row r="41" spans="1:6" x14ac:dyDescent="0.2">
      <c r="A41" s="35" t="s">
        <v>154</v>
      </c>
      <c r="B41" s="35">
        <v>3</v>
      </c>
      <c r="C41" s="35">
        <v>514</v>
      </c>
      <c r="D41" s="35"/>
      <c r="E41" s="35"/>
      <c r="F41" s="35"/>
    </row>
    <row r="42" spans="1:6" x14ac:dyDescent="0.2">
      <c r="A42" s="35" t="s">
        <v>155</v>
      </c>
      <c r="B42" s="35">
        <v>2</v>
      </c>
      <c r="C42" s="35">
        <v>443</v>
      </c>
      <c r="D42" s="35"/>
      <c r="E42" s="35"/>
      <c r="F42" s="35"/>
    </row>
    <row r="43" spans="1:6" x14ac:dyDescent="0.2">
      <c r="A43" s="35" t="s">
        <v>157</v>
      </c>
      <c r="B43" s="35">
        <v>5</v>
      </c>
      <c r="C43" s="35">
        <v>410</v>
      </c>
      <c r="D43" s="35"/>
      <c r="E43" s="35"/>
      <c r="F43" s="35"/>
    </row>
    <row r="44" spans="1:6" x14ac:dyDescent="0.2">
      <c r="A44" s="35" t="s">
        <v>158</v>
      </c>
      <c r="B44" s="35">
        <v>6</v>
      </c>
      <c r="C44" s="35">
        <v>365</v>
      </c>
      <c r="D44" s="35"/>
      <c r="E44" s="35"/>
      <c r="F44" s="35"/>
    </row>
    <row r="45" spans="1:6" x14ac:dyDescent="0.2">
      <c r="A45" s="35" t="s">
        <v>159</v>
      </c>
      <c r="B45" s="35">
        <v>2</v>
      </c>
      <c r="C45" s="35">
        <v>226</v>
      </c>
      <c r="D45" s="35"/>
      <c r="E45" s="35"/>
      <c r="F45" s="35"/>
    </row>
    <row r="46" spans="1:6" x14ac:dyDescent="0.2">
      <c r="A46" s="35" t="s">
        <v>161</v>
      </c>
      <c r="B46" s="35">
        <v>2</v>
      </c>
      <c r="C46" s="35">
        <v>76</v>
      </c>
      <c r="D46" s="35"/>
      <c r="E46" s="35"/>
      <c r="F46" s="35"/>
    </row>
    <row r="47" spans="1:6" x14ac:dyDescent="0.2">
      <c r="A47" s="35" t="s">
        <v>160</v>
      </c>
      <c r="B47" s="35">
        <v>1</v>
      </c>
      <c r="C47" s="35">
        <v>41</v>
      </c>
      <c r="D47" s="35"/>
      <c r="E47" s="35"/>
      <c r="F47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CCF4-DD6E-A74C-AB51-1FA41A2D2546}">
  <dimension ref="A1:J7"/>
  <sheetViews>
    <sheetView zoomScale="125" workbookViewId="0">
      <selection activeCell="A2" sqref="A2"/>
    </sheetView>
  </sheetViews>
  <sheetFormatPr baseColWidth="10" defaultRowHeight="14" x14ac:dyDescent="0.15"/>
  <cols>
    <col min="1" max="1" width="17.83203125" style="35" customWidth="1"/>
    <col min="2" max="2" width="11.83203125" style="35" bestFit="1" customWidth="1"/>
    <col min="3" max="16384" width="10.83203125" style="35"/>
  </cols>
  <sheetData>
    <row r="1" spans="1:10" x14ac:dyDescent="0.15">
      <c r="A1" s="37" t="s">
        <v>321</v>
      </c>
    </row>
    <row r="2" spans="1:10" x14ac:dyDescent="0.15">
      <c r="A2" s="50" t="s">
        <v>230</v>
      </c>
      <c r="B2" s="50" t="s">
        <v>230</v>
      </c>
      <c r="C2" s="50" t="s">
        <v>231</v>
      </c>
      <c r="D2" s="50" t="s">
        <v>232</v>
      </c>
      <c r="E2" s="50" t="s">
        <v>233</v>
      </c>
      <c r="F2" s="51">
        <v>7.2899999999999997E-5</v>
      </c>
      <c r="G2" s="50">
        <v>2.5850000000000001E-2</v>
      </c>
      <c r="H2" s="50">
        <v>2.4077999999999999E-2</v>
      </c>
      <c r="I2" s="50" t="s">
        <v>234</v>
      </c>
      <c r="J2" s="50">
        <v>259</v>
      </c>
    </row>
    <row r="3" spans="1:10" x14ac:dyDescent="0.15">
      <c r="A3" s="50" t="s">
        <v>235</v>
      </c>
      <c r="B3" s="50" t="s">
        <v>235</v>
      </c>
      <c r="C3" s="50" t="s">
        <v>236</v>
      </c>
      <c r="D3" s="50" t="s">
        <v>237</v>
      </c>
      <c r="E3" s="50" t="s">
        <v>238</v>
      </c>
      <c r="F3" s="51">
        <v>1.17E-4</v>
      </c>
      <c r="G3" s="50">
        <v>2.5850000000000001E-2</v>
      </c>
      <c r="H3" s="50">
        <v>2.4077999999999999E-2</v>
      </c>
      <c r="I3" s="50" t="s">
        <v>239</v>
      </c>
      <c r="J3" s="50">
        <v>54</v>
      </c>
    </row>
    <row r="4" spans="1:10" x14ac:dyDescent="0.15">
      <c r="A4" s="50" t="s">
        <v>240</v>
      </c>
      <c r="B4" s="50" t="s">
        <v>240</v>
      </c>
      <c r="C4" s="50" t="s">
        <v>241</v>
      </c>
      <c r="D4" s="50" t="s">
        <v>242</v>
      </c>
      <c r="E4" s="50" t="s">
        <v>243</v>
      </c>
      <c r="F4" s="51">
        <v>5.3899999999999998E-4</v>
      </c>
      <c r="G4" s="50">
        <v>4.5064E-2</v>
      </c>
      <c r="H4" s="50">
        <v>4.1974999999999998E-2</v>
      </c>
      <c r="I4" s="50" t="s">
        <v>244</v>
      </c>
      <c r="J4" s="50">
        <v>229</v>
      </c>
    </row>
    <row r="5" spans="1:10" x14ac:dyDescent="0.15">
      <c r="A5" s="50" t="s">
        <v>245</v>
      </c>
      <c r="B5" s="50" t="s">
        <v>245</v>
      </c>
      <c r="C5" s="50" t="s">
        <v>246</v>
      </c>
      <c r="D5" s="50" t="s">
        <v>247</v>
      </c>
      <c r="E5" s="50" t="s">
        <v>248</v>
      </c>
      <c r="F5" s="51">
        <v>5.9100000000000005E-4</v>
      </c>
      <c r="G5" s="50">
        <v>4.5064E-2</v>
      </c>
      <c r="H5" s="50">
        <v>4.1974999999999998E-2</v>
      </c>
      <c r="I5" s="50" t="s">
        <v>249</v>
      </c>
      <c r="J5" s="50">
        <v>37</v>
      </c>
    </row>
    <row r="6" spans="1:10" x14ac:dyDescent="0.15">
      <c r="A6" s="50" t="s">
        <v>250</v>
      </c>
      <c r="B6" s="50" t="s">
        <v>250</v>
      </c>
      <c r="C6" s="50" t="s">
        <v>251</v>
      </c>
      <c r="D6" s="50" t="s">
        <v>252</v>
      </c>
      <c r="E6" s="50" t="s">
        <v>253</v>
      </c>
      <c r="F6" s="51">
        <v>6.0899999999999995E-4</v>
      </c>
      <c r="G6" s="50">
        <v>4.5064E-2</v>
      </c>
      <c r="H6" s="50">
        <v>4.1974999999999998E-2</v>
      </c>
      <c r="I6" s="50" t="s">
        <v>254</v>
      </c>
      <c r="J6" s="50">
        <v>233</v>
      </c>
    </row>
    <row r="7" spans="1:10" x14ac:dyDescent="0.15">
      <c r="A7" s="50" t="s">
        <v>255</v>
      </c>
      <c r="B7" s="50" t="s">
        <v>255</v>
      </c>
      <c r="C7" s="50" t="s">
        <v>256</v>
      </c>
      <c r="D7" s="50" t="s">
        <v>257</v>
      </c>
      <c r="E7" s="50" t="s">
        <v>258</v>
      </c>
      <c r="F7" s="51">
        <v>6.0999999999999997E-4</v>
      </c>
      <c r="G7" s="50">
        <v>4.5064E-2</v>
      </c>
      <c r="H7" s="50">
        <v>4.1974999999999998E-2</v>
      </c>
      <c r="I7" s="50" t="s">
        <v>259</v>
      </c>
      <c r="J7" s="50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5720-8DC7-A44C-BC22-D11CC934D1F5}">
  <dimension ref="A1:BF41"/>
  <sheetViews>
    <sheetView tabSelected="1" zoomScale="125" workbookViewId="0">
      <selection activeCell="I7" sqref="I7"/>
    </sheetView>
  </sheetViews>
  <sheetFormatPr baseColWidth="10" defaultRowHeight="16" x14ac:dyDescent="0.2"/>
  <cols>
    <col min="1" max="1" width="35.1640625" style="5" bestFit="1" customWidth="1"/>
    <col min="2" max="2" width="11.5" style="5" bestFit="1" customWidth="1"/>
    <col min="3" max="3" width="10.83203125" style="5"/>
    <col min="4" max="4" width="12.1640625" style="5" bestFit="1" customWidth="1"/>
    <col min="5" max="5" width="14" style="10" bestFit="1" customWidth="1"/>
    <col min="6" max="6" width="13" style="10" bestFit="1" customWidth="1"/>
    <col min="7" max="7" width="11" style="10" bestFit="1" customWidth="1"/>
    <col min="8" max="8" width="10.83203125" style="5"/>
    <col min="9" max="9" width="13" style="5" bestFit="1" customWidth="1"/>
    <col min="10" max="10" width="22.6640625" style="5" bestFit="1" customWidth="1"/>
    <col min="11" max="11" width="12" style="5" bestFit="1" customWidth="1"/>
    <col min="12" max="12" width="15.83203125" style="5" bestFit="1" customWidth="1"/>
    <col min="13" max="13" width="14.6640625" style="5" bestFit="1" customWidth="1"/>
    <col min="14" max="16" width="4.5" style="5" bestFit="1" customWidth="1"/>
    <col min="17" max="17" width="5.1640625" style="5" bestFit="1" customWidth="1"/>
    <col min="18" max="21" width="5.5" style="5" bestFit="1" customWidth="1"/>
    <col min="22" max="25" width="7" style="5" bestFit="1" customWidth="1"/>
    <col min="26" max="29" width="8" style="5" bestFit="1" customWidth="1"/>
    <col min="30" max="31" width="9" style="5" bestFit="1" customWidth="1"/>
    <col min="32" max="33" width="10.5" style="5" bestFit="1" customWidth="1"/>
    <col min="34" max="34" width="10.6640625" style="5" bestFit="1" customWidth="1"/>
    <col min="35" max="39" width="4.5" style="5" bestFit="1" customWidth="1"/>
    <col min="40" max="40" width="5.1640625" style="5" bestFit="1" customWidth="1"/>
    <col min="41" max="44" width="5.5" style="5" bestFit="1" customWidth="1"/>
    <col min="45" max="48" width="7" style="5" bestFit="1" customWidth="1"/>
    <col min="49" max="52" width="8" style="5" bestFit="1" customWidth="1"/>
    <col min="53" max="54" width="9" style="5" bestFit="1" customWidth="1"/>
    <col min="55" max="56" width="10.5" style="5" bestFit="1" customWidth="1"/>
    <col min="57" max="57" width="16.6640625" style="5" bestFit="1" customWidth="1"/>
    <col min="58" max="58" width="15" style="5" bestFit="1" customWidth="1"/>
    <col min="59" max="16384" width="10.83203125" style="5"/>
  </cols>
  <sheetData>
    <row r="1" spans="1:58" x14ac:dyDescent="0.2">
      <c r="A1" s="37" t="s">
        <v>322</v>
      </c>
      <c r="B1" s="35"/>
      <c r="C1" s="35"/>
      <c r="D1" s="35"/>
      <c r="E1" s="46"/>
      <c r="F1" s="46"/>
      <c r="G1" s="46"/>
    </row>
    <row r="2" spans="1:58" x14ac:dyDescent="0.2">
      <c r="A2" s="37" t="s">
        <v>272</v>
      </c>
      <c r="B2" s="37" t="s">
        <v>270</v>
      </c>
      <c r="C2" s="37" t="s">
        <v>273</v>
      </c>
      <c r="D2" s="37" t="s">
        <v>274</v>
      </c>
      <c r="E2" s="47" t="s">
        <v>278</v>
      </c>
      <c r="F2" s="47" t="s">
        <v>279</v>
      </c>
      <c r="G2" s="47" t="s">
        <v>301</v>
      </c>
      <c r="H2" s="47"/>
    </row>
    <row r="3" spans="1:58" x14ac:dyDescent="0.2">
      <c r="A3" s="35" t="s">
        <v>83</v>
      </c>
      <c r="B3" s="35">
        <v>650</v>
      </c>
      <c r="C3" s="35" t="s">
        <v>84</v>
      </c>
      <c r="D3" s="48">
        <f t="shared" ref="D3:D28" si="0">B3/$B$29</f>
        <v>1.9977674794742455E-5</v>
      </c>
      <c r="E3" s="46">
        <v>0</v>
      </c>
      <c r="F3" s="46">
        <v>0</v>
      </c>
      <c r="G3" s="46">
        <v>650</v>
      </c>
    </row>
    <row r="4" spans="1:58" x14ac:dyDescent="0.2">
      <c r="A4" s="35" t="s">
        <v>85</v>
      </c>
      <c r="B4" s="45">
        <v>1708</v>
      </c>
      <c r="C4" s="35" t="s">
        <v>84</v>
      </c>
      <c r="D4" s="48">
        <f t="shared" si="0"/>
        <v>5.2495182383723248E-5</v>
      </c>
      <c r="E4" s="46">
        <v>590</v>
      </c>
      <c r="F4" s="46">
        <v>175</v>
      </c>
      <c r="G4" s="46">
        <v>876</v>
      </c>
    </row>
    <row r="5" spans="1:58" x14ac:dyDescent="0.2">
      <c r="A5" s="35" t="s">
        <v>86</v>
      </c>
      <c r="B5" s="45">
        <v>1509</v>
      </c>
      <c r="C5" s="35" t="s">
        <v>84</v>
      </c>
      <c r="D5" s="48">
        <f t="shared" si="0"/>
        <v>4.6378940408102094E-5</v>
      </c>
      <c r="E5" s="46">
        <v>818</v>
      </c>
      <c r="F5" s="46">
        <v>238</v>
      </c>
      <c r="G5" s="46">
        <v>372</v>
      </c>
    </row>
    <row r="6" spans="1:58" x14ac:dyDescent="0.2">
      <c r="A6" s="35" t="s">
        <v>87</v>
      </c>
      <c r="B6" s="45">
        <v>1500</v>
      </c>
      <c r="C6" s="35" t="s">
        <v>84</v>
      </c>
      <c r="D6" s="48">
        <f t="shared" si="0"/>
        <v>4.6102326449405661E-5</v>
      </c>
      <c r="E6" s="46">
        <v>1060</v>
      </c>
      <c r="F6" s="46">
        <v>88</v>
      </c>
      <c r="G6" s="46">
        <v>229</v>
      </c>
    </row>
    <row r="7" spans="1:58" x14ac:dyDescent="0.2">
      <c r="A7" s="35" t="s">
        <v>88</v>
      </c>
      <c r="B7" s="45">
        <v>16951</v>
      </c>
      <c r="C7" s="35" t="s">
        <v>84</v>
      </c>
      <c r="D7" s="48">
        <f t="shared" si="0"/>
        <v>5.2098702376258358E-4</v>
      </c>
      <c r="E7" s="46">
        <v>0</v>
      </c>
      <c r="F7" s="46">
        <v>16698</v>
      </c>
      <c r="G7" s="46">
        <v>242</v>
      </c>
    </row>
    <row r="8" spans="1:58" x14ac:dyDescent="0.2">
      <c r="A8" s="35" t="s">
        <v>89</v>
      </c>
      <c r="B8" s="35">
        <v>324</v>
      </c>
      <c r="C8" s="35" t="s">
        <v>84</v>
      </c>
      <c r="D8" s="48">
        <f t="shared" si="0"/>
        <v>9.9581025130716231E-6</v>
      </c>
      <c r="E8" s="46">
        <v>265</v>
      </c>
      <c r="F8" s="46">
        <v>12</v>
      </c>
      <c r="G8" s="46">
        <v>18</v>
      </c>
      <c r="I8"/>
      <c r="J8"/>
      <c r="K8"/>
    </row>
    <row r="9" spans="1:58" x14ac:dyDescent="0.2">
      <c r="A9" s="35" t="s">
        <v>90</v>
      </c>
      <c r="B9" s="35">
        <v>281</v>
      </c>
      <c r="C9" s="35" t="s">
        <v>84</v>
      </c>
      <c r="D9" s="48">
        <f t="shared" si="0"/>
        <v>8.6365024881886604E-6</v>
      </c>
      <c r="E9" s="46">
        <v>241</v>
      </c>
      <c r="F9" s="46">
        <v>10</v>
      </c>
      <c r="G9" s="46">
        <v>6</v>
      </c>
      <c r="I9"/>
      <c r="J9"/>
      <c r="K9"/>
    </row>
    <row r="10" spans="1:58" x14ac:dyDescent="0.2">
      <c r="A10" s="35" t="s">
        <v>91</v>
      </c>
      <c r="B10" s="45">
        <v>1625</v>
      </c>
      <c r="C10" s="35" t="s">
        <v>92</v>
      </c>
      <c r="D10" s="48">
        <f t="shared" si="0"/>
        <v>4.9944186986856135E-5</v>
      </c>
      <c r="E10" s="46">
        <v>0</v>
      </c>
      <c r="F10" s="46">
        <v>1147</v>
      </c>
      <c r="G10" s="46">
        <v>477</v>
      </c>
      <c r="H10" s="3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</row>
    <row r="11" spans="1:58" x14ac:dyDescent="0.2">
      <c r="A11" s="35" t="s">
        <v>93</v>
      </c>
      <c r="B11" s="45">
        <v>1575</v>
      </c>
      <c r="C11" s="35" t="s">
        <v>92</v>
      </c>
      <c r="D11" s="48">
        <f t="shared" si="0"/>
        <v>4.8407442771875946E-5</v>
      </c>
      <c r="E11" s="46">
        <v>0</v>
      </c>
      <c r="F11" s="46">
        <v>1342</v>
      </c>
      <c r="G11" s="46">
        <v>233</v>
      </c>
      <c r="H11" s="3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 spans="1:58" x14ac:dyDescent="0.2">
      <c r="A12" s="35" t="s">
        <v>94</v>
      </c>
      <c r="B12" s="45">
        <v>90159</v>
      </c>
      <c r="C12" s="35" t="s">
        <v>92</v>
      </c>
      <c r="D12" s="48">
        <f t="shared" si="0"/>
        <v>2.7710264335679769E-3</v>
      </c>
      <c r="E12" s="46">
        <v>81512</v>
      </c>
      <c r="F12" s="46">
        <v>0</v>
      </c>
      <c r="G12" s="46">
        <v>3</v>
      </c>
      <c r="H12" s="3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 spans="1:58" x14ac:dyDescent="0.2">
      <c r="A13" s="35" t="s">
        <v>95</v>
      </c>
      <c r="B13" s="35">
        <v>92</v>
      </c>
      <c r="C13" s="35" t="s">
        <v>92</v>
      </c>
      <c r="D13" s="48">
        <f t="shared" si="0"/>
        <v>2.8276093555635471E-6</v>
      </c>
      <c r="E13" s="46">
        <v>0</v>
      </c>
      <c r="F13" s="46">
        <v>64</v>
      </c>
      <c r="G13" s="46">
        <v>23</v>
      </c>
      <c r="H13" s="3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 spans="1:58" x14ac:dyDescent="0.2">
      <c r="A14" s="35" t="s">
        <v>96</v>
      </c>
      <c r="B14" s="45">
        <v>1255</v>
      </c>
      <c r="C14" s="35" t="s">
        <v>97</v>
      </c>
      <c r="D14" s="48">
        <f t="shared" si="0"/>
        <v>3.8572279796002735E-5</v>
      </c>
      <c r="E14" s="46">
        <v>999</v>
      </c>
      <c r="F14" s="46">
        <v>166</v>
      </c>
      <c r="G14" s="46">
        <v>8</v>
      </c>
      <c r="H14" s="3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</row>
    <row r="15" spans="1:58" x14ac:dyDescent="0.2">
      <c r="A15" s="35" t="s">
        <v>98</v>
      </c>
      <c r="B15" s="45">
        <v>21458</v>
      </c>
      <c r="C15" s="35" t="s">
        <v>97</v>
      </c>
      <c r="D15" s="48">
        <f t="shared" si="0"/>
        <v>6.5950914730089779E-4</v>
      </c>
      <c r="E15" s="46">
        <v>16326</v>
      </c>
      <c r="F15" s="46">
        <v>4041</v>
      </c>
      <c r="G15" s="46">
        <v>50</v>
      </c>
      <c r="H15" s="3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 spans="1:58" x14ac:dyDescent="0.2">
      <c r="A16" s="35" t="s">
        <v>99</v>
      </c>
      <c r="B16" s="45">
        <v>4132</v>
      </c>
      <c r="C16" s="35" t="s">
        <v>97</v>
      </c>
      <c r="D16" s="48">
        <f t="shared" si="0"/>
        <v>1.2699654192596281E-4</v>
      </c>
      <c r="E16" s="46">
        <v>3441</v>
      </c>
      <c r="F16" s="46">
        <v>479</v>
      </c>
      <c r="G16" s="46">
        <v>19</v>
      </c>
      <c r="H16" s="3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</row>
    <row r="17" spans="1:58" x14ac:dyDescent="0.2">
      <c r="A17" s="35" t="s">
        <v>100</v>
      </c>
      <c r="B17" s="45">
        <v>21060</v>
      </c>
      <c r="C17" s="35" t="s">
        <v>97</v>
      </c>
      <c r="D17" s="48">
        <f t="shared" si="0"/>
        <v>6.4727666334965549E-4</v>
      </c>
      <c r="E17" s="46">
        <v>14084</v>
      </c>
      <c r="F17" s="46">
        <v>5847</v>
      </c>
      <c r="G17" s="46">
        <v>125</v>
      </c>
      <c r="H17" s="3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 spans="1:58" x14ac:dyDescent="0.2">
      <c r="A18" s="35" t="s">
        <v>101</v>
      </c>
      <c r="B18" s="35">
        <v>109</v>
      </c>
      <c r="C18" s="35" t="s">
        <v>97</v>
      </c>
      <c r="D18" s="48">
        <f t="shared" si="0"/>
        <v>3.3501023886568115E-6</v>
      </c>
      <c r="E18" s="46">
        <v>87</v>
      </c>
      <c r="F18" s="46">
        <v>13</v>
      </c>
      <c r="G18" s="46">
        <v>4</v>
      </c>
      <c r="H18" s="35"/>
      <c r="I18"/>
      <c r="J18"/>
      <c r="K18"/>
      <c r="L18"/>
      <c r="M18"/>
      <c r="N18"/>
      <c r="O18"/>
    </row>
    <row r="19" spans="1:58" x14ac:dyDescent="0.2">
      <c r="A19" s="35" t="s">
        <v>102</v>
      </c>
      <c r="B19" s="45">
        <v>114177</v>
      </c>
      <c r="C19" s="35" t="s">
        <v>97</v>
      </c>
      <c r="D19" s="48">
        <f t="shared" si="0"/>
        <v>3.5092168846758602E-3</v>
      </c>
      <c r="E19" s="46">
        <v>109319</v>
      </c>
      <c r="F19" s="46">
        <v>0</v>
      </c>
      <c r="G19" s="46">
        <v>0</v>
      </c>
      <c r="H19" s="35"/>
      <c r="I19"/>
      <c r="J19"/>
      <c r="K19"/>
      <c r="L19"/>
      <c r="M19"/>
      <c r="N19"/>
      <c r="O19"/>
    </row>
    <row r="20" spans="1:58" x14ac:dyDescent="0.2">
      <c r="A20" s="35" t="s">
        <v>103</v>
      </c>
      <c r="B20" s="35">
        <v>178</v>
      </c>
      <c r="C20" s="35" t="s">
        <v>97</v>
      </c>
      <c r="D20" s="48">
        <f t="shared" si="0"/>
        <v>5.4708094053294716E-6</v>
      </c>
      <c r="E20" s="46">
        <v>19</v>
      </c>
      <c r="F20" s="46">
        <v>32</v>
      </c>
      <c r="G20" s="46">
        <v>121</v>
      </c>
      <c r="H20" s="35"/>
      <c r="I20"/>
      <c r="J20"/>
      <c r="K20"/>
      <c r="L20"/>
      <c r="M20"/>
      <c r="N20"/>
      <c r="O20"/>
    </row>
    <row r="21" spans="1:58" x14ac:dyDescent="0.2">
      <c r="A21" s="35" t="s">
        <v>104</v>
      </c>
      <c r="B21" s="45">
        <v>80224</v>
      </c>
      <c r="C21" s="35" t="s">
        <v>105</v>
      </c>
      <c r="D21" s="48">
        <f t="shared" si="0"/>
        <v>2.4656753580514132E-3</v>
      </c>
      <c r="E21" s="46">
        <v>58548</v>
      </c>
      <c r="F21" s="46">
        <v>16795</v>
      </c>
      <c r="G21" s="46">
        <v>233</v>
      </c>
      <c r="H21" s="35"/>
      <c r="I21"/>
      <c r="J21"/>
      <c r="K21"/>
      <c r="L21"/>
      <c r="M21"/>
      <c r="N21"/>
      <c r="O21"/>
    </row>
    <row r="22" spans="1:58" x14ac:dyDescent="0.2">
      <c r="A22" s="35" t="s">
        <v>106</v>
      </c>
      <c r="B22" s="45">
        <v>204517</v>
      </c>
      <c r="C22" s="35" t="s">
        <v>105</v>
      </c>
      <c r="D22" s="48">
        <f t="shared" si="0"/>
        <v>6.2858063323020649E-3</v>
      </c>
      <c r="E22" s="46">
        <v>155632</v>
      </c>
      <c r="F22" s="46">
        <v>38099</v>
      </c>
      <c r="G22" s="46">
        <v>562</v>
      </c>
      <c r="H22" s="35"/>
      <c r="I22"/>
      <c r="J22"/>
      <c r="K22"/>
      <c r="L22"/>
      <c r="M22"/>
      <c r="N22"/>
      <c r="O22"/>
    </row>
    <row r="23" spans="1:58" x14ac:dyDescent="0.2">
      <c r="A23" s="35" t="s">
        <v>107</v>
      </c>
      <c r="B23" s="45">
        <v>161364</v>
      </c>
      <c r="C23" s="35" t="s">
        <v>105</v>
      </c>
      <c r="D23" s="48">
        <f t="shared" si="0"/>
        <v>4.9595038701212638E-3</v>
      </c>
      <c r="E23" s="46">
        <v>129933</v>
      </c>
      <c r="F23" s="46">
        <v>19902</v>
      </c>
      <c r="G23" s="46">
        <v>608</v>
      </c>
      <c r="H23" s="35"/>
      <c r="I23"/>
      <c r="J23"/>
      <c r="K23"/>
      <c r="L23"/>
      <c r="M23"/>
      <c r="N23"/>
      <c r="O23"/>
    </row>
    <row r="24" spans="1:58" x14ac:dyDescent="0.2">
      <c r="A24" s="35" t="s">
        <v>108</v>
      </c>
      <c r="B24" s="45">
        <v>13372797</v>
      </c>
      <c r="C24" s="35" t="s">
        <v>105</v>
      </c>
      <c r="D24" s="48">
        <f t="shared" si="0"/>
        <v>0.41101136855708847</v>
      </c>
      <c r="E24" s="46">
        <v>10392561</v>
      </c>
      <c r="F24" s="46">
        <v>1971718</v>
      </c>
      <c r="G24" s="46">
        <v>71725</v>
      </c>
      <c r="H24" s="35"/>
      <c r="I24"/>
      <c r="J24"/>
      <c r="K24"/>
      <c r="L24"/>
      <c r="M24"/>
      <c r="N24"/>
      <c r="O24"/>
    </row>
    <row r="25" spans="1:58" x14ac:dyDescent="0.2">
      <c r="A25" s="35" t="s">
        <v>109</v>
      </c>
      <c r="B25" s="35">
        <v>3</v>
      </c>
      <c r="C25" s="35" t="s">
        <v>105</v>
      </c>
      <c r="D25" s="48">
        <f t="shared" si="0"/>
        <v>9.2204652898811323E-8</v>
      </c>
      <c r="E25" s="46">
        <v>0</v>
      </c>
      <c r="F25" s="46">
        <v>0</v>
      </c>
      <c r="G25" s="46">
        <v>3</v>
      </c>
      <c r="H25" s="35"/>
      <c r="I25"/>
      <c r="J25"/>
      <c r="K25"/>
      <c r="L25"/>
      <c r="M25"/>
      <c r="N25"/>
      <c r="O25"/>
    </row>
    <row r="26" spans="1:58" x14ac:dyDescent="0.2">
      <c r="A26" s="35" t="s">
        <v>110</v>
      </c>
      <c r="B26" s="45">
        <v>1306913</v>
      </c>
      <c r="C26" s="35" t="s">
        <v>105</v>
      </c>
      <c r="D26" s="48">
        <f t="shared" si="0"/>
        <v>4.0167819844648067E-2</v>
      </c>
      <c r="E26" s="46">
        <v>1008898</v>
      </c>
      <c r="F26" s="46">
        <v>201567</v>
      </c>
      <c r="G26" s="46">
        <v>7508</v>
      </c>
      <c r="H26" s="35"/>
      <c r="I26"/>
      <c r="J26"/>
      <c r="K26"/>
      <c r="L26"/>
      <c r="M26"/>
      <c r="N26"/>
      <c r="O26"/>
    </row>
    <row r="27" spans="1:58" x14ac:dyDescent="0.2">
      <c r="A27" s="35" t="s">
        <v>111</v>
      </c>
      <c r="B27" s="45">
        <v>1136519</v>
      </c>
      <c r="C27" s="35" t="s">
        <v>105</v>
      </c>
      <c r="D27" s="48">
        <f t="shared" si="0"/>
        <v>3.4930779969301384E-2</v>
      </c>
      <c r="E27" s="46">
        <v>887829</v>
      </c>
      <c r="F27" s="46">
        <v>167019</v>
      </c>
      <c r="G27" s="46">
        <v>6757</v>
      </c>
      <c r="H27" s="35"/>
      <c r="I27"/>
      <c r="J27"/>
      <c r="K27" s="30"/>
      <c r="L27" s="30"/>
      <c r="M27" s="30"/>
      <c r="N27" s="30"/>
      <c r="O27" s="30"/>
    </row>
    <row r="28" spans="1:58" x14ac:dyDescent="0.2">
      <c r="A28" s="35" t="s">
        <v>112</v>
      </c>
      <c r="B28" s="45">
        <v>15995239</v>
      </c>
      <c r="C28" s="35" t="s">
        <v>105</v>
      </c>
      <c r="D28" s="48">
        <f t="shared" si="0"/>
        <v>0.49161182000950998</v>
      </c>
      <c r="E28" s="46">
        <v>12467521</v>
      </c>
      <c r="F28" s="46">
        <v>2229421</v>
      </c>
      <c r="G28" s="46">
        <v>94602</v>
      </c>
      <c r="H28" s="35"/>
      <c r="I28"/>
      <c r="J28"/>
      <c r="K28" s="30"/>
      <c r="L28" s="33"/>
      <c r="M28" s="30"/>
      <c r="N28" s="33"/>
      <c r="O28" s="33"/>
    </row>
    <row r="29" spans="1:58" x14ac:dyDescent="0.2">
      <c r="A29" s="35"/>
      <c r="B29" s="35">
        <f>SUM(B3:B28)</f>
        <v>32536319</v>
      </c>
      <c r="C29" s="35"/>
      <c r="D29" s="35"/>
      <c r="E29" s="46"/>
      <c r="F29" s="46"/>
      <c r="G29" s="46"/>
      <c r="I29"/>
      <c r="J29" s="54"/>
      <c r="K29" s="58"/>
      <c r="L29" s="58"/>
      <c r="M29" s="58"/>
      <c r="N29" s="59"/>
      <c r="O29" s="33"/>
    </row>
    <row r="30" spans="1:58" x14ac:dyDescent="0.2">
      <c r="I30"/>
      <c r="J30" s="56"/>
      <c r="K30" s="60"/>
      <c r="L30" s="60"/>
      <c r="M30" s="60"/>
      <c r="N30" s="59"/>
      <c r="O30" s="33"/>
    </row>
    <row r="31" spans="1:58" x14ac:dyDescent="0.2">
      <c r="I31"/>
      <c r="J31" s="56"/>
      <c r="K31" s="60"/>
      <c r="L31" s="60"/>
      <c r="M31" s="60"/>
      <c r="N31" s="59"/>
      <c r="O31" s="33"/>
    </row>
    <row r="32" spans="1:58" x14ac:dyDescent="0.2">
      <c r="I32"/>
      <c r="J32" s="56"/>
      <c r="K32" s="60"/>
      <c r="L32" s="60"/>
      <c r="M32" s="60"/>
      <c r="N32" s="59"/>
      <c r="O32" s="33"/>
    </row>
    <row r="33" spans="9:15" x14ac:dyDescent="0.2">
      <c r="I33"/>
      <c r="J33" s="56"/>
      <c r="K33" s="60"/>
      <c r="L33" s="60"/>
      <c r="M33" s="60"/>
      <c r="N33" s="59"/>
      <c r="O33" s="33"/>
    </row>
    <row r="34" spans="9:15" x14ac:dyDescent="0.2">
      <c r="I34"/>
      <c r="J34" s="56"/>
      <c r="K34" s="60"/>
      <c r="L34" s="60"/>
      <c r="M34" s="60"/>
      <c r="N34" s="59"/>
      <c r="O34" s="33"/>
    </row>
    <row r="35" spans="9:15" x14ac:dyDescent="0.2">
      <c r="I35"/>
      <c r="J35" s="56"/>
      <c r="K35" s="60"/>
      <c r="L35" s="60"/>
      <c r="M35" s="60"/>
      <c r="N35" s="59"/>
      <c r="O35" s="33"/>
    </row>
    <row r="36" spans="9:15" x14ac:dyDescent="0.2">
      <c r="J36" s="56"/>
      <c r="K36" s="57"/>
      <c r="L36" s="57"/>
      <c r="M36" s="57"/>
      <c r="N36" s="55"/>
    </row>
    <row r="37" spans="9:15" x14ac:dyDescent="0.2">
      <c r="J37" s="56"/>
      <c r="K37" s="57"/>
      <c r="L37" s="57"/>
      <c r="M37" s="57"/>
      <c r="N37" s="55"/>
    </row>
    <row r="38" spans="9:15" x14ac:dyDescent="0.2">
      <c r="J38" s="55"/>
      <c r="K38" s="55"/>
      <c r="L38" s="55"/>
      <c r="M38" s="55"/>
      <c r="N38" s="55"/>
    </row>
    <row r="39" spans="9:15" x14ac:dyDescent="0.2">
      <c r="J39" s="55"/>
      <c r="K39" s="55"/>
      <c r="L39" s="55"/>
      <c r="M39" s="55"/>
      <c r="N39" s="55"/>
    </row>
    <row r="40" spans="9:15" x14ac:dyDescent="0.2">
      <c r="J40" s="55"/>
      <c r="K40" s="55"/>
      <c r="L40" s="55"/>
      <c r="M40" s="55"/>
      <c r="N40" s="55"/>
    </row>
    <row r="41" spans="9:15" x14ac:dyDescent="0.2">
      <c r="J41" s="55"/>
      <c r="K41" s="55"/>
      <c r="L41" s="55"/>
      <c r="M41" s="55"/>
      <c r="N41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CBC1-B54D-C040-9EE8-BF72528FC124}">
  <dimension ref="A1:K48"/>
  <sheetViews>
    <sheetView topLeftCell="B1" zoomScale="150" workbookViewId="0">
      <selection activeCell="B2" sqref="B2"/>
    </sheetView>
  </sheetViews>
  <sheetFormatPr baseColWidth="10" defaultRowHeight="16" x14ac:dyDescent="0.2"/>
  <cols>
    <col min="1" max="6" width="15" customWidth="1"/>
    <col min="8" max="8" width="13.5" bestFit="1" customWidth="1"/>
    <col min="9" max="9" width="12.83203125" bestFit="1" customWidth="1"/>
    <col min="10" max="10" width="18.5" bestFit="1" customWidth="1"/>
    <col min="11" max="11" width="13.83203125" bestFit="1" customWidth="1"/>
  </cols>
  <sheetData>
    <row r="1" spans="1:11" x14ac:dyDescent="0.2">
      <c r="A1" s="35"/>
      <c r="B1" s="37" t="s">
        <v>323</v>
      </c>
      <c r="C1" s="35"/>
      <c r="D1" s="35"/>
      <c r="E1" s="35"/>
      <c r="F1" s="35"/>
    </row>
    <row r="2" spans="1:11" x14ac:dyDescent="0.2">
      <c r="A2" s="35" t="s">
        <v>297</v>
      </c>
      <c r="B2" s="35" t="s">
        <v>314</v>
      </c>
      <c r="C2" s="35" t="s">
        <v>294</v>
      </c>
      <c r="D2" s="35" t="s">
        <v>166</v>
      </c>
      <c r="E2" s="35" t="s">
        <v>295</v>
      </c>
      <c r="F2" s="35" t="s">
        <v>296</v>
      </c>
    </row>
    <row r="3" spans="1:11" x14ac:dyDescent="0.2">
      <c r="A3" s="35" t="s">
        <v>286</v>
      </c>
      <c r="B3" s="35" t="s">
        <v>287</v>
      </c>
      <c r="C3" s="35">
        <v>161</v>
      </c>
      <c r="D3" s="35">
        <v>2</v>
      </c>
      <c r="E3" s="36">
        <v>1.24223602E-2</v>
      </c>
      <c r="F3" s="35" t="s">
        <v>260</v>
      </c>
    </row>
    <row r="4" spans="1:11" x14ac:dyDescent="0.2">
      <c r="A4" s="35" t="s">
        <v>286</v>
      </c>
      <c r="B4" s="35" t="s">
        <v>288</v>
      </c>
      <c r="C4" s="35">
        <v>38316</v>
      </c>
      <c r="D4" s="35">
        <v>164</v>
      </c>
      <c r="E4" s="36">
        <v>4.2801962999999997E-3</v>
      </c>
      <c r="F4" s="35" t="s">
        <v>260</v>
      </c>
    </row>
    <row r="5" spans="1:11" x14ac:dyDescent="0.2">
      <c r="A5" s="35" t="s">
        <v>286</v>
      </c>
      <c r="B5" s="35" t="s">
        <v>289</v>
      </c>
      <c r="C5" s="35">
        <v>31188</v>
      </c>
      <c r="D5" s="35">
        <v>50</v>
      </c>
      <c r="E5" s="36">
        <v>1.6031807000000001E-3</v>
      </c>
      <c r="F5" s="35" t="s">
        <v>260</v>
      </c>
    </row>
    <row r="6" spans="1:11" x14ac:dyDescent="0.2">
      <c r="A6" s="35" t="s">
        <v>286</v>
      </c>
      <c r="B6" s="35" t="s">
        <v>290</v>
      </c>
      <c r="C6" s="35">
        <v>15766</v>
      </c>
      <c r="D6" s="35">
        <v>42</v>
      </c>
      <c r="E6" s="36">
        <v>2.6639604000000001E-3</v>
      </c>
      <c r="F6" s="35" t="s">
        <v>260</v>
      </c>
    </row>
    <row r="7" spans="1:11" x14ac:dyDescent="0.2">
      <c r="A7" s="35" t="s">
        <v>291</v>
      </c>
      <c r="B7" s="35" t="s">
        <v>287</v>
      </c>
      <c r="C7" s="35">
        <v>44</v>
      </c>
      <c r="D7" s="35">
        <v>2</v>
      </c>
      <c r="E7" s="36">
        <v>4.5454545499999999E-2</v>
      </c>
      <c r="F7" s="35" t="s">
        <v>260</v>
      </c>
    </row>
    <row r="8" spans="1:11" x14ac:dyDescent="0.2">
      <c r="A8" s="35" t="s">
        <v>291</v>
      </c>
      <c r="B8" s="35" t="s">
        <v>288</v>
      </c>
      <c r="C8" s="35">
        <v>14635</v>
      </c>
      <c r="D8" s="35">
        <v>33</v>
      </c>
      <c r="E8" s="36">
        <v>2.2548684999999999E-3</v>
      </c>
      <c r="F8" s="35" t="s">
        <v>260</v>
      </c>
    </row>
    <row r="9" spans="1:11" x14ac:dyDescent="0.2">
      <c r="A9" s="35" t="s">
        <v>291</v>
      </c>
      <c r="B9" s="35" t="s">
        <v>289</v>
      </c>
      <c r="C9" s="35">
        <v>9683</v>
      </c>
      <c r="D9" s="35">
        <v>8</v>
      </c>
      <c r="E9" s="36">
        <v>8.2619020000000004E-4</v>
      </c>
      <c r="F9" s="35" t="s">
        <v>260</v>
      </c>
    </row>
    <row r="10" spans="1:11" x14ac:dyDescent="0.2">
      <c r="A10" s="35" t="s">
        <v>291</v>
      </c>
      <c r="B10" s="35" t="s">
        <v>290</v>
      </c>
      <c r="C10" s="35">
        <v>4163</v>
      </c>
      <c r="D10" s="35">
        <v>7</v>
      </c>
      <c r="E10" s="36">
        <v>1.6814797000000001E-3</v>
      </c>
      <c r="F10" s="35" t="s">
        <v>260</v>
      </c>
      <c r="K10" s="26"/>
    </row>
    <row r="11" spans="1:11" x14ac:dyDescent="0.2">
      <c r="A11" s="35" t="s">
        <v>292</v>
      </c>
      <c r="B11" s="35" t="s">
        <v>287</v>
      </c>
      <c r="C11" s="35">
        <v>7</v>
      </c>
      <c r="D11" s="35">
        <v>0</v>
      </c>
      <c r="E11" s="36">
        <v>0</v>
      </c>
      <c r="F11" s="35" t="s">
        <v>260</v>
      </c>
      <c r="K11" s="26"/>
    </row>
    <row r="12" spans="1:11" x14ac:dyDescent="0.2">
      <c r="A12" s="35" t="s">
        <v>292</v>
      </c>
      <c r="B12" s="35" t="s">
        <v>288</v>
      </c>
      <c r="C12" s="35">
        <v>765</v>
      </c>
      <c r="D12" s="35">
        <v>6</v>
      </c>
      <c r="E12" s="36">
        <v>7.8431373000000006E-3</v>
      </c>
      <c r="F12" s="35" t="s">
        <v>260</v>
      </c>
      <c r="K12" s="26"/>
    </row>
    <row r="13" spans="1:11" x14ac:dyDescent="0.2">
      <c r="A13" s="35" t="s">
        <v>292</v>
      </c>
      <c r="B13" s="35" t="s">
        <v>289</v>
      </c>
      <c r="C13" s="35">
        <v>264</v>
      </c>
      <c r="D13" s="35">
        <v>6</v>
      </c>
      <c r="E13" s="36">
        <v>2.2727272699999999E-2</v>
      </c>
      <c r="F13" s="35" t="s">
        <v>260</v>
      </c>
      <c r="K13" s="26"/>
    </row>
    <row r="14" spans="1:11" x14ac:dyDescent="0.2">
      <c r="A14" s="35" t="s">
        <v>292</v>
      </c>
      <c r="B14" s="35" t="s">
        <v>290</v>
      </c>
      <c r="C14" s="35">
        <v>39</v>
      </c>
      <c r="D14" s="35">
        <v>0</v>
      </c>
      <c r="E14" s="36">
        <v>0</v>
      </c>
      <c r="F14" s="35" t="s">
        <v>260</v>
      </c>
      <c r="K14" s="26"/>
    </row>
    <row r="15" spans="1:11" x14ac:dyDescent="0.2">
      <c r="A15" s="35" t="s">
        <v>293</v>
      </c>
      <c r="B15" s="35" t="s">
        <v>288</v>
      </c>
      <c r="C15" s="35">
        <v>15</v>
      </c>
      <c r="D15" s="35">
        <v>1</v>
      </c>
      <c r="E15" s="36">
        <v>6.6666666700000002E-2</v>
      </c>
      <c r="F15" s="35" t="s">
        <v>260</v>
      </c>
      <c r="K15" s="26"/>
    </row>
    <row r="16" spans="1:11" x14ac:dyDescent="0.2">
      <c r="A16" s="35" t="s">
        <v>293</v>
      </c>
      <c r="B16" s="35" t="s">
        <v>289</v>
      </c>
      <c r="C16" s="35">
        <v>12</v>
      </c>
      <c r="D16" s="35">
        <v>0</v>
      </c>
      <c r="E16" s="36">
        <v>0</v>
      </c>
      <c r="F16" s="35" t="s">
        <v>260</v>
      </c>
      <c r="K16" s="26"/>
    </row>
    <row r="17" spans="1:11" x14ac:dyDescent="0.2">
      <c r="A17" s="35" t="s">
        <v>286</v>
      </c>
      <c r="B17" s="35" t="s">
        <v>287</v>
      </c>
      <c r="C17" s="35">
        <v>128</v>
      </c>
      <c r="D17" s="35">
        <v>4</v>
      </c>
      <c r="E17" s="36">
        <v>3.125E-2</v>
      </c>
      <c r="F17" s="35" t="s">
        <v>261</v>
      </c>
      <c r="K17" s="26"/>
    </row>
    <row r="18" spans="1:11" x14ac:dyDescent="0.2">
      <c r="A18" s="35" t="s">
        <v>286</v>
      </c>
      <c r="B18" s="35" t="s">
        <v>288</v>
      </c>
      <c r="C18" s="35">
        <v>23065</v>
      </c>
      <c r="D18" s="35">
        <v>441</v>
      </c>
      <c r="E18" s="36">
        <v>1.9119878600000001E-2</v>
      </c>
      <c r="F18" s="35" t="s">
        <v>261</v>
      </c>
      <c r="K18" s="26"/>
    </row>
    <row r="19" spans="1:11" x14ac:dyDescent="0.2">
      <c r="A19" s="35" t="s">
        <v>286</v>
      </c>
      <c r="B19" s="35" t="s">
        <v>289</v>
      </c>
      <c r="C19" s="35">
        <v>19220</v>
      </c>
      <c r="D19" s="35">
        <v>184</v>
      </c>
      <c r="E19" s="36">
        <v>9.5733611000000003E-3</v>
      </c>
      <c r="F19" s="35" t="s">
        <v>261</v>
      </c>
      <c r="K19" s="26"/>
    </row>
    <row r="20" spans="1:11" x14ac:dyDescent="0.2">
      <c r="A20" s="35" t="s">
        <v>286</v>
      </c>
      <c r="B20" s="35" t="s">
        <v>290</v>
      </c>
      <c r="C20" s="35">
        <v>6811</v>
      </c>
      <c r="D20" s="35">
        <v>57</v>
      </c>
      <c r="E20" s="36">
        <v>8.3688151999999991E-3</v>
      </c>
      <c r="F20" s="35" t="s">
        <v>261</v>
      </c>
      <c r="K20" s="26"/>
    </row>
    <row r="21" spans="1:11" x14ac:dyDescent="0.2">
      <c r="A21" s="35" t="s">
        <v>291</v>
      </c>
      <c r="B21" s="35" t="s">
        <v>287</v>
      </c>
      <c r="C21" s="35">
        <v>22</v>
      </c>
      <c r="D21" s="35">
        <v>5</v>
      </c>
      <c r="E21" s="36">
        <v>0.2272727273</v>
      </c>
      <c r="F21" s="35" t="s">
        <v>261</v>
      </c>
      <c r="K21" s="26"/>
    </row>
    <row r="22" spans="1:11" x14ac:dyDescent="0.2">
      <c r="A22" s="35" t="s">
        <v>291</v>
      </c>
      <c r="B22" s="35" t="s">
        <v>288</v>
      </c>
      <c r="C22" s="35">
        <v>4865</v>
      </c>
      <c r="D22" s="35">
        <v>334</v>
      </c>
      <c r="E22" s="36">
        <v>6.8653648499999997E-2</v>
      </c>
      <c r="F22" s="35" t="s">
        <v>261</v>
      </c>
      <c r="K22" s="26"/>
    </row>
    <row r="23" spans="1:11" x14ac:dyDescent="0.2">
      <c r="A23" s="35" t="s">
        <v>291</v>
      </c>
      <c r="B23" s="35" t="s">
        <v>289</v>
      </c>
      <c r="C23" s="35">
        <v>4587</v>
      </c>
      <c r="D23" s="35">
        <v>204</v>
      </c>
      <c r="E23" s="36">
        <v>4.4473512100000001E-2</v>
      </c>
      <c r="F23" s="35" t="s">
        <v>261</v>
      </c>
      <c r="K23" s="26"/>
    </row>
    <row r="24" spans="1:11" x14ac:dyDescent="0.2">
      <c r="A24" s="35" t="s">
        <v>291</v>
      </c>
      <c r="B24" s="35" t="s">
        <v>290</v>
      </c>
      <c r="C24" s="35">
        <v>684</v>
      </c>
      <c r="D24" s="35">
        <v>35</v>
      </c>
      <c r="E24" s="36">
        <v>5.1169590600000002E-2</v>
      </c>
      <c r="F24" s="35" t="s">
        <v>261</v>
      </c>
      <c r="K24" s="26"/>
    </row>
    <row r="25" spans="1:11" x14ac:dyDescent="0.2">
      <c r="A25" s="35" t="s">
        <v>292</v>
      </c>
      <c r="B25" s="35" t="s">
        <v>287</v>
      </c>
      <c r="C25" s="35">
        <v>3</v>
      </c>
      <c r="D25" s="35">
        <v>2</v>
      </c>
      <c r="E25" s="36">
        <v>0.66666666669999997</v>
      </c>
      <c r="F25" s="35" t="s">
        <v>261</v>
      </c>
      <c r="K25" s="26"/>
    </row>
    <row r="26" spans="1:11" x14ac:dyDescent="0.2">
      <c r="A26" s="35" t="s">
        <v>292</v>
      </c>
      <c r="B26" s="35" t="s">
        <v>288</v>
      </c>
      <c r="C26" s="35">
        <v>524</v>
      </c>
      <c r="D26" s="35">
        <v>318</v>
      </c>
      <c r="E26" s="36">
        <v>0.60687022899999998</v>
      </c>
      <c r="F26" s="35" t="s">
        <v>261</v>
      </c>
      <c r="K26" s="26"/>
    </row>
    <row r="27" spans="1:11" x14ac:dyDescent="0.2">
      <c r="A27" s="35" t="s">
        <v>292</v>
      </c>
      <c r="B27" s="35" t="s">
        <v>289</v>
      </c>
      <c r="C27" s="35">
        <v>191</v>
      </c>
      <c r="D27" s="35">
        <v>75</v>
      </c>
      <c r="E27" s="36">
        <v>0.39267015709999997</v>
      </c>
      <c r="F27" s="35" t="s">
        <v>261</v>
      </c>
      <c r="K27" s="26"/>
    </row>
    <row r="28" spans="1:11" x14ac:dyDescent="0.2">
      <c r="A28" s="35" t="s">
        <v>292</v>
      </c>
      <c r="B28" s="35" t="s">
        <v>290</v>
      </c>
      <c r="C28" s="35">
        <v>8</v>
      </c>
      <c r="D28" s="35">
        <v>2</v>
      </c>
      <c r="E28" s="36">
        <v>0.25</v>
      </c>
      <c r="F28" s="35" t="s">
        <v>261</v>
      </c>
      <c r="K28" s="26"/>
    </row>
    <row r="29" spans="1:11" x14ac:dyDescent="0.2">
      <c r="A29" s="35" t="s">
        <v>293</v>
      </c>
      <c r="B29" s="35" t="s">
        <v>288</v>
      </c>
      <c r="C29" s="35">
        <v>40</v>
      </c>
      <c r="D29" s="35">
        <v>38</v>
      </c>
      <c r="E29" s="36">
        <v>0.95</v>
      </c>
      <c r="F29" s="35" t="s">
        <v>261</v>
      </c>
    </row>
    <row r="30" spans="1:11" x14ac:dyDescent="0.2">
      <c r="A30" s="35" t="s">
        <v>293</v>
      </c>
      <c r="B30" s="35" t="s">
        <v>289</v>
      </c>
      <c r="C30" s="35">
        <v>8</v>
      </c>
      <c r="D30" s="35">
        <v>8</v>
      </c>
      <c r="E30" s="36">
        <v>1</v>
      </c>
      <c r="F30" s="35" t="s">
        <v>261</v>
      </c>
    </row>
    <row r="31" spans="1:11" x14ac:dyDescent="0.2">
      <c r="A31" s="35" t="s">
        <v>298</v>
      </c>
      <c r="B31" s="35"/>
      <c r="C31" s="35"/>
      <c r="D31" s="35"/>
      <c r="E31" s="36"/>
      <c r="F31" s="35"/>
    </row>
    <row r="32" spans="1:11" x14ac:dyDescent="0.2">
      <c r="A32" s="35" t="s">
        <v>298</v>
      </c>
      <c r="B32" s="35"/>
      <c r="C32" s="35"/>
      <c r="D32" s="35"/>
      <c r="E32" s="36"/>
      <c r="F32" s="35"/>
    </row>
    <row r="33" spans="1:6" x14ac:dyDescent="0.2">
      <c r="A33" s="35" t="s">
        <v>298</v>
      </c>
      <c r="B33" s="35"/>
      <c r="C33" s="35"/>
      <c r="D33" s="35"/>
      <c r="E33" s="36"/>
      <c r="F33" s="35"/>
    </row>
    <row r="34" spans="1:6" x14ac:dyDescent="0.2">
      <c r="A34" s="35" t="s">
        <v>298</v>
      </c>
      <c r="B34" s="35"/>
      <c r="C34" s="35"/>
      <c r="D34" s="35"/>
      <c r="E34" s="36"/>
      <c r="F34" s="35"/>
    </row>
    <row r="35" spans="1:6" x14ac:dyDescent="0.2">
      <c r="A35" s="35" t="s">
        <v>286</v>
      </c>
      <c r="B35" s="35"/>
      <c r="C35" s="35"/>
      <c r="D35" s="35"/>
      <c r="E35" s="36"/>
      <c r="F35" s="35"/>
    </row>
    <row r="36" spans="1:6" x14ac:dyDescent="0.2">
      <c r="A36" s="35" t="s">
        <v>286</v>
      </c>
      <c r="B36" s="35"/>
      <c r="C36" s="35"/>
      <c r="D36" s="35"/>
      <c r="E36" s="36"/>
      <c r="F36" s="35"/>
    </row>
    <row r="37" spans="1:6" x14ac:dyDescent="0.2">
      <c r="A37" s="35" t="s">
        <v>286</v>
      </c>
      <c r="B37" s="35"/>
      <c r="C37" s="35"/>
      <c r="D37" s="35"/>
      <c r="E37" s="36"/>
      <c r="F37" s="35"/>
    </row>
    <row r="38" spans="1:6" x14ac:dyDescent="0.2">
      <c r="A38" s="35" t="s">
        <v>286</v>
      </c>
      <c r="B38" s="35"/>
      <c r="C38" s="35"/>
      <c r="D38" s="35"/>
      <c r="E38" s="36"/>
      <c r="F38" s="35"/>
    </row>
    <row r="39" spans="1:6" x14ac:dyDescent="0.2">
      <c r="A39" s="35" t="s">
        <v>291</v>
      </c>
      <c r="B39" s="35"/>
      <c r="C39" s="35"/>
      <c r="D39" s="35"/>
      <c r="E39" s="36"/>
      <c r="F39" s="35"/>
    </row>
    <row r="40" spans="1:6" x14ac:dyDescent="0.2">
      <c r="A40" s="35" t="s">
        <v>291</v>
      </c>
      <c r="B40" s="35"/>
      <c r="C40" s="35"/>
      <c r="D40" s="35"/>
      <c r="E40" s="36"/>
      <c r="F40" s="35"/>
    </row>
    <row r="41" spans="1:6" x14ac:dyDescent="0.2">
      <c r="A41" s="35" t="s">
        <v>291</v>
      </c>
      <c r="B41" s="35"/>
      <c r="C41" s="35"/>
      <c r="D41" s="35"/>
      <c r="E41" s="36"/>
      <c r="F41" s="35"/>
    </row>
    <row r="42" spans="1:6" x14ac:dyDescent="0.2">
      <c r="A42" s="35" t="s">
        <v>291</v>
      </c>
      <c r="B42" s="35"/>
      <c r="C42" s="35"/>
      <c r="D42" s="35"/>
      <c r="E42" s="36"/>
      <c r="F42" s="35"/>
    </row>
    <row r="43" spans="1:6" x14ac:dyDescent="0.2">
      <c r="A43" s="35" t="s">
        <v>292</v>
      </c>
      <c r="B43" s="35"/>
      <c r="C43" s="35"/>
      <c r="D43" s="35"/>
      <c r="E43" s="36"/>
      <c r="F43" s="35"/>
    </row>
    <row r="44" spans="1:6" x14ac:dyDescent="0.2">
      <c r="A44" s="35" t="s">
        <v>292</v>
      </c>
      <c r="B44" s="35"/>
      <c r="C44" s="35"/>
      <c r="D44" s="35"/>
      <c r="E44" s="36"/>
      <c r="F44" s="35"/>
    </row>
    <row r="45" spans="1:6" x14ac:dyDescent="0.2">
      <c r="A45" s="35" t="s">
        <v>292</v>
      </c>
      <c r="B45" s="35"/>
      <c r="C45" s="35"/>
      <c r="D45" s="35"/>
      <c r="E45" s="36"/>
      <c r="F45" s="35"/>
    </row>
    <row r="46" spans="1:6" x14ac:dyDescent="0.2">
      <c r="A46" s="35" t="s">
        <v>292</v>
      </c>
      <c r="B46" s="35"/>
      <c r="C46" s="35"/>
      <c r="D46" s="35"/>
      <c r="E46" s="36"/>
      <c r="F46" s="35"/>
    </row>
    <row r="47" spans="1:6" x14ac:dyDescent="0.2">
      <c r="A47" s="35" t="s">
        <v>293</v>
      </c>
      <c r="B47" s="35"/>
      <c r="C47" s="35"/>
      <c r="D47" s="35"/>
      <c r="E47" s="36"/>
      <c r="F47" s="35"/>
    </row>
    <row r="48" spans="1:6" x14ac:dyDescent="0.2">
      <c r="A48" s="35" t="s">
        <v>293</v>
      </c>
      <c r="B48" s="35"/>
      <c r="C48" s="35"/>
      <c r="D48" s="35"/>
      <c r="E48" s="36"/>
      <c r="F48" s="35"/>
    </row>
  </sheetData>
  <autoFilter ref="A2:F48" xr:uid="{065ECBC1-B54D-C040-9EE8-BF72528FC124}">
    <sortState xmlns:xlrd2="http://schemas.microsoft.com/office/spreadsheetml/2017/richdata2" ref="A3:F30">
      <sortCondition ref="A3:A3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A3D2-33EB-1B48-816F-720504B23A4F}">
  <dimension ref="A1:G59"/>
  <sheetViews>
    <sheetView zoomScale="127" workbookViewId="0">
      <selection activeCell="A2" sqref="A2"/>
    </sheetView>
  </sheetViews>
  <sheetFormatPr baseColWidth="10" defaultRowHeight="16" x14ac:dyDescent="0.2"/>
  <cols>
    <col min="1" max="1" width="15.5" bestFit="1" customWidth="1"/>
    <col min="2" max="2" width="19.6640625" bestFit="1" customWidth="1"/>
  </cols>
  <sheetData>
    <row r="1" spans="1:7" x14ac:dyDescent="0.2">
      <c r="A1" s="37" t="s">
        <v>324</v>
      </c>
      <c r="B1" s="35"/>
      <c r="C1" s="35"/>
      <c r="F1" s="1"/>
    </row>
    <row r="2" spans="1:7" x14ac:dyDescent="0.2">
      <c r="A2" s="37" t="s">
        <v>226</v>
      </c>
      <c r="B2" s="37" t="s">
        <v>299</v>
      </c>
      <c r="C2" s="37" t="s">
        <v>300</v>
      </c>
      <c r="F2" s="1"/>
    </row>
    <row r="3" spans="1:7" x14ac:dyDescent="0.2">
      <c r="A3" s="35" t="s">
        <v>200</v>
      </c>
      <c r="B3" s="49" t="s">
        <v>225</v>
      </c>
      <c r="C3" s="35"/>
      <c r="E3" s="7"/>
      <c r="F3" s="7"/>
    </row>
    <row r="4" spans="1:7" x14ac:dyDescent="0.2">
      <c r="A4" s="35" t="s">
        <v>171</v>
      </c>
      <c r="B4" s="49" t="s">
        <v>227</v>
      </c>
      <c r="C4" s="35" t="s">
        <v>301</v>
      </c>
      <c r="E4" s="7"/>
      <c r="F4" s="7"/>
    </row>
    <row r="5" spans="1:7" x14ac:dyDescent="0.2">
      <c r="A5" s="35" t="s">
        <v>180</v>
      </c>
      <c r="B5" s="49" t="s">
        <v>225</v>
      </c>
      <c r="C5" s="35"/>
      <c r="E5" s="7"/>
      <c r="F5" s="7"/>
      <c r="G5" s="7"/>
    </row>
    <row r="6" spans="1:7" x14ac:dyDescent="0.2">
      <c r="A6" s="35" t="s">
        <v>192</v>
      </c>
      <c r="B6" s="49" t="s">
        <v>225</v>
      </c>
      <c r="C6" s="35"/>
      <c r="D6" s="1"/>
      <c r="E6" s="7"/>
      <c r="F6" s="7"/>
      <c r="G6" s="7"/>
    </row>
    <row r="7" spans="1:7" x14ac:dyDescent="0.2">
      <c r="A7" s="35" t="s">
        <v>206</v>
      </c>
      <c r="B7" s="49" t="s">
        <v>225</v>
      </c>
      <c r="C7" s="35"/>
      <c r="E7" s="7"/>
      <c r="F7" s="7"/>
      <c r="G7" s="7"/>
    </row>
    <row r="8" spans="1:7" x14ac:dyDescent="0.2">
      <c r="A8" s="35" t="s">
        <v>173</v>
      </c>
      <c r="B8" s="49" t="s">
        <v>225</v>
      </c>
      <c r="C8" s="35"/>
      <c r="E8" s="7"/>
      <c r="F8" s="7"/>
      <c r="G8" s="7"/>
    </row>
    <row r="9" spans="1:7" x14ac:dyDescent="0.2">
      <c r="A9" s="35" t="s">
        <v>182</v>
      </c>
      <c r="B9" s="49" t="s">
        <v>225</v>
      </c>
      <c r="C9" s="35"/>
      <c r="E9" s="7"/>
      <c r="F9" s="7"/>
      <c r="G9" s="7"/>
    </row>
    <row r="10" spans="1:7" x14ac:dyDescent="0.2">
      <c r="A10" s="35" t="s">
        <v>221</v>
      </c>
      <c r="B10" s="49" t="s">
        <v>225</v>
      </c>
      <c r="C10" s="35"/>
      <c r="E10" s="7"/>
      <c r="F10" s="7"/>
      <c r="G10" s="7"/>
    </row>
    <row r="11" spans="1:7" x14ac:dyDescent="0.2">
      <c r="A11" s="35" t="s">
        <v>195</v>
      </c>
      <c r="B11" s="49" t="s">
        <v>225</v>
      </c>
      <c r="C11" s="35"/>
      <c r="E11" s="7"/>
      <c r="F11" s="7"/>
      <c r="G11" s="7"/>
    </row>
    <row r="12" spans="1:7" x14ac:dyDescent="0.2">
      <c r="A12" s="35" t="s">
        <v>194</v>
      </c>
      <c r="B12" s="49" t="s">
        <v>83</v>
      </c>
      <c r="C12" s="35" t="s">
        <v>301</v>
      </c>
      <c r="E12" s="7"/>
      <c r="F12" s="7"/>
      <c r="G12" s="7"/>
    </row>
    <row r="13" spans="1:7" x14ac:dyDescent="0.2">
      <c r="A13" s="35" t="s">
        <v>224</v>
      </c>
      <c r="B13" s="49" t="s">
        <v>225</v>
      </c>
      <c r="C13" s="35"/>
      <c r="E13" s="7"/>
      <c r="F13" s="7"/>
      <c r="G13" s="7"/>
    </row>
    <row r="14" spans="1:7" x14ac:dyDescent="0.2">
      <c r="A14" s="35" t="s">
        <v>193</v>
      </c>
      <c r="B14" s="49" t="s">
        <v>83</v>
      </c>
      <c r="C14" s="35" t="s">
        <v>301</v>
      </c>
      <c r="E14" s="7"/>
      <c r="F14" s="7"/>
      <c r="G14" s="7"/>
    </row>
    <row r="15" spans="1:7" x14ac:dyDescent="0.2">
      <c r="A15" s="35" t="s">
        <v>184</v>
      </c>
      <c r="B15" s="49" t="s">
        <v>225</v>
      </c>
      <c r="C15" s="35"/>
      <c r="E15" s="7"/>
      <c r="F15" s="7"/>
      <c r="G15" s="7"/>
    </row>
    <row r="16" spans="1:7" x14ac:dyDescent="0.2">
      <c r="A16" s="35" t="s">
        <v>185</v>
      </c>
      <c r="B16" s="49" t="s">
        <v>83</v>
      </c>
      <c r="C16" s="35" t="s">
        <v>301</v>
      </c>
      <c r="E16" s="7"/>
      <c r="F16" s="7"/>
      <c r="G16" s="7"/>
    </row>
    <row r="17" spans="1:7" x14ac:dyDescent="0.2">
      <c r="A17" s="35" t="s">
        <v>212</v>
      </c>
      <c r="B17" s="49" t="s">
        <v>83</v>
      </c>
      <c r="C17" s="35" t="s">
        <v>301</v>
      </c>
      <c r="E17" s="7"/>
      <c r="F17" s="7"/>
      <c r="G17" s="7"/>
    </row>
    <row r="18" spans="1:7" x14ac:dyDescent="0.2">
      <c r="A18" s="35" t="s">
        <v>191</v>
      </c>
      <c r="B18" s="49" t="s">
        <v>225</v>
      </c>
      <c r="C18" s="35" t="s">
        <v>301</v>
      </c>
      <c r="E18" s="7"/>
      <c r="F18" s="7"/>
      <c r="G18" s="7"/>
    </row>
    <row r="19" spans="1:7" x14ac:dyDescent="0.2">
      <c r="A19" s="35" t="s">
        <v>175</v>
      </c>
      <c r="B19" s="49" t="s">
        <v>225</v>
      </c>
      <c r="C19" s="35"/>
      <c r="E19" s="7"/>
      <c r="F19" s="7"/>
      <c r="G19" s="7"/>
    </row>
    <row r="20" spans="1:7" x14ac:dyDescent="0.2">
      <c r="A20" s="35" t="s">
        <v>209</v>
      </c>
      <c r="B20" s="49" t="s">
        <v>83</v>
      </c>
      <c r="C20" s="35" t="s">
        <v>301</v>
      </c>
      <c r="E20" s="7"/>
      <c r="F20" s="7"/>
      <c r="G20" s="7"/>
    </row>
    <row r="21" spans="1:7" x14ac:dyDescent="0.2">
      <c r="A21" s="35" t="s">
        <v>222</v>
      </c>
      <c r="B21" s="49" t="s">
        <v>83</v>
      </c>
      <c r="C21" s="35" t="s">
        <v>301</v>
      </c>
      <c r="E21" s="7"/>
      <c r="F21" s="7"/>
      <c r="G21" s="7"/>
    </row>
    <row r="22" spans="1:7" x14ac:dyDescent="0.2">
      <c r="A22" s="35" t="s">
        <v>197</v>
      </c>
      <c r="B22" s="49" t="s">
        <v>83</v>
      </c>
      <c r="C22" s="35" t="s">
        <v>301</v>
      </c>
      <c r="E22" s="7"/>
      <c r="F22" s="7"/>
      <c r="G22" s="7"/>
    </row>
    <row r="23" spans="1:7" x14ac:dyDescent="0.2">
      <c r="A23" s="35" t="s">
        <v>218</v>
      </c>
      <c r="B23" s="49" t="s">
        <v>83</v>
      </c>
      <c r="C23" s="35" t="s">
        <v>301</v>
      </c>
      <c r="E23" s="7"/>
      <c r="F23" s="7"/>
      <c r="G23" s="7"/>
    </row>
    <row r="24" spans="1:7" x14ac:dyDescent="0.2">
      <c r="A24" s="35" t="s">
        <v>219</v>
      </c>
      <c r="B24" s="49" t="s">
        <v>83</v>
      </c>
      <c r="C24" s="35" t="s">
        <v>301</v>
      </c>
      <c r="E24" s="7"/>
      <c r="F24" s="7"/>
      <c r="G24" s="7"/>
    </row>
    <row r="25" spans="1:7" x14ac:dyDescent="0.2">
      <c r="A25" s="35" t="s">
        <v>216</v>
      </c>
      <c r="B25" s="49" t="s">
        <v>83</v>
      </c>
      <c r="C25" s="35" t="s">
        <v>301</v>
      </c>
      <c r="E25" s="7"/>
      <c r="F25" s="7"/>
      <c r="G25" s="7"/>
    </row>
    <row r="26" spans="1:7" x14ac:dyDescent="0.2">
      <c r="A26" s="35" t="s">
        <v>217</v>
      </c>
      <c r="B26" s="49" t="s">
        <v>225</v>
      </c>
      <c r="C26" s="35"/>
      <c r="E26" s="7"/>
      <c r="F26" s="7"/>
      <c r="G26" s="7"/>
    </row>
    <row r="27" spans="1:7" x14ac:dyDescent="0.2">
      <c r="A27" s="35" t="s">
        <v>179</v>
      </c>
      <c r="B27" s="49" t="s">
        <v>83</v>
      </c>
      <c r="C27" s="35" t="s">
        <v>301</v>
      </c>
      <c r="E27" s="7"/>
      <c r="F27" s="7"/>
      <c r="G27" s="7"/>
    </row>
    <row r="28" spans="1:7" x14ac:dyDescent="0.2">
      <c r="A28" s="35" t="s">
        <v>207</v>
      </c>
      <c r="B28" s="49" t="s">
        <v>89</v>
      </c>
      <c r="C28" s="35" t="s">
        <v>301</v>
      </c>
      <c r="G28" s="7"/>
    </row>
    <row r="29" spans="1:7" x14ac:dyDescent="0.2">
      <c r="A29" s="35" t="s">
        <v>187</v>
      </c>
      <c r="B29" s="49" t="s">
        <v>227</v>
      </c>
      <c r="C29" s="35" t="s">
        <v>301</v>
      </c>
      <c r="G29" s="7"/>
    </row>
    <row r="30" spans="1:7" x14ac:dyDescent="0.2">
      <c r="A30" s="35" t="s">
        <v>188</v>
      </c>
      <c r="B30" s="49" t="s">
        <v>227</v>
      </c>
      <c r="C30" s="35" t="s">
        <v>301</v>
      </c>
      <c r="G30" s="7"/>
    </row>
    <row r="31" spans="1:7" x14ac:dyDescent="0.2">
      <c r="A31" s="35" t="s">
        <v>208</v>
      </c>
      <c r="B31" s="49" t="s">
        <v>83</v>
      </c>
      <c r="C31" s="35" t="s">
        <v>301</v>
      </c>
      <c r="G31" s="7"/>
    </row>
    <row r="32" spans="1:7" x14ac:dyDescent="0.2">
      <c r="A32" s="35" t="s">
        <v>168</v>
      </c>
      <c r="B32" s="49" t="s">
        <v>227</v>
      </c>
      <c r="C32" s="35" t="s">
        <v>301</v>
      </c>
    </row>
    <row r="33" spans="1:3" x14ac:dyDescent="0.2">
      <c r="A33" s="35" t="s">
        <v>202</v>
      </c>
      <c r="B33" s="49" t="s">
        <v>83</v>
      </c>
      <c r="C33" s="35" t="s">
        <v>301</v>
      </c>
    </row>
    <row r="34" spans="1:3" x14ac:dyDescent="0.2">
      <c r="A34" s="35" t="s">
        <v>203</v>
      </c>
      <c r="B34" s="49" t="s">
        <v>83</v>
      </c>
      <c r="C34" s="35"/>
    </row>
    <row r="35" spans="1:3" x14ac:dyDescent="0.2">
      <c r="A35" s="35" t="s">
        <v>210</v>
      </c>
      <c r="B35" s="49" t="s">
        <v>225</v>
      </c>
      <c r="C35" s="35"/>
    </row>
    <row r="36" spans="1:3" x14ac:dyDescent="0.2">
      <c r="A36" s="35" t="s">
        <v>174</v>
      </c>
      <c r="B36" s="49" t="s">
        <v>83</v>
      </c>
      <c r="C36" s="35" t="s">
        <v>301</v>
      </c>
    </row>
    <row r="37" spans="1:3" x14ac:dyDescent="0.2">
      <c r="A37" s="35" t="s">
        <v>178</v>
      </c>
      <c r="B37" s="49" t="s">
        <v>87</v>
      </c>
      <c r="C37" s="35"/>
    </row>
    <row r="38" spans="1:3" x14ac:dyDescent="0.2">
      <c r="A38" s="35" t="s">
        <v>223</v>
      </c>
      <c r="B38" s="49" t="s">
        <v>83</v>
      </c>
      <c r="C38" s="35" t="s">
        <v>301</v>
      </c>
    </row>
    <row r="39" spans="1:3" x14ac:dyDescent="0.2">
      <c r="A39" s="35" t="s">
        <v>176</v>
      </c>
      <c r="B39" s="49" t="s">
        <v>83</v>
      </c>
      <c r="C39" s="35" t="s">
        <v>301</v>
      </c>
    </row>
    <row r="40" spans="1:3" x14ac:dyDescent="0.2">
      <c r="A40" s="35" t="s">
        <v>183</v>
      </c>
      <c r="B40" s="49" t="s">
        <v>83</v>
      </c>
      <c r="C40" s="35" t="s">
        <v>301</v>
      </c>
    </row>
    <row r="41" spans="1:3" x14ac:dyDescent="0.2">
      <c r="A41" s="35" t="s">
        <v>189</v>
      </c>
      <c r="B41" s="49" t="s">
        <v>83</v>
      </c>
      <c r="C41" s="35" t="s">
        <v>301</v>
      </c>
    </row>
    <row r="42" spans="1:3" x14ac:dyDescent="0.2">
      <c r="A42" s="35" t="s">
        <v>177</v>
      </c>
      <c r="B42" s="49" t="s">
        <v>225</v>
      </c>
      <c r="C42" s="35" t="s">
        <v>301</v>
      </c>
    </row>
    <row r="43" spans="1:3" x14ac:dyDescent="0.2">
      <c r="A43" s="35" t="s">
        <v>205</v>
      </c>
      <c r="B43" s="49" t="s">
        <v>225</v>
      </c>
      <c r="C43" s="35"/>
    </row>
    <row r="44" spans="1:3" x14ac:dyDescent="0.2">
      <c r="A44" s="35" t="s">
        <v>190</v>
      </c>
      <c r="B44" s="49" t="s">
        <v>227</v>
      </c>
      <c r="C44" s="35" t="s">
        <v>301</v>
      </c>
    </row>
    <row r="45" spans="1:3" x14ac:dyDescent="0.2">
      <c r="A45" s="35" t="s">
        <v>170</v>
      </c>
      <c r="B45" s="49" t="s">
        <v>225</v>
      </c>
      <c r="C45" s="35"/>
    </row>
    <row r="46" spans="1:3" x14ac:dyDescent="0.2">
      <c r="A46" s="35" t="s">
        <v>214</v>
      </c>
      <c r="B46" s="49" t="s">
        <v>227</v>
      </c>
      <c r="C46" s="35"/>
    </row>
    <row r="47" spans="1:3" x14ac:dyDescent="0.2">
      <c r="A47" s="35" t="s">
        <v>186</v>
      </c>
      <c r="B47" s="49" t="s">
        <v>225</v>
      </c>
      <c r="C47" s="35"/>
    </row>
    <row r="48" spans="1:3" x14ac:dyDescent="0.2">
      <c r="A48" s="35" t="s">
        <v>215</v>
      </c>
      <c r="B48" s="49" t="s">
        <v>227</v>
      </c>
      <c r="C48" s="35"/>
    </row>
    <row r="49" spans="1:3" x14ac:dyDescent="0.2">
      <c r="A49" s="35" t="s">
        <v>181</v>
      </c>
      <c r="B49" s="49" t="s">
        <v>227</v>
      </c>
      <c r="C49" s="35" t="s">
        <v>301</v>
      </c>
    </row>
    <row r="50" spans="1:3" x14ac:dyDescent="0.2">
      <c r="A50" s="35" t="s">
        <v>196</v>
      </c>
      <c r="B50" s="49" t="s">
        <v>225</v>
      </c>
      <c r="C50" s="35"/>
    </row>
    <row r="51" spans="1:3" x14ac:dyDescent="0.2">
      <c r="A51" s="35" t="s">
        <v>213</v>
      </c>
      <c r="B51" s="49" t="s">
        <v>225</v>
      </c>
      <c r="C51" s="35"/>
    </row>
    <row r="52" spans="1:3" x14ac:dyDescent="0.2">
      <c r="A52" s="35" t="s">
        <v>198</v>
      </c>
      <c r="B52" s="49" t="s">
        <v>225</v>
      </c>
      <c r="C52" s="35"/>
    </row>
    <row r="53" spans="1:3" x14ac:dyDescent="0.2">
      <c r="A53" s="35" t="s">
        <v>211</v>
      </c>
      <c r="B53" s="49" t="s">
        <v>225</v>
      </c>
      <c r="C53" s="35"/>
    </row>
    <row r="54" spans="1:3" x14ac:dyDescent="0.2">
      <c r="A54" s="35" t="s">
        <v>172</v>
      </c>
      <c r="B54" s="49" t="s">
        <v>225</v>
      </c>
      <c r="C54" s="35"/>
    </row>
    <row r="55" spans="1:3" x14ac:dyDescent="0.2">
      <c r="A55" s="35" t="s">
        <v>169</v>
      </c>
      <c r="B55" s="49" t="s">
        <v>87</v>
      </c>
      <c r="C55" s="35"/>
    </row>
    <row r="56" spans="1:3" x14ac:dyDescent="0.2">
      <c r="A56" s="35" t="s">
        <v>199</v>
      </c>
      <c r="B56" s="49" t="s">
        <v>225</v>
      </c>
      <c r="C56" s="35"/>
    </row>
    <row r="57" spans="1:3" x14ac:dyDescent="0.2">
      <c r="A57" s="35" t="s">
        <v>201</v>
      </c>
      <c r="B57" s="49" t="s">
        <v>227</v>
      </c>
      <c r="C57" s="35"/>
    </row>
    <row r="58" spans="1:3" x14ac:dyDescent="0.2">
      <c r="A58" s="35" t="s">
        <v>204</v>
      </c>
      <c r="B58" s="49" t="s">
        <v>225</v>
      </c>
      <c r="C58" s="35"/>
    </row>
    <row r="59" spans="1:3" x14ac:dyDescent="0.2">
      <c r="A59" s="35" t="s">
        <v>220</v>
      </c>
      <c r="B59" s="49" t="s">
        <v>87</v>
      </c>
      <c r="C59" s="35"/>
    </row>
  </sheetData>
  <autoFilter ref="A2:C59" xr:uid="{6A81A3D2-33EB-1B48-816F-720504B23A4F}"/>
  <sortState xmlns:xlrd2="http://schemas.microsoft.com/office/spreadsheetml/2017/richdata2" ref="A3:A59">
    <sortCondition ref="A3:A5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413D-E58D-0A43-9A75-E4EA46AE1060}">
  <dimension ref="A1:H8"/>
  <sheetViews>
    <sheetView zoomScale="164" workbookViewId="0">
      <selection activeCell="A3" sqref="A3"/>
    </sheetView>
  </sheetViews>
  <sheetFormatPr baseColWidth="10" defaultRowHeight="16" x14ac:dyDescent="0.2"/>
  <cols>
    <col min="1" max="1" width="18.83203125" customWidth="1"/>
    <col min="2" max="2" width="11.5" bestFit="1" customWidth="1"/>
    <col min="3" max="8" width="11.33203125" customWidth="1"/>
  </cols>
  <sheetData>
    <row r="1" spans="1:8" x14ac:dyDescent="0.2">
      <c r="A1" s="5" t="s">
        <v>319</v>
      </c>
    </row>
    <row r="2" spans="1:8" x14ac:dyDescent="0.2">
      <c r="A2" s="35"/>
      <c r="B2" s="52" t="s">
        <v>283</v>
      </c>
      <c r="C2" s="52"/>
      <c r="D2" s="52"/>
      <c r="E2" s="52" t="s">
        <v>284</v>
      </c>
      <c r="F2" s="52"/>
      <c r="G2" s="52"/>
      <c r="H2" s="52"/>
    </row>
    <row r="3" spans="1:8" x14ac:dyDescent="0.2">
      <c r="A3" s="35" t="s">
        <v>280</v>
      </c>
      <c r="B3" s="35" t="s">
        <v>278</v>
      </c>
      <c r="C3" s="35" t="s">
        <v>285</v>
      </c>
      <c r="D3" s="35" t="s">
        <v>279</v>
      </c>
      <c r="E3" s="35" t="s">
        <v>278</v>
      </c>
      <c r="F3" s="35" t="s">
        <v>285</v>
      </c>
      <c r="G3" s="35" t="s">
        <v>279</v>
      </c>
      <c r="H3" s="35"/>
    </row>
    <row r="4" spans="1:8" x14ac:dyDescent="0.2">
      <c r="A4" s="35" t="s">
        <v>35</v>
      </c>
      <c r="B4" s="46">
        <v>13828241</v>
      </c>
      <c r="C4" s="49">
        <v>2.17</v>
      </c>
      <c r="D4" s="46">
        <v>2475149</v>
      </c>
      <c r="E4" s="46">
        <v>13169118</v>
      </c>
      <c r="F4" s="49">
        <v>2.17</v>
      </c>
      <c r="G4" s="46">
        <v>2357888</v>
      </c>
      <c r="H4" s="35"/>
    </row>
    <row r="5" spans="1:8" x14ac:dyDescent="0.2">
      <c r="A5" s="35" t="s">
        <v>39</v>
      </c>
      <c r="B5" s="46">
        <v>20154940</v>
      </c>
      <c r="C5" s="49">
        <v>2.17</v>
      </c>
      <c r="D5" s="46">
        <v>3352575</v>
      </c>
      <c r="E5" s="46">
        <v>19359166</v>
      </c>
      <c r="F5" s="49">
        <v>2.17</v>
      </c>
      <c r="G5" s="46">
        <v>3220513</v>
      </c>
      <c r="H5" s="35"/>
    </row>
    <row r="6" spans="1:8" x14ac:dyDescent="0.2">
      <c r="A6" s="35" t="s">
        <v>268</v>
      </c>
      <c r="B6" s="46">
        <v>26958100</v>
      </c>
      <c r="C6" s="49">
        <v>2.19</v>
      </c>
      <c r="D6" s="46">
        <v>4473711</v>
      </c>
      <c r="E6" s="46">
        <v>25885843</v>
      </c>
      <c r="F6" s="49">
        <v>2.19</v>
      </c>
      <c r="G6" s="46">
        <v>4294461</v>
      </c>
      <c r="H6" s="35"/>
    </row>
    <row r="7" spans="1:8" x14ac:dyDescent="0.2">
      <c r="A7" s="35" t="s">
        <v>281</v>
      </c>
      <c r="B7" s="46">
        <v>9444660</v>
      </c>
      <c r="C7" s="49">
        <v>2.38</v>
      </c>
      <c r="D7" s="46">
        <v>1354296</v>
      </c>
      <c r="E7" s="46">
        <v>8895205</v>
      </c>
      <c r="F7" s="49">
        <v>2.4</v>
      </c>
      <c r="G7" s="46">
        <v>1283086</v>
      </c>
      <c r="H7" s="53"/>
    </row>
    <row r="8" spans="1:8" x14ac:dyDescent="0.2">
      <c r="A8" s="35" t="s">
        <v>282</v>
      </c>
      <c r="B8" s="46">
        <v>9895604</v>
      </c>
      <c r="C8" s="49">
        <v>2.34</v>
      </c>
      <c r="D8" s="46">
        <v>1392084</v>
      </c>
      <c r="E8" s="46">
        <v>9482055</v>
      </c>
      <c r="F8" s="49">
        <v>2.34</v>
      </c>
      <c r="G8" s="46">
        <v>1333883</v>
      </c>
      <c r="H8" s="53"/>
    </row>
  </sheetData>
  <mergeCells count="2">
    <mergeCell ref="E2:H2"/>
    <mergeCell ref="B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11BD-5211-A74C-9B75-4EA55790C66F}">
  <dimension ref="A1:K29"/>
  <sheetViews>
    <sheetView zoomScale="151" zoomScaleNormal="110" workbookViewId="0">
      <selection activeCell="A2" sqref="A2"/>
    </sheetView>
  </sheetViews>
  <sheetFormatPr baseColWidth="10" defaultRowHeight="16" x14ac:dyDescent="0.2"/>
  <cols>
    <col min="1" max="1" width="19.6640625" style="5" customWidth="1"/>
    <col min="2" max="2" width="19.1640625" style="5" bestFit="1" customWidth="1"/>
    <col min="3" max="5" width="19.1640625" style="5" customWidth="1"/>
    <col min="6" max="6" width="12.1640625" style="5" customWidth="1"/>
    <col min="7" max="7" width="13.33203125" style="5" bestFit="1" customWidth="1"/>
    <col min="8" max="8" width="12.1640625" style="5" bestFit="1" customWidth="1"/>
    <col min="9" max="16384" width="10.83203125" style="5"/>
  </cols>
  <sheetData>
    <row r="1" spans="1:11" x14ac:dyDescent="0.2">
      <c r="A1" s="1" t="s">
        <v>320</v>
      </c>
    </row>
    <row r="2" spans="1:11" x14ac:dyDescent="0.2">
      <c r="A2" s="1" t="s">
        <v>165</v>
      </c>
      <c r="B2" s="1" t="s">
        <v>275</v>
      </c>
      <c r="C2" s="1" t="s">
        <v>163</v>
      </c>
      <c r="D2" s="1" t="s">
        <v>265</v>
      </c>
      <c r="E2" s="1" t="s">
        <v>262</v>
      </c>
      <c r="H2" s="1"/>
      <c r="I2"/>
      <c r="K2" s="14"/>
    </row>
    <row r="3" spans="1:11" x14ac:dyDescent="0.2">
      <c r="A3" s="5" t="s">
        <v>73</v>
      </c>
      <c r="B3" s="10">
        <v>32967872</v>
      </c>
      <c r="C3" s="6">
        <v>26601074</v>
      </c>
      <c r="D3" s="6">
        <v>4376005</v>
      </c>
      <c r="E3" s="6">
        <f>B3-(C3+D3)</f>
        <v>1990793</v>
      </c>
      <c r="F3" s="13"/>
      <c r="H3" s="19"/>
      <c r="I3"/>
    </row>
    <row r="4" spans="1:11" x14ac:dyDescent="0.2">
      <c r="A4" s="5" t="s">
        <v>74</v>
      </c>
      <c r="B4" s="10">
        <v>272655</v>
      </c>
      <c r="C4" s="6">
        <v>206014</v>
      </c>
      <c r="D4" s="6">
        <v>45313</v>
      </c>
      <c r="E4" s="6">
        <f t="shared" ref="E4:E13" si="0">B4-(C4+D4)</f>
        <v>21328</v>
      </c>
      <c r="F4" s="13"/>
      <c r="H4"/>
      <c r="I4" s="8"/>
    </row>
    <row r="5" spans="1:11" x14ac:dyDescent="0.2">
      <c r="A5" s="5" t="s">
        <v>75</v>
      </c>
      <c r="B5" s="10">
        <v>67805</v>
      </c>
      <c r="C5" s="6">
        <v>45346</v>
      </c>
      <c r="D5" s="6">
        <v>17781</v>
      </c>
      <c r="E5" s="6">
        <f t="shared" si="0"/>
        <v>4678</v>
      </c>
      <c r="F5" s="13"/>
      <c r="H5"/>
    </row>
    <row r="6" spans="1:11" x14ac:dyDescent="0.2">
      <c r="A6" s="5" t="s">
        <v>76</v>
      </c>
      <c r="B6" s="10">
        <v>42550</v>
      </c>
      <c r="C6" s="6">
        <v>30650</v>
      </c>
      <c r="D6" s="6">
        <v>8633</v>
      </c>
      <c r="E6" s="6">
        <f t="shared" si="0"/>
        <v>3267</v>
      </c>
      <c r="F6" s="13"/>
      <c r="H6"/>
    </row>
    <row r="7" spans="1:11" x14ac:dyDescent="0.2">
      <c r="A7" s="5" t="s">
        <v>77</v>
      </c>
      <c r="B7" s="10">
        <v>16061</v>
      </c>
      <c r="C7" s="6">
        <v>11332</v>
      </c>
      <c r="D7" s="6">
        <v>3485</v>
      </c>
      <c r="E7" s="6">
        <f t="shared" si="0"/>
        <v>1244</v>
      </c>
      <c r="F7" s="13"/>
      <c r="H7"/>
    </row>
    <row r="8" spans="1:11" x14ac:dyDescent="0.2">
      <c r="A8" s="5" t="s">
        <v>78</v>
      </c>
      <c r="B8" s="10">
        <v>34334</v>
      </c>
      <c r="C8" s="6">
        <v>27083</v>
      </c>
      <c r="D8" s="6">
        <v>4541</v>
      </c>
      <c r="E8" s="6">
        <f t="shared" si="0"/>
        <v>2710</v>
      </c>
      <c r="F8" s="13"/>
      <c r="H8"/>
    </row>
    <row r="9" spans="1:11" x14ac:dyDescent="0.2">
      <c r="A9" s="5" t="s">
        <v>79</v>
      </c>
      <c r="B9" s="10">
        <v>7972</v>
      </c>
      <c r="C9" s="6">
        <v>5682</v>
      </c>
      <c r="D9" s="6">
        <v>1703</v>
      </c>
      <c r="E9" s="6">
        <f t="shared" si="0"/>
        <v>587</v>
      </c>
      <c r="F9" s="13"/>
      <c r="H9"/>
    </row>
    <row r="10" spans="1:11" x14ac:dyDescent="0.2">
      <c r="A10" s="5" t="s">
        <v>80</v>
      </c>
      <c r="B10" s="10">
        <v>5159</v>
      </c>
      <c r="C10" s="6">
        <v>3433</v>
      </c>
      <c r="D10" s="6">
        <v>1413</v>
      </c>
      <c r="E10" s="6">
        <f t="shared" si="0"/>
        <v>313</v>
      </c>
      <c r="F10" s="13"/>
      <c r="H10"/>
    </row>
    <row r="11" spans="1:11" x14ac:dyDescent="0.2">
      <c r="A11" s="5" t="s">
        <v>81</v>
      </c>
      <c r="B11" s="10">
        <v>25314</v>
      </c>
      <c r="C11" s="6">
        <v>13353</v>
      </c>
      <c r="D11" s="6">
        <v>9860</v>
      </c>
      <c r="E11" s="6">
        <f t="shared" si="0"/>
        <v>2101</v>
      </c>
      <c r="F11" s="13"/>
      <c r="H11"/>
    </row>
    <row r="12" spans="1:11" x14ac:dyDescent="0.2">
      <c r="A12" s="5" t="s">
        <v>164</v>
      </c>
      <c r="B12" s="10">
        <v>20401</v>
      </c>
      <c r="C12" s="6">
        <v>13911</v>
      </c>
      <c r="D12" s="6">
        <v>4921</v>
      </c>
      <c r="E12" s="6">
        <f t="shared" si="0"/>
        <v>1569</v>
      </c>
      <c r="F12" s="13"/>
      <c r="H12"/>
    </row>
    <row r="13" spans="1:11" x14ac:dyDescent="0.2">
      <c r="A13" s="5" t="s">
        <v>82</v>
      </c>
      <c r="B13" s="10">
        <v>359</v>
      </c>
      <c r="C13" s="6">
        <v>222</v>
      </c>
      <c r="D13" s="6">
        <v>56</v>
      </c>
      <c r="E13" s="6">
        <f t="shared" si="0"/>
        <v>81</v>
      </c>
      <c r="F13" s="13"/>
      <c r="H13"/>
    </row>
    <row r="14" spans="1:11" x14ac:dyDescent="0.2">
      <c r="A14" s="5" t="s">
        <v>277</v>
      </c>
      <c r="B14" s="13">
        <f>SUM(B3:B13)</f>
        <v>33460482</v>
      </c>
      <c r="C14" s="13">
        <f>SUM(C3:C13)</f>
        <v>26958100</v>
      </c>
      <c r="D14" s="13">
        <f>SUM(D3:D13)</f>
        <v>4473711</v>
      </c>
      <c r="E14" s="13">
        <f>SUM(E3:E13)</f>
        <v>2028671</v>
      </c>
      <c r="H14"/>
    </row>
    <row r="15" spans="1:11" x14ac:dyDescent="0.2">
      <c r="A15" s="5" t="s">
        <v>303</v>
      </c>
      <c r="B15" s="13">
        <f>SUM(B4:B13)</f>
        <v>492610</v>
      </c>
      <c r="C15" s="13">
        <f t="shared" ref="C15:E15" si="1">SUM(C4:C13)</f>
        <v>357026</v>
      </c>
      <c r="D15" s="13">
        <f t="shared" si="1"/>
        <v>97706</v>
      </c>
      <c r="E15" s="13">
        <f t="shared" si="1"/>
        <v>37878</v>
      </c>
      <c r="H15"/>
    </row>
    <row r="16" spans="1:11" x14ac:dyDescent="0.2">
      <c r="B16" s="10"/>
      <c r="C16" s="13"/>
      <c r="H16"/>
    </row>
    <row r="17" spans="2:8" x14ac:dyDescent="0.2">
      <c r="B17" s="18"/>
      <c r="H17"/>
    </row>
    <row r="18" spans="2:8" x14ac:dyDescent="0.2">
      <c r="H18"/>
    </row>
    <row r="19" spans="2:8" x14ac:dyDescent="0.2">
      <c r="H19"/>
    </row>
    <row r="20" spans="2:8" x14ac:dyDescent="0.2">
      <c r="H20"/>
    </row>
    <row r="21" spans="2:8" x14ac:dyDescent="0.2">
      <c r="H21"/>
    </row>
    <row r="22" spans="2:8" x14ac:dyDescent="0.2">
      <c r="H22"/>
    </row>
    <row r="23" spans="2:8" x14ac:dyDescent="0.2">
      <c r="H23"/>
    </row>
    <row r="24" spans="2:8" x14ac:dyDescent="0.2">
      <c r="H24"/>
    </row>
    <row r="25" spans="2:8" x14ac:dyDescent="0.2">
      <c r="H25"/>
    </row>
    <row r="26" spans="2:8" x14ac:dyDescent="0.2">
      <c r="H26"/>
    </row>
    <row r="27" spans="2:8" x14ac:dyDescent="0.2">
      <c r="G27" s="11"/>
      <c r="H27" s="11"/>
    </row>
    <row r="28" spans="2:8" x14ac:dyDescent="0.2">
      <c r="G28" s="9"/>
    </row>
    <row r="29" spans="2:8" x14ac:dyDescent="0.2">
      <c r="G29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6716-4A55-904C-B41E-A9BF24EF677C}">
  <dimension ref="A1:I24"/>
  <sheetViews>
    <sheetView zoomScale="163" workbookViewId="0">
      <selection activeCell="C3" sqref="C3"/>
    </sheetView>
  </sheetViews>
  <sheetFormatPr baseColWidth="10" defaultRowHeight="16" x14ac:dyDescent="0.2"/>
  <cols>
    <col min="1" max="1" width="13" customWidth="1"/>
    <col min="2" max="3" width="16" bestFit="1" customWidth="1"/>
    <col min="4" max="4" width="16" customWidth="1"/>
    <col min="5" max="5" width="13" bestFit="1" customWidth="1"/>
    <col min="6" max="9" width="16" bestFit="1" customWidth="1"/>
  </cols>
  <sheetData>
    <row r="1" spans="1:9" x14ac:dyDescent="0.2">
      <c r="A1" s="5" t="s">
        <v>313</v>
      </c>
    </row>
    <row r="2" spans="1:9" x14ac:dyDescent="0.2">
      <c r="A2" s="30" t="s">
        <v>309</v>
      </c>
    </row>
    <row r="3" spans="1:9" x14ac:dyDescent="0.2">
      <c r="A3" s="5" t="s">
        <v>310</v>
      </c>
    </row>
    <row r="4" spans="1:9" x14ac:dyDescent="0.2">
      <c r="A4" s="5" t="s">
        <v>311</v>
      </c>
    </row>
    <row r="5" spans="1:9" x14ac:dyDescent="0.2">
      <c r="B5" s="34" t="s">
        <v>312</v>
      </c>
      <c r="C5" s="34"/>
      <c r="D5" s="34"/>
      <c r="E5" s="34"/>
      <c r="F5" s="34"/>
      <c r="G5" s="34"/>
      <c r="H5" s="34"/>
      <c r="I5" s="34"/>
    </row>
    <row r="6" spans="1:9" x14ac:dyDescent="0.2">
      <c r="A6" s="34" t="s">
        <v>163</v>
      </c>
      <c r="B6" s="34" t="s">
        <v>306</v>
      </c>
      <c r="C6" s="34"/>
      <c r="D6" s="34" t="s">
        <v>306</v>
      </c>
      <c r="E6" s="34"/>
      <c r="F6" s="34" t="s">
        <v>306</v>
      </c>
      <c r="G6" s="34"/>
      <c r="H6" s="34" t="s">
        <v>307</v>
      </c>
      <c r="I6" s="34"/>
    </row>
    <row r="7" spans="1:9" x14ac:dyDescent="0.2">
      <c r="A7" s="34"/>
      <c r="B7" s="30" t="s">
        <v>305</v>
      </c>
      <c r="C7" s="30" t="s">
        <v>304</v>
      </c>
      <c r="D7" s="30" t="s">
        <v>305</v>
      </c>
      <c r="E7" s="30" t="s">
        <v>308</v>
      </c>
      <c r="F7" s="30" t="s">
        <v>304</v>
      </c>
      <c r="G7" s="30" t="s">
        <v>308</v>
      </c>
      <c r="H7" s="30" t="s">
        <v>304</v>
      </c>
      <c r="I7" s="30" t="s">
        <v>308</v>
      </c>
    </row>
    <row r="8" spans="1:9" x14ac:dyDescent="0.2">
      <c r="A8" s="30" t="s">
        <v>266</v>
      </c>
      <c r="B8" s="20">
        <v>17703608</v>
      </c>
      <c r="C8" s="20">
        <v>584836</v>
      </c>
      <c r="D8" s="20">
        <v>17254811</v>
      </c>
      <c r="E8" s="20">
        <v>4409952</v>
      </c>
      <c r="F8" s="20">
        <v>5099131</v>
      </c>
      <c r="G8" s="20">
        <v>9373044</v>
      </c>
      <c r="H8" s="20">
        <v>3531367</v>
      </c>
      <c r="I8" s="20">
        <v>13408478</v>
      </c>
    </row>
    <row r="9" spans="1:9" x14ac:dyDescent="0.2">
      <c r="A9" s="30" t="s">
        <v>167</v>
      </c>
      <c r="B9" s="28">
        <v>8310369</v>
      </c>
      <c r="C9" s="28"/>
      <c r="D9" s="31">
        <v>8759166</v>
      </c>
      <c r="E9" s="31"/>
      <c r="F9" s="28">
        <v>3796074</v>
      </c>
      <c r="G9" s="28"/>
      <c r="H9" s="28">
        <v>5950688</v>
      </c>
      <c r="I9" s="28"/>
    </row>
    <row r="10" spans="1:9" x14ac:dyDescent="0.2">
      <c r="A10" s="30" t="s">
        <v>263</v>
      </c>
      <c r="B10" s="20">
        <f>B8+B9</f>
        <v>26013977</v>
      </c>
      <c r="C10" s="20">
        <f>C8+B9</f>
        <v>8895205</v>
      </c>
      <c r="D10" s="20">
        <f>D8+D9</f>
        <v>26013977</v>
      </c>
      <c r="E10" s="20">
        <f>E8+D9</f>
        <v>13169118</v>
      </c>
      <c r="F10" s="20">
        <f>F8+F9</f>
        <v>8895205</v>
      </c>
      <c r="G10" s="20">
        <f>G8+F9</f>
        <v>13169118</v>
      </c>
      <c r="H10" s="20">
        <f>H8+H9</f>
        <v>9482055</v>
      </c>
      <c r="I10" s="20">
        <f>I8+H9</f>
        <v>19359166</v>
      </c>
    </row>
    <row r="11" spans="1:9" x14ac:dyDescent="0.2">
      <c r="A11" s="30" t="s">
        <v>302</v>
      </c>
      <c r="B11" s="32">
        <f>B9/B10</f>
        <v>0.31945784375837649</v>
      </c>
      <c r="C11" s="32">
        <f>B9/C10</f>
        <v>0.93425266758888637</v>
      </c>
      <c r="D11" s="32">
        <f>D9/D10</f>
        <v>0.33670999247827427</v>
      </c>
      <c r="E11" s="32">
        <f>D9/E10</f>
        <v>0.66512928200658539</v>
      </c>
      <c r="F11" s="32">
        <f>F9/F10</f>
        <v>0.4267550888371881</v>
      </c>
      <c r="G11" s="32">
        <f>F9/G10</f>
        <v>0.28825575106852258</v>
      </c>
      <c r="H11" s="32">
        <f>H9/H10</f>
        <v>0.627573664147698</v>
      </c>
      <c r="I11" s="32">
        <f>H9/I10</f>
        <v>0.30738348955734973</v>
      </c>
    </row>
    <row r="12" spans="1:9" x14ac:dyDescent="0.2">
      <c r="A12" s="30"/>
      <c r="B12" s="32"/>
      <c r="C12" s="32"/>
      <c r="D12" s="32"/>
      <c r="E12" s="32"/>
      <c r="F12" s="32"/>
      <c r="G12" s="32"/>
      <c r="H12" s="32"/>
      <c r="I12" s="32"/>
    </row>
    <row r="13" spans="1:9" x14ac:dyDescent="0.2">
      <c r="A13" s="30"/>
      <c r="B13" s="30"/>
      <c r="C13" s="30"/>
      <c r="D13" s="30"/>
      <c r="E13" s="30"/>
      <c r="F13" s="30"/>
      <c r="G13" s="30"/>
      <c r="H13" s="30"/>
      <c r="I13" s="30"/>
    </row>
    <row r="14" spans="1:9" x14ac:dyDescent="0.2">
      <c r="A14" s="34" t="s">
        <v>265</v>
      </c>
      <c r="B14" s="34" t="s">
        <v>312</v>
      </c>
      <c r="C14" s="34"/>
      <c r="D14" s="34"/>
      <c r="E14" s="34"/>
      <c r="F14" s="34"/>
      <c r="G14" s="34"/>
      <c r="H14" s="34"/>
      <c r="I14" s="34"/>
    </row>
    <row r="15" spans="1:9" x14ac:dyDescent="0.2">
      <c r="A15" s="34"/>
      <c r="B15" s="34" t="s">
        <v>306</v>
      </c>
      <c r="C15" s="34"/>
      <c r="D15" s="34" t="s">
        <v>306</v>
      </c>
      <c r="E15" s="34"/>
      <c r="F15" s="34" t="s">
        <v>306</v>
      </c>
      <c r="G15" s="34"/>
      <c r="H15" s="34" t="s">
        <v>307</v>
      </c>
      <c r="I15" s="34"/>
    </row>
    <row r="16" spans="1:9" x14ac:dyDescent="0.2">
      <c r="A16" s="30"/>
      <c r="B16" s="30" t="s">
        <v>305</v>
      </c>
      <c r="C16" s="30" t="s">
        <v>304</v>
      </c>
      <c r="D16" s="30" t="s">
        <v>305</v>
      </c>
      <c r="E16" s="30" t="s">
        <v>308</v>
      </c>
      <c r="F16" s="30" t="s">
        <v>304</v>
      </c>
      <c r="G16" s="30" t="s">
        <v>308</v>
      </c>
      <c r="H16" s="30" t="s">
        <v>304</v>
      </c>
      <c r="I16" s="30" t="s">
        <v>308</v>
      </c>
    </row>
    <row r="17" spans="1:9" x14ac:dyDescent="0.2">
      <c r="A17" s="30" t="s">
        <v>266</v>
      </c>
      <c r="B17" s="20">
        <v>3692543</v>
      </c>
      <c r="C17" s="20">
        <v>451180</v>
      </c>
      <c r="D17" s="20">
        <v>3782678</v>
      </c>
      <c r="E17" s="20">
        <v>1616117</v>
      </c>
      <c r="F17" s="20">
        <v>974911</v>
      </c>
      <c r="G17" s="20">
        <v>2049713</v>
      </c>
      <c r="H17" s="20">
        <v>1077558</v>
      </c>
      <c r="I17" s="20">
        <v>2964188</v>
      </c>
    </row>
    <row r="18" spans="1:9" x14ac:dyDescent="0.2">
      <c r="A18" s="30" t="s">
        <v>167</v>
      </c>
      <c r="B18" s="28">
        <v>831906</v>
      </c>
      <c r="C18" s="28"/>
      <c r="D18" s="31">
        <v>741771</v>
      </c>
      <c r="E18" s="31"/>
      <c r="F18" s="29">
        <v>308175</v>
      </c>
      <c r="G18" s="29"/>
      <c r="H18" s="29">
        <v>256325</v>
      </c>
      <c r="I18" s="29"/>
    </row>
    <row r="19" spans="1:9" x14ac:dyDescent="0.2">
      <c r="A19" s="30" t="s">
        <v>263</v>
      </c>
      <c r="B19" s="20">
        <f>B17+B18</f>
        <v>4524449</v>
      </c>
      <c r="C19" s="20">
        <f>C17+B18</f>
        <v>1283086</v>
      </c>
      <c r="D19" s="20">
        <f>D17+D18</f>
        <v>4524449</v>
      </c>
      <c r="E19" s="20">
        <f>E17+D18</f>
        <v>2357888</v>
      </c>
      <c r="F19" s="20">
        <f>F17+F18</f>
        <v>1283086</v>
      </c>
      <c r="G19" s="20">
        <f>G17+F18</f>
        <v>2357888</v>
      </c>
      <c r="H19" s="20">
        <f>H17+H18</f>
        <v>1333883</v>
      </c>
      <c r="I19" s="20">
        <f>I17+H18</f>
        <v>3220513</v>
      </c>
    </row>
    <row r="20" spans="1:9" x14ac:dyDescent="0.2">
      <c r="A20" s="30" t="s">
        <v>302</v>
      </c>
      <c r="B20" s="32">
        <f>B18/B19</f>
        <v>0.18386901918885593</v>
      </c>
      <c r="C20" s="32">
        <f>B18/C19</f>
        <v>0.64836339886804162</v>
      </c>
      <c r="D20" s="32">
        <f>D18/D19</f>
        <v>0.16394725633994328</v>
      </c>
      <c r="E20" s="32">
        <f>D18/E19</f>
        <v>0.3145912782965094</v>
      </c>
      <c r="F20" s="32">
        <f>F18/F19</f>
        <v>0.24018265338410674</v>
      </c>
      <c r="G20" s="32">
        <f>F18/G19</f>
        <v>0.13069959217740623</v>
      </c>
      <c r="H20" s="32">
        <f>H18/H19</f>
        <v>0.19216453017243643</v>
      </c>
      <c r="I20" s="32">
        <f>H18/I19</f>
        <v>7.9591357029144119E-2</v>
      </c>
    </row>
    <row r="22" spans="1:9" x14ac:dyDescent="0.2">
      <c r="D22" s="27"/>
    </row>
    <row r="24" spans="1:9" x14ac:dyDescent="0.2">
      <c r="D24" s="12"/>
    </row>
  </sheetData>
  <mergeCells count="20">
    <mergeCell ref="B5:I5"/>
    <mergeCell ref="B14:I14"/>
    <mergeCell ref="A14:A15"/>
    <mergeCell ref="A6:A7"/>
    <mergeCell ref="D6:E6"/>
    <mergeCell ref="D15:E15"/>
    <mergeCell ref="D18:E18"/>
    <mergeCell ref="D9:E9"/>
    <mergeCell ref="B6:C6"/>
    <mergeCell ref="F6:G6"/>
    <mergeCell ref="H6:I6"/>
    <mergeCell ref="B9:C9"/>
    <mergeCell ref="F9:G9"/>
    <mergeCell ref="H9:I9"/>
    <mergeCell ref="B15:C15"/>
    <mergeCell ref="F15:G15"/>
    <mergeCell ref="H15:I15"/>
    <mergeCell ref="B18:C18"/>
    <mergeCell ref="F18:G18"/>
    <mergeCell ref="H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S1_shortreads</vt:lpstr>
      <vt:lpstr>S2_pangenome_stat</vt:lpstr>
      <vt:lpstr>S3_pangenome_length</vt:lpstr>
      <vt:lpstr>S4_repmask_SV</vt:lpstr>
      <vt:lpstr>S5_GO_enrich</vt:lpstr>
      <vt:lpstr>S6_vep_all</vt:lpstr>
      <vt:lpstr>S7_SV_AF</vt:lpstr>
      <vt:lpstr>S8_distinct_genes</vt:lpstr>
      <vt:lpstr>S9_linear_variants</vt:lpstr>
      <vt:lpstr>S10_graph_variants</vt:lpstr>
      <vt:lpstr>S11_graph_linear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Paulene Santos Pineda</dc:creator>
  <cp:lastModifiedBy>Paulene Santos Pineda</cp:lastModifiedBy>
  <dcterms:created xsi:type="dcterms:W3CDTF">2025-05-13T03:30:38Z</dcterms:created>
  <dcterms:modified xsi:type="dcterms:W3CDTF">2025-06-27T03:17:23Z</dcterms:modified>
</cp:coreProperties>
</file>