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trabajos ups\trabajos 10 ciclo\SIMULACION\"/>
    </mc:Choice>
  </mc:AlternateContent>
  <xr:revisionPtr revIDLastSave="0" documentId="13_ncr:1_{A861BB5E-7DE1-4E7D-BEAE-C3A9DC4F7C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02" i="1" l="1"/>
  <c r="AA302" i="1"/>
  <c r="Z302" i="1"/>
  <c r="W302" i="1"/>
  <c r="AC302" i="1" s="1"/>
  <c r="T302" i="1"/>
  <c r="Q302" i="1"/>
  <c r="C302" i="1"/>
  <c r="AC301" i="1"/>
  <c r="AB301" i="1"/>
  <c r="AA301" i="1"/>
  <c r="Z301" i="1"/>
  <c r="W301" i="1"/>
  <c r="T301" i="1"/>
  <c r="Q301" i="1"/>
  <c r="C301" i="1"/>
  <c r="AB300" i="1"/>
  <c r="AA300" i="1"/>
  <c r="Z300" i="1"/>
  <c r="W300" i="1"/>
  <c r="AC300" i="1" s="1"/>
  <c r="T300" i="1"/>
  <c r="Q300" i="1"/>
  <c r="C300" i="1"/>
  <c r="AC299" i="1"/>
  <c r="AB299" i="1"/>
  <c r="AA299" i="1"/>
  <c r="Z299" i="1"/>
  <c r="W299" i="1"/>
  <c r="T299" i="1"/>
  <c r="Q299" i="1"/>
  <c r="C299" i="1"/>
  <c r="AC298" i="1"/>
  <c r="AB298" i="1"/>
  <c r="AA298" i="1"/>
  <c r="Z298" i="1"/>
  <c r="W298" i="1"/>
  <c r="T298" i="1"/>
  <c r="Q298" i="1"/>
  <c r="C298" i="1"/>
  <c r="AB297" i="1"/>
  <c r="AA297" i="1"/>
  <c r="Z297" i="1"/>
  <c r="W297" i="1"/>
  <c r="AC297" i="1" s="1"/>
  <c r="T297" i="1"/>
  <c r="Q297" i="1"/>
  <c r="C297" i="1"/>
  <c r="AC296" i="1"/>
  <c r="AB296" i="1"/>
  <c r="AA296" i="1"/>
  <c r="Z296" i="1"/>
  <c r="W296" i="1"/>
  <c r="T296" i="1"/>
  <c r="Q296" i="1"/>
  <c r="C296" i="1"/>
  <c r="AC295" i="1"/>
  <c r="AB295" i="1"/>
  <c r="AA295" i="1"/>
  <c r="Z295" i="1"/>
  <c r="W295" i="1"/>
  <c r="T295" i="1"/>
  <c r="Q295" i="1"/>
  <c r="C295" i="1"/>
  <c r="AB294" i="1"/>
  <c r="AA294" i="1"/>
  <c r="Z294" i="1"/>
  <c r="W294" i="1"/>
  <c r="AC294" i="1" s="1"/>
  <c r="T294" i="1"/>
  <c r="Q294" i="1"/>
  <c r="C294" i="1"/>
  <c r="AC293" i="1"/>
  <c r="AB293" i="1"/>
  <c r="AA293" i="1"/>
  <c r="Z293" i="1"/>
  <c r="W293" i="1"/>
  <c r="T293" i="1"/>
  <c r="Q293" i="1"/>
  <c r="C293" i="1"/>
  <c r="AC292" i="1"/>
  <c r="AB292" i="1"/>
  <c r="AA292" i="1"/>
  <c r="Z292" i="1"/>
  <c r="W292" i="1"/>
  <c r="T292" i="1"/>
  <c r="Q292" i="1"/>
  <c r="C292" i="1"/>
  <c r="AB291" i="1"/>
  <c r="AA291" i="1"/>
  <c r="Z291" i="1"/>
  <c r="W291" i="1"/>
  <c r="AC291" i="1" s="1"/>
  <c r="T291" i="1"/>
  <c r="Q291" i="1"/>
  <c r="C291" i="1"/>
  <c r="AC290" i="1"/>
  <c r="AB290" i="1"/>
  <c r="AA290" i="1"/>
  <c r="Z290" i="1"/>
  <c r="W290" i="1"/>
  <c r="T290" i="1"/>
  <c r="Q290" i="1"/>
  <c r="C290" i="1"/>
  <c r="AC289" i="1"/>
  <c r="AB289" i="1"/>
  <c r="AA289" i="1"/>
  <c r="Z289" i="1"/>
  <c r="W289" i="1"/>
  <c r="T289" i="1"/>
  <c r="Q289" i="1"/>
  <c r="C289" i="1"/>
  <c r="AB288" i="1"/>
  <c r="AA288" i="1"/>
  <c r="Z288" i="1"/>
  <c r="W288" i="1"/>
  <c r="AC288" i="1" s="1"/>
  <c r="T288" i="1"/>
  <c r="Q288" i="1"/>
  <c r="C288" i="1"/>
  <c r="AC287" i="1"/>
  <c r="AB287" i="1"/>
  <c r="AA287" i="1"/>
  <c r="Z287" i="1"/>
  <c r="W287" i="1"/>
  <c r="T287" i="1"/>
  <c r="Q287" i="1"/>
  <c r="C287" i="1"/>
  <c r="AC286" i="1"/>
  <c r="AB286" i="1"/>
  <c r="AA286" i="1"/>
  <c r="Z286" i="1"/>
  <c r="W286" i="1"/>
  <c r="T286" i="1"/>
  <c r="Q286" i="1"/>
  <c r="C286" i="1"/>
  <c r="AB285" i="1"/>
  <c r="AA285" i="1"/>
  <c r="Z285" i="1"/>
  <c r="W285" i="1"/>
  <c r="AC285" i="1" s="1"/>
  <c r="T285" i="1"/>
  <c r="Q285" i="1"/>
  <c r="C285" i="1"/>
  <c r="AC284" i="1"/>
  <c r="AB284" i="1"/>
  <c r="AA284" i="1"/>
  <c r="Z284" i="1"/>
  <c r="W284" i="1"/>
  <c r="T284" i="1"/>
  <c r="Q284" i="1"/>
  <c r="C284" i="1"/>
  <c r="AC283" i="1"/>
  <c r="AB283" i="1"/>
  <c r="AA283" i="1"/>
  <c r="Z283" i="1"/>
  <c r="W283" i="1"/>
  <c r="T283" i="1"/>
  <c r="Q283" i="1"/>
  <c r="C283" i="1"/>
  <c r="AB282" i="1"/>
  <c r="AA282" i="1"/>
  <c r="Z282" i="1"/>
  <c r="W282" i="1"/>
  <c r="AC282" i="1" s="1"/>
  <c r="T282" i="1"/>
  <c r="Q282" i="1"/>
  <c r="C282" i="1"/>
  <c r="AC281" i="1"/>
  <c r="AB281" i="1"/>
  <c r="AA281" i="1"/>
  <c r="Z281" i="1"/>
  <c r="W281" i="1"/>
  <c r="T281" i="1"/>
  <c r="Q281" i="1"/>
  <c r="C281" i="1"/>
  <c r="AC280" i="1"/>
  <c r="AB280" i="1"/>
  <c r="AA280" i="1"/>
  <c r="Z280" i="1"/>
  <c r="W280" i="1"/>
  <c r="T280" i="1"/>
  <c r="Q280" i="1"/>
  <c r="C280" i="1"/>
  <c r="AB279" i="1"/>
  <c r="AA279" i="1"/>
  <c r="Z279" i="1"/>
  <c r="W279" i="1"/>
  <c r="AC279" i="1" s="1"/>
  <c r="T279" i="1"/>
  <c r="Q279" i="1"/>
  <c r="C279" i="1"/>
  <c r="AC278" i="1"/>
  <c r="AB278" i="1"/>
  <c r="AA278" i="1"/>
  <c r="Z278" i="1"/>
  <c r="W278" i="1"/>
  <c r="T278" i="1"/>
  <c r="Q278" i="1"/>
  <c r="C278" i="1"/>
  <c r="AC277" i="1"/>
  <c r="AB277" i="1"/>
  <c r="AA277" i="1"/>
  <c r="Z277" i="1"/>
  <c r="W277" i="1"/>
  <c r="T277" i="1"/>
  <c r="Q277" i="1"/>
  <c r="C277" i="1"/>
  <c r="AB276" i="1"/>
  <c r="AA276" i="1"/>
  <c r="Z276" i="1"/>
  <c r="W276" i="1"/>
  <c r="AC276" i="1" s="1"/>
  <c r="T276" i="1"/>
  <c r="Q276" i="1"/>
  <c r="C276" i="1"/>
  <c r="AC275" i="1"/>
  <c r="AB275" i="1"/>
  <c r="AA275" i="1"/>
  <c r="Z275" i="1"/>
  <c r="W275" i="1"/>
  <c r="T275" i="1"/>
  <c r="Q275" i="1"/>
  <c r="C275" i="1"/>
  <c r="AC274" i="1"/>
  <c r="AB274" i="1"/>
  <c r="AA274" i="1"/>
  <c r="Z274" i="1"/>
  <c r="W274" i="1"/>
  <c r="T274" i="1"/>
  <c r="Q274" i="1"/>
  <c r="C274" i="1"/>
  <c r="AB273" i="1"/>
  <c r="AA273" i="1"/>
  <c r="Z273" i="1"/>
  <c r="W273" i="1"/>
  <c r="AC273" i="1" s="1"/>
  <c r="T273" i="1"/>
  <c r="Q273" i="1"/>
  <c r="C273" i="1"/>
  <c r="AC272" i="1"/>
  <c r="AB272" i="1"/>
  <c r="AA272" i="1"/>
  <c r="Z272" i="1"/>
  <c r="W272" i="1"/>
  <c r="T272" i="1"/>
  <c r="Q272" i="1"/>
  <c r="C272" i="1"/>
  <c r="AC271" i="1"/>
  <c r="AB271" i="1"/>
  <c r="AA271" i="1"/>
  <c r="Z271" i="1"/>
  <c r="W271" i="1"/>
  <c r="T271" i="1"/>
  <c r="Q271" i="1"/>
  <c r="C271" i="1"/>
  <c r="AB270" i="1"/>
  <c r="AA270" i="1"/>
  <c r="Z270" i="1"/>
  <c r="W270" i="1"/>
  <c r="AC270" i="1" s="1"/>
  <c r="T270" i="1"/>
  <c r="Q270" i="1"/>
  <c r="C270" i="1"/>
  <c r="AC269" i="1"/>
  <c r="AB269" i="1"/>
  <c r="AA269" i="1"/>
  <c r="Z269" i="1"/>
  <c r="W269" i="1"/>
  <c r="T269" i="1"/>
  <c r="Q269" i="1"/>
  <c r="C269" i="1"/>
  <c r="AC268" i="1"/>
  <c r="AB268" i="1"/>
  <c r="AA268" i="1"/>
  <c r="Z268" i="1"/>
  <c r="W268" i="1"/>
  <c r="T268" i="1"/>
  <c r="Q268" i="1"/>
  <c r="C268" i="1"/>
  <c r="AB267" i="1"/>
  <c r="AA267" i="1"/>
  <c r="Z267" i="1"/>
  <c r="W267" i="1"/>
  <c r="AC267" i="1" s="1"/>
  <c r="T267" i="1"/>
  <c r="Q267" i="1"/>
  <c r="C267" i="1"/>
  <c r="AC266" i="1"/>
  <c r="AB266" i="1"/>
  <c r="AA266" i="1"/>
  <c r="Z266" i="1"/>
  <c r="W266" i="1"/>
  <c r="T266" i="1"/>
  <c r="Q266" i="1"/>
  <c r="C266" i="1"/>
  <c r="AC265" i="1"/>
  <c r="AB265" i="1"/>
  <c r="AA265" i="1"/>
  <c r="Z265" i="1"/>
  <c r="W265" i="1"/>
  <c r="T265" i="1"/>
  <c r="Q265" i="1"/>
  <c r="C265" i="1"/>
  <c r="AB264" i="1"/>
  <c r="AA264" i="1"/>
  <c r="Z264" i="1"/>
  <c r="W264" i="1"/>
  <c r="AC264" i="1" s="1"/>
  <c r="T264" i="1"/>
  <c r="Q264" i="1"/>
  <c r="C264" i="1"/>
  <c r="AC263" i="1"/>
  <c r="AB263" i="1"/>
  <c r="AA263" i="1"/>
  <c r="Z263" i="1"/>
  <c r="W263" i="1"/>
  <c r="T263" i="1"/>
  <c r="Q263" i="1"/>
  <c r="C263" i="1"/>
  <c r="AC262" i="1"/>
  <c r="AB262" i="1"/>
  <c r="AA262" i="1"/>
  <c r="Z262" i="1"/>
  <c r="W262" i="1"/>
  <c r="T262" i="1"/>
  <c r="Q262" i="1"/>
  <c r="C262" i="1"/>
  <c r="AB261" i="1"/>
  <c r="AA261" i="1"/>
  <c r="Z261" i="1"/>
  <c r="W261" i="1"/>
  <c r="AC261" i="1" s="1"/>
  <c r="T261" i="1"/>
  <c r="Q261" i="1"/>
  <c r="C261" i="1"/>
  <c r="AC260" i="1"/>
  <c r="AB260" i="1"/>
  <c r="AA260" i="1"/>
  <c r="Z260" i="1"/>
  <c r="W260" i="1"/>
  <c r="T260" i="1"/>
  <c r="Q260" i="1"/>
  <c r="C260" i="1"/>
  <c r="AC259" i="1"/>
  <c r="AB259" i="1"/>
  <c r="AA259" i="1"/>
  <c r="Z259" i="1"/>
  <c r="W259" i="1"/>
  <c r="T259" i="1"/>
  <c r="Q259" i="1"/>
  <c r="C259" i="1"/>
  <c r="AB258" i="1"/>
  <c r="AA258" i="1"/>
  <c r="Z258" i="1"/>
  <c r="W258" i="1"/>
  <c r="AC258" i="1" s="1"/>
  <c r="T258" i="1"/>
  <c r="Q258" i="1"/>
  <c r="C258" i="1"/>
  <c r="AC257" i="1"/>
  <c r="AB257" i="1"/>
  <c r="AA257" i="1"/>
  <c r="Z257" i="1"/>
  <c r="W257" i="1"/>
  <c r="Q257" i="1"/>
  <c r="C257" i="1"/>
  <c r="AC256" i="1"/>
  <c r="AB256" i="1"/>
  <c r="AA256" i="1"/>
  <c r="Z256" i="1"/>
  <c r="W256" i="1"/>
  <c r="T256" i="1"/>
  <c r="Q256" i="1"/>
  <c r="C256" i="1"/>
  <c r="AC255" i="1"/>
  <c r="AB255" i="1"/>
  <c r="AA255" i="1"/>
  <c r="T255" i="1"/>
  <c r="Q255" i="1"/>
  <c r="C255" i="1"/>
  <c r="AC254" i="1"/>
  <c r="AB254" i="1"/>
  <c r="AA254" i="1"/>
  <c r="Z254" i="1"/>
  <c r="W254" i="1"/>
  <c r="T254" i="1"/>
  <c r="Q254" i="1"/>
  <c r="C254" i="1"/>
  <c r="AB253" i="1"/>
  <c r="AA253" i="1"/>
  <c r="Z253" i="1"/>
  <c r="W253" i="1"/>
  <c r="AC253" i="1" s="1"/>
  <c r="T253" i="1"/>
  <c r="Q253" i="1"/>
  <c r="C253" i="1"/>
  <c r="AB252" i="1"/>
  <c r="AA252" i="1"/>
  <c r="Z252" i="1"/>
  <c r="W252" i="1"/>
  <c r="AC252" i="1" s="1"/>
  <c r="T252" i="1"/>
  <c r="Q252" i="1"/>
  <c r="C252" i="1"/>
  <c r="AC251" i="1"/>
  <c r="AB251" i="1"/>
  <c r="AA251" i="1"/>
  <c r="Z251" i="1"/>
  <c r="W251" i="1"/>
  <c r="T251" i="1"/>
  <c r="Q251" i="1"/>
  <c r="C251" i="1"/>
  <c r="AB250" i="1"/>
  <c r="AA250" i="1"/>
  <c r="Z250" i="1"/>
  <c r="W250" i="1"/>
  <c r="AC250" i="1" s="1"/>
  <c r="T250" i="1"/>
  <c r="Q250" i="1"/>
  <c r="C250" i="1"/>
  <c r="AB249" i="1"/>
  <c r="AA249" i="1"/>
  <c r="Z249" i="1"/>
  <c r="W249" i="1"/>
  <c r="AC249" i="1" s="1"/>
  <c r="T249" i="1"/>
  <c r="Q249" i="1"/>
  <c r="C249" i="1"/>
  <c r="AC248" i="1"/>
  <c r="AB248" i="1"/>
  <c r="AA248" i="1"/>
  <c r="Z248" i="1"/>
  <c r="W248" i="1"/>
  <c r="T248" i="1"/>
  <c r="Q248" i="1"/>
  <c r="C248" i="1"/>
  <c r="AB247" i="1"/>
  <c r="AA247" i="1"/>
  <c r="Z247" i="1"/>
  <c r="W247" i="1"/>
  <c r="AC247" i="1" s="1"/>
  <c r="T247" i="1"/>
  <c r="Q247" i="1"/>
  <c r="C247" i="1"/>
  <c r="AB246" i="1"/>
  <c r="AA246" i="1"/>
  <c r="Z246" i="1"/>
  <c r="W246" i="1"/>
  <c r="AC246" i="1" s="1"/>
  <c r="T246" i="1"/>
  <c r="Q246" i="1"/>
  <c r="C246" i="1"/>
  <c r="AC245" i="1"/>
  <c r="AB245" i="1"/>
  <c r="AA245" i="1"/>
  <c r="Z245" i="1"/>
  <c r="W245" i="1"/>
  <c r="T245" i="1"/>
  <c r="Q245" i="1"/>
  <c r="C245" i="1"/>
  <c r="AB244" i="1"/>
  <c r="AA244" i="1"/>
  <c r="Z244" i="1"/>
  <c r="W244" i="1"/>
  <c r="AC244" i="1" s="1"/>
  <c r="T244" i="1"/>
  <c r="Q244" i="1"/>
  <c r="C244" i="1"/>
  <c r="AB243" i="1"/>
  <c r="AA243" i="1"/>
  <c r="Z243" i="1"/>
  <c r="W243" i="1"/>
  <c r="AC243" i="1" s="1"/>
  <c r="T243" i="1"/>
  <c r="Q243" i="1"/>
  <c r="C243" i="1"/>
  <c r="AC242" i="1"/>
  <c r="AB242" i="1"/>
  <c r="AA242" i="1"/>
  <c r="Z242" i="1"/>
  <c r="W242" i="1"/>
  <c r="T242" i="1"/>
  <c r="Q242" i="1"/>
  <c r="C242" i="1"/>
  <c r="AB241" i="1"/>
  <c r="AA241" i="1"/>
  <c r="Z241" i="1"/>
  <c r="W241" i="1"/>
  <c r="AC241" i="1" s="1"/>
  <c r="T241" i="1"/>
  <c r="Q241" i="1"/>
  <c r="C241" i="1"/>
  <c r="AB240" i="1"/>
  <c r="AA240" i="1"/>
  <c r="Z240" i="1"/>
  <c r="W240" i="1"/>
  <c r="AC240" i="1" s="1"/>
  <c r="T240" i="1"/>
  <c r="Q240" i="1"/>
  <c r="C240" i="1"/>
  <c r="AC239" i="1"/>
  <c r="AB239" i="1"/>
  <c r="AA239" i="1"/>
  <c r="Z239" i="1"/>
  <c r="W239" i="1"/>
  <c r="T239" i="1"/>
  <c r="Q239" i="1"/>
  <c r="C239" i="1"/>
  <c r="AB238" i="1"/>
  <c r="AA238" i="1"/>
  <c r="Z238" i="1"/>
  <c r="W238" i="1"/>
  <c r="AC238" i="1" s="1"/>
  <c r="T238" i="1"/>
  <c r="Q238" i="1"/>
  <c r="C238" i="1"/>
  <c r="AB237" i="1"/>
  <c r="AA237" i="1"/>
  <c r="Z237" i="1"/>
  <c r="W237" i="1"/>
  <c r="AC237" i="1" s="1"/>
  <c r="T237" i="1"/>
  <c r="Q237" i="1"/>
  <c r="C237" i="1"/>
  <c r="AC236" i="1"/>
  <c r="AB236" i="1"/>
  <c r="AA236" i="1"/>
  <c r="Z236" i="1"/>
  <c r="W236" i="1"/>
  <c r="T236" i="1"/>
  <c r="Q236" i="1"/>
  <c r="C236" i="1"/>
  <c r="AB235" i="1"/>
  <c r="AA235" i="1"/>
  <c r="Z235" i="1"/>
  <c r="W235" i="1"/>
  <c r="AC235" i="1" s="1"/>
  <c r="T235" i="1"/>
  <c r="Q235" i="1"/>
  <c r="C235" i="1"/>
  <c r="AB234" i="1"/>
  <c r="AA234" i="1"/>
  <c r="Z234" i="1"/>
  <c r="W234" i="1"/>
  <c r="AC234" i="1" s="1"/>
  <c r="T234" i="1"/>
  <c r="Q234" i="1"/>
  <c r="C234" i="1"/>
  <c r="AC233" i="1"/>
  <c r="AB233" i="1"/>
  <c r="AA233" i="1"/>
  <c r="Z233" i="1"/>
  <c r="W233" i="1"/>
  <c r="T233" i="1"/>
  <c r="Q233" i="1"/>
  <c r="C233" i="1"/>
  <c r="AB232" i="1"/>
  <c r="AA232" i="1"/>
  <c r="Z232" i="1"/>
  <c r="W232" i="1"/>
  <c r="AC232" i="1" s="1"/>
  <c r="T232" i="1"/>
  <c r="Q232" i="1"/>
  <c r="C232" i="1"/>
  <c r="AB231" i="1"/>
  <c r="AA231" i="1"/>
  <c r="Z231" i="1"/>
  <c r="W231" i="1"/>
  <c r="AC231" i="1" s="1"/>
  <c r="T231" i="1"/>
  <c r="Q231" i="1"/>
  <c r="C231" i="1"/>
  <c r="AC230" i="1"/>
  <c r="AB230" i="1"/>
  <c r="AA230" i="1"/>
  <c r="Z230" i="1"/>
  <c r="W230" i="1"/>
  <c r="T230" i="1"/>
  <c r="Q230" i="1"/>
  <c r="C230" i="1"/>
  <c r="AB229" i="1"/>
  <c r="AA229" i="1"/>
  <c r="Z229" i="1"/>
  <c r="W229" i="1"/>
  <c r="AC229" i="1" s="1"/>
  <c r="T229" i="1"/>
  <c r="Q229" i="1"/>
  <c r="C229" i="1"/>
  <c r="AB228" i="1"/>
  <c r="AA228" i="1"/>
  <c r="Z228" i="1"/>
  <c r="W228" i="1"/>
  <c r="AC228" i="1" s="1"/>
  <c r="T228" i="1"/>
  <c r="Q228" i="1"/>
  <c r="C228" i="1"/>
  <c r="AC227" i="1"/>
  <c r="AB227" i="1"/>
  <c r="AA227" i="1"/>
  <c r="Z227" i="1"/>
  <c r="W227" i="1"/>
  <c r="T227" i="1"/>
  <c r="Q227" i="1"/>
  <c r="C227" i="1"/>
  <c r="AB226" i="1"/>
  <c r="AA226" i="1"/>
  <c r="Z226" i="1"/>
  <c r="W226" i="1"/>
  <c r="AC226" i="1" s="1"/>
  <c r="T226" i="1"/>
  <c r="Q226" i="1"/>
  <c r="C226" i="1"/>
  <c r="AB225" i="1"/>
  <c r="AA225" i="1"/>
  <c r="Z225" i="1"/>
  <c r="W225" i="1"/>
  <c r="AC225" i="1" s="1"/>
  <c r="T225" i="1"/>
  <c r="Q225" i="1"/>
  <c r="C225" i="1"/>
  <c r="AC224" i="1"/>
  <c r="AB224" i="1"/>
  <c r="AA224" i="1"/>
  <c r="Z224" i="1"/>
  <c r="W224" i="1"/>
  <c r="T224" i="1"/>
  <c r="Q224" i="1"/>
  <c r="C224" i="1"/>
  <c r="AB223" i="1"/>
  <c r="AA223" i="1"/>
  <c r="Z223" i="1"/>
  <c r="W223" i="1"/>
  <c r="AC223" i="1" s="1"/>
  <c r="T223" i="1"/>
  <c r="Q223" i="1"/>
  <c r="C223" i="1"/>
  <c r="AB222" i="1"/>
  <c r="AA222" i="1"/>
  <c r="Z222" i="1"/>
  <c r="W222" i="1"/>
  <c r="AC222" i="1" s="1"/>
  <c r="T222" i="1"/>
  <c r="Q222" i="1"/>
  <c r="C222" i="1"/>
  <c r="AC221" i="1"/>
  <c r="AB221" i="1"/>
  <c r="AA221" i="1"/>
  <c r="Z221" i="1"/>
  <c r="W221" i="1"/>
  <c r="T221" i="1"/>
  <c r="Q221" i="1"/>
  <c r="C221" i="1"/>
  <c r="AB220" i="1"/>
  <c r="AA220" i="1"/>
  <c r="Z220" i="1"/>
  <c r="W220" i="1"/>
  <c r="AC220" i="1" s="1"/>
  <c r="T220" i="1"/>
  <c r="Q220" i="1"/>
  <c r="C220" i="1"/>
  <c r="AB219" i="1"/>
  <c r="AA219" i="1"/>
  <c r="Z219" i="1"/>
  <c r="W219" i="1"/>
  <c r="AC219" i="1" s="1"/>
  <c r="T219" i="1"/>
  <c r="Q219" i="1"/>
  <c r="C219" i="1"/>
  <c r="AC218" i="1"/>
  <c r="AB218" i="1"/>
  <c r="AA218" i="1"/>
  <c r="Z218" i="1"/>
  <c r="W218" i="1"/>
  <c r="T218" i="1"/>
  <c r="Q218" i="1"/>
  <c r="C218" i="1"/>
  <c r="AB217" i="1"/>
  <c r="AA217" i="1"/>
  <c r="Z217" i="1"/>
  <c r="W217" i="1"/>
  <c r="AC217" i="1" s="1"/>
  <c r="T217" i="1"/>
  <c r="Q217" i="1"/>
  <c r="C217" i="1"/>
  <c r="AB216" i="1"/>
  <c r="AA216" i="1"/>
  <c r="Z216" i="1"/>
  <c r="W216" i="1"/>
  <c r="AC216" i="1" s="1"/>
  <c r="T216" i="1"/>
  <c r="Q216" i="1"/>
  <c r="C216" i="1"/>
  <c r="AC215" i="1"/>
  <c r="AB215" i="1"/>
  <c r="AA215" i="1"/>
  <c r="Z215" i="1"/>
  <c r="W215" i="1"/>
  <c r="T215" i="1"/>
  <c r="Q215" i="1"/>
  <c r="C215" i="1"/>
  <c r="AB214" i="1"/>
  <c r="AA214" i="1"/>
  <c r="Z214" i="1"/>
  <c r="W214" i="1"/>
  <c r="AC214" i="1" s="1"/>
  <c r="T214" i="1"/>
  <c r="Q214" i="1"/>
  <c r="C214" i="1"/>
  <c r="AB213" i="1"/>
  <c r="AA213" i="1"/>
  <c r="Z213" i="1"/>
  <c r="W213" i="1"/>
  <c r="AC213" i="1" s="1"/>
  <c r="T213" i="1"/>
  <c r="Q213" i="1"/>
  <c r="C213" i="1"/>
  <c r="AC212" i="1"/>
  <c r="AB212" i="1"/>
  <c r="AA212" i="1"/>
  <c r="Z212" i="1"/>
  <c r="W212" i="1"/>
  <c r="T212" i="1"/>
  <c r="Q212" i="1"/>
  <c r="C212" i="1"/>
  <c r="AB211" i="1"/>
  <c r="AA211" i="1"/>
  <c r="Z211" i="1"/>
  <c r="W211" i="1"/>
  <c r="AC211" i="1" s="1"/>
  <c r="T211" i="1"/>
  <c r="Q211" i="1"/>
  <c r="C211" i="1"/>
  <c r="AB210" i="1"/>
  <c r="AA210" i="1"/>
  <c r="Z210" i="1"/>
  <c r="W210" i="1"/>
  <c r="AC210" i="1" s="1"/>
  <c r="Q210" i="1"/>
  <c r="C210" i="1"/>
  <c r="AC209" i="1"/>
  <c r="AB209" i="1"/>
  <c r="AA209" i="1"/>
  <c r="Z209" i="1"/>
  <c r="W209" i="1"/>
  <c r="T209" i="1"/>
  <c r="Q209" i="1"/>
  <c r="C209" i="1"/>
  <c r="AB208" i="1"/>
  <c r="AA208" i="1"/>
  <c r="Z208" i="1"/>
  <c r="W208" i="1"/>
  <c r="AC208" i="1" s="1"/>
  <c r="T208" i="1"/>
  <c r="Q208" i="1"/>
  <c r="C208" i="1"/>
  <c r="AC207" i="1"/>
  <c r="AB207" i="1"/>
  <c r="AA207" i="1"/>
  <c r="Z207" i="1"/>
  <c r="W207" i="1"/>
  <c r="T207" i="1"/>
  <c r="Q207" i="1"/>
  <c r="C207" i="1"/>
  <c r="AC206" i="1"/>
  <c r="AB206" i="1"/>
  <c r="AA206" i="1"/>
  <c r="Z206" i="1"/>
  <c r="W206" i="1"/>
  <c r="T206" i="1"/>
  <c r="Q206" i="1"/>
  <c r="C206" i="1"/>
  <c r="AB205" i="1"/>
  <c r="AA205" i="1"/>
  <c r="Z205" i="1"/>
  <c r="W205" i="1"/>
  <c r="AC205" i="1" s="1"/>
  <c r="T205" i="1"/>
  <c r="Q205" i="1"/>
  <c r="C205" i="1"/>
  <c r="AC204" i="1"/>
  <c r="AB204" i="1"/>
  <c r="AA204" i="1"/>
  <c r="Z204" i="1"/>
  <c r="W204" i="1"/>
  <c r="T204" i="1"/>
  <c r="Q204" i="1"/>
  <c r="C204" i="1"/>
  <c r="AC203" i="1"/>
  <c r="AB203" i="1"/>
  <c r="AA203" i="1"/>
  <c r="Z203" i="1"/>
  <c r="W203" i="1"/>
  <c r="T203" i="1"/>
  <c r="Q203" i="1"/>
  <c r="C203" i="1"/>
  <c r="AB202" i="1"/>
  <c r="AA202" i="1"/>
  <c r="Z202" i="1"/>
  <c r="W202" i="1"/>
  <c r="AC202" i="1" s="1"/>
  <c r="T202" i="1"/>
  <c r="Q202" i="1"/>
  <c r="C202" i="1"/>
  <c r="AC201" i="1"/>
  <c r="AB201" i="1"/>
  <c r="AA201" i="1"/>
  <c r="Z201" i="1"/>
  <c r="W201" i="1"/>
  <c r="T201" i="1"/>
  <c r="Q201" i="1"/>
  <c r="C201" i="1"/>
  <c r="AC200" i="1"/>
  <c r="AB200" i="1"/>
  <c r="AA200" i="1"/>
  <c r="Z200" i="1"/>
  <c r="W200" i="1"/>
  <c r="T200" i="1"/>
  <c r="Q200" i="1"/>
  <c r="C200" i="1"/>
  <c r="AB199" i="1"/>
  <c r="AA199" i="1"/>
  <c r="Z199" i="1"/>
  <c r="W199" i="1"/>
  <c r="AC199" i="1" s="1"/>
  <c r="T199" i="1"/>
  <c r="Q199" i="1"/>
  <c r="C199" i="1"/>
  <c r="AC198" i="1"/>
  <c r="AB198" i="1"/>
  <c r="AA198" i="1"/>
  <c r="Z198" i="1"/>
  <c r="W198" i="1"/>
  <c r="T198" i="1"/>
  <c r="Q198" i="1"/>
  <c r="C198" i="1"/>
  <c r="AC197" i="1"/>
  <c r="AB197" i="1"/>
  <c r="AA197" i="1"/>
  <c r="Z197" i="1"/>
  <c r="W197" i="1"/>
  <c r="T197" i="1"/>
  <c r="Q197" i="1"/>
  <c r="C197" i="1"/>
  <c r="AB196" i="1"/>
  <c r="AA196" i="1"/>
  <c r="Z196" i="1"/>
  <c r="W196" i="1"/>
  <c r="AC196" i="1" s="1"/>
  <c r="T196" i="1"/>
  <c r="Q196" i="1"/>
  <c r="C196" i="1"/>
  <c r="AC195" i="1"/>
  <c r="AB195" i="1"/>
  <c r="AA195" i="1"/>
  <c r="Z195" i="1"/>
  <c r="W195" i="1"/>
  <c r="T195" i="1"/>
  <c r="Q195" i="1"/>
  <c r="C195" i="1"/>
  <c r="AC194" i="1"/>
  <c r="AB194" i="1"/>
  <c r="AA194" i="1"/>
  <c r="Z194" i="1"/>
  <c r="W194" i="1"/>
  <c r="T194" i="1"/>
  <c r="Q194" i="1"/>
  <c r="C194" i="1"/>
  <c r="AB193" i="1"/>
  <c r="AA193" i="1"/>
  <c r="Z193" i="1"/>
  <c r="W193" i="1"/>
  <c r="AC193" i="1" s="1"/>
  <c r="T193" i="1"/>
  <c r="Q193" i="1"/>
  <c r="C193" i="1"/>
  <c r="AC192" i="1"/>
  <c r="AB192" i="1"/>
  <c r="AA192" i="1"/>
  <c r="Z192" i="1"/>
  <c r="W192" i="1"/>
  <c r="T192" i="1"/>
  <c r="Q192" i="1"/>
  <c r="C192" i="1"/>
  <c r="AC191" i="1"/>
  <c r="AB191" i="1"/>
  <c r="AA191" i="1"/>
  <c r="Z191" i="1"/>
  <c r="W191" i="1"/>
  <c r="T191" i="1"/>
  <c r="Q191" i="1"/>
  <c r="C191" i="1"/>
  <c r="AB190" i="1"/>
  <c r="AA190" i="1"/>
  <c r="Z190" i="1"/>
  <c r="W190" i="1"/>
  <c r="AC190" i="1" s="1"/>
  <c r="T190" i="1"/>
  <c r="Q190" i="1"/>
  <c r="C190" i="1"/>
  <c r="AC189" i="1"/>
  <c r="AB189" i="1"/>
  <c r="AA189" i="1"/>
  <c r="Z189" i="1"/>
  <c r="W189" i="1"/>
  <c r="T189" i="1"/>
  <c r="Q189" i="1"/>
  <c r="C189" i="1"/>
  <c r="AC188" i="1"/>
  <c r="AB188" i="1"/>
  <c r="AA188" i="1"/>
  <c r="Z188" i="1"/>
  <c r="W188" i="1"/>
  <c r="T188" i="1"/>
  <c r="Q188" i="1"/>
  <c r="C188" i="1"/>
  <c r="AB187" i="1"/>
  <c r="AA187" i="1"/>
  <c r="Z187" i="1"/>
  <c r="W187" i="1"/>
  <c r="AC187" i="1" s="1"/>
  <c r="T187" i="1"/>
  <c r="Q187" i="1"/>
  <c r="C187" i="1"/>
  <c r="AC186" i="1"/>
  <c r="AB186" i="1"/>
  <c r="AA186" i="1"/>
  <c r="Z186" i="1"/>
  <c r="W186" i="1"/>
  <c r="T186" i="1"/>
  <c r="Q186" i="1"/>
  <c r="C186" i="1"/>
  <c r="AC185" i="1"/>
  <c r="AB185" i="1"/>
  <c r="AA185" i="1"/>
  <c r="Z185" i="1"/>
  <c r="W185" i="1"/>
  <c r="T185" i="1"/>
  <c r="Q185" i="1"/>
  <c r="C185" i="1"/>
  <c r="AB184" i="1"/>
  <c r="AA184" i="1"/>
  <c r="Z184" i="1"/>
  <c r="W184" i="1"/>
  <c r="AC184" i="1" s="1"/>
  <c r="T184" i="1"/>
  <c r="Q184" i="1"/>
  <c r="C184" i="1"/>
  <c r="AC183" i="1"/>
  <c r="AB183" i="1"/>
  <c r="AA183" i="1"/>
  <c r="Z183" i="1"/>
  <c r="W183" i="1"/>
  <c r="T183" i="1"/>
  <c r="Q183" i="1"/>
  <c r="C183" i="1"/>
  <c r="AC182" i="1"/>
  <c r="AB182" i="1"/>
  <c r="AA182" i="1"/>
  <c r="Z182" i="1"/>
  <c r="W182" i="1"/>
  <c r="T182" i="1"/>
  <c r="Q182" i="1"/>
  <c r="C182" i="1"/>
  <c r="AB181" i="1"/>
  <c r="AA181" i="1"/>
  <c r="Z181" i="1"/>
  <c r="W181" i="1"/>
  <c r="AC181" i="1" s="1"/>
  <c r="T181" i="1"/>
  <c r="Q181" i="1"/>
  <c r="C181" i="1"/>
  <c r="AC180" i="1"/>
  <c r="AB180" i="1"/>
  <c r="AA180" i="1"/>
  <c r="Z180" i="1"/>
  <c r="W180" i="1"/>
  <c r="T180" i="1"/>
  <c r="Q180" i="1"/>
  <c r="C180" i="1"/>
  <c r="AC179" i="1"/>
  <c r="AB179" i="1"/>
  <c r="AA179" i="1"/>
  <c r="Z179" i="1"/>
  <c r="W179" i="1"/>
  <c r="T179" i="1"/>
  <c r="Q179" i="1"/>
  <c r="C179" i="1"/>
  <c r="AB178" i="1"/>
  <c r="AA178" i="1"/>
  <c r="Z178" i="1"/>
  <c r="W178" i="1"/>
  <c r="AC178" i="1" s="1"/>
  <c r="T178" i="1"/>
  <c r="Q178" i="1"/>
  <c r="C178" i="1"/>
  <c r="AC177" i="1"/>
  <c r="AB177" i="1"/>
  <c r="AA177" i="1"/>
  <c r="Z177" i="1"/>
  <c r="W177" i="1"/>
  <c r="T177" i="1"/>
  <c r="Q177" i="1"/>
  <c r="C177" i="1"/>
  <c r="AC176" i="1"/>
  <c r="AB176" i="1"/>
  <c r="AA176" i="1"/>
  <c r="Z176" i="1"/>
  <c r="W176" i="1"/>
  <c r="T176" i="1"/>
  <c r="Q176" i="1"/>
  <c r="C176" i="1"/>
  <c r="AB175" i="1"/>
  <c r="AA175" i="1"/>
  <c r="Z175" i="1"/>
  <c r="W175" i="1"/>
  <c r="AC175" i="1" s="1"/>
  <c r="T175" i="1"/>
  <c r="Q175" i="1"/>
  <c r="C175" i="1"/>
  <c r="AC174" i="1"/>
  <c r="AB174" i="1"/>
  <c r="AA174" i="1"/>
  <c r="Z174" i="1"/>
  <c r="W174" i="1"/>
  <c r="T174" i="1"/>
  <c r="Q174" i="1"/>
  <c r="C174" i="1"/>
  <c r="AC173" i="1"/>
  <c r="AB173" i="1"/>
  <c r="AA173" i="1"/>
  <c r="Z173" i="1"/>
  <c r="W173" i="1"/>
  <c r="T173" i="1"/>
  <c r="Q173" i="1"/>
  <c r="C173" i="1"/>
  <c r="AB172" i="1"/>
  <c r="AA172" i="1"/>
  <c r="Z172" i="1"/>
  <c r="W172" i="1"/>
  <c r="AC172" i="1" s="1"/>
  <c r="T172" i="1"/>
  <c r="Q172" i="1"/>
  <c r="C172" i="1"/>
  <c r="AC171" i="1"/>
  <c r="AB171" i="1"/>
  <c r="AA171" i="1"/>
  <c r="Z171" i="1"/>
  <c r="W171" i="1"/>
  <c r="T171" i="1"/>
  <c r="Q171" i="1"/>
  <c r="C171" i="1"/>
  <c r="AC170" i="1"/>
  <c r="AB170" i="1"/>
  <c r="AA170" i="1"/>
  <c r="Z170" i="1"/>
  <c r="W170" i="1"/>
  <c r="T170" i="1"/>
  <c r="Q170" i="1"/>
  <c r="C170" i="1"/>
  <c r="AB169" i="1"/>
  <c r="AA169" i="1"/>
  <c r="Z169" i="1"/>
  <c r="W169" i="1"/>
  <c r="AC169" i="1" s="1"/>
  <c r="T169" i="1"/>
  <c r="Q169" i="1"/>
  <c r="C169" i="1"/>
  <c r="AC168" i="1"/>
  <c r="AB168" i="1"/>
  <c r="AA168" i="1"/>
  <c r="Z168" i="1"/>
  <c r="W168" i="1"/>
  <c r="T168" i="1"/>
  <c r="Q168" i="1"/>
  <c r="C168" i="1"/>
  <c r="AC167" i="1"/>
  <c r="AB167" i="1"/>
  <c r="AA167" i="1"/>
  <c r="Z167" i="1"/>
  <c r="W167" i="1"/>
  <c r="T167" i="1"/>
  <c r="Q167" i="1"/>
  <c r="C167" i="1"/>
  <c r="AB166" i="1"/>
  <c r="AA166" i="1"/>
  <c r="Z166" i="1"/>
  <c r="W166" i="1"/>
  <c r="AC166" i="1" s="1"/>
  <c r="T166" i="1"/>
  <c r="Q166" i="1"/>
  <c r="C166" i="1"/>
  <c r="AC165" i="1"/>
  <c r="AB165" i="1"/>
  <c r="AA165" i="1"/>
  <c r="Z165" i="1"/>
  <c r="W165" i="1"/>
  <c r="T165" i="1"/>
  <c r="Q165" i="1"/>
  <c r="C165" i="1"/>
  <c r="AC164" i="1"/>
  <c r="AB164" i="1"/>
  <c r="AA164" i="1"/>
  <c r="Z164" i="1"/>
  <c r="W164" i="1"/>
  <c r="T164" i="1"/>
  <c r="Q164" i="1"/>
  <c r="C164" i="1"/>
  <c r="AB163" i="1"/>
  <c r="AA163" i="1"/>
  <c r="Z163" i="1"/>
  <c r="W163" i="1"/>
  <c r="AC163" i="1" s="1"/>
  <c r="T163" i="1"/>
  <c r="Q163" i="1"/>
  <c r="C163" i="1"/>
  <c r="AC162" i="1"/>
  <c r="AB162" i="1"/>
  <c r="AA162" i="1"/>
  <c r="Z162" i="1"/>
  <c r="W162" i="1"/>
  <c r="T162" i="1"/>
  <c r="Q162" i="1"/>
  <c r="C162" i="1"/>
  <c r="AB161" i="1"/>
  <c r="AA161" i="1"/>
  <c r="Z161" i="1"/>
  <c r="AC161" i="1" s="1"/>
  <c r="W161" i="1"/>
  <c r="T161" i="1"/>
  <c r="Q161" i="1"/>
  <c r="C161" i="1"/>
  <c r="AB160" i="1"/>
  <c r="AA160" i="1"/>
  <c r="Z160" i="1"/>
  <c r="W160" i="1"/>
  <c r="AC160" i="1" s="1"/>
  <c r="T160" i="1"/>
  <c r="Q160" i="1"/>
  <c r="C160" i="1"/>
  <c r="AC159" i="1"/>
  <c r="AB159" i="1"/>
  <c r="AA159" i="1"/>
  <c r="Z159" i="1"/>
  <c r="W159" i="1"/>
  <c r="T159" i="1"/>
  <c r="Q159" i="1"/>
  <c r="C159" i="1"/>
  <c r="AC158" i="1"/>
  <c r="AB158" i="1"/>
  <c r="AA158" i="1"/>
  <c r="Z158" i="1"/>
  <c r="W158" i="1"/>
  <c r="T158" i="1"/>
  <c r="Q158" i="1"/>
  <c r="C158" i="1"/>
  <c r="AB157" i="1"/>
  <c r="AA157" i="1"/>
  <c r="Z157" i="1"/>
  <c r="W157" i="1"/>
  <c r="AC157" i="1" s="1"/>
  <c r="T157" i="1"/>
  <c r="Q157" i="1"/>
  <c r="C157" i="1"/>
  <c r="AC156" i="1"/>
  <c r="AB156" i="1"/>
  <c r="AA156" i="1"/>
  <c r="Z156" i="1"/>
  <c r="W156" i="1"/>
  <c r="T156" i="1"/>
  <c r="Q156" i="1"/>
  <c r="C156" i="1"/>
  <c r="AB155" i="1"/>
  <c r="AA155" i="1"/>
  <c r="Z155" i="1"/>
  <c r="AC155" i="1" s="1"/>
  <c r="W155" i="1"/>
  <c r="T155" i="1"/>
  <c r="Q155" i="1"/>
  <c r="C155" i="1"/>
  <c r="AB154" i="1"/>
  <c r="AA154" i="1"/>
  <c r="Z154" i="1"/>
  <c r="W154" i="1"/>
  <c r="AC154" i="1" s="1"/>
  <c r="T154" i="1"/>
  <c r="Q154" i="1"/>
  <c r="C154" i="1"/>
  <c r="AC153" i="1"/>
  <c r="AB153" i="1"/>
  <c r="AA153" i="1"/>
  <c r="Z153" i="1"/>
  <c r="W153" i="1"/>
  <c r="T153" i="1"/>
  <c r="Q153" i="1"/>
  <c r="C153" i="1"/>
  <c r="AB152" i="1"/>
  <c r="AA152" i="1"/>
  <c r="Z152" i="1"/>
  <c r="AC152" i="1" s="1"/>
  <c r="W152" i="1"/>
  <c r="T152" i="1"/>
  <c r="Q152" i="1"/>
  <c r="C152" i="1"/>
  <c r="AB151" i="1"/>
  <c r="AA151" i="1"/>
  <c r="Z151" i="1"/>
  <c r="W151" i="1"/>
  <c r="AC151" i="1" s="1"/>
  <c r="T151" i="1"/>
  <c r="Q151" i="1"/>
  <c r="C151" i="1"/>
  <c r="AC150" i="1"/>
  <c r="AB150" i="1"/>
  <c r="AA150" i="1"/>
  <c r="Z150" i="1"/>
  <c r="W150" i="1"/>
  <c r="T150" i="1"/>
  <c r="Q150" i="1"/>
  <c r="C150" i="1"/>
  <c r="AB149" i="1"/>
  <c r="AA149" i="1"/>
  <c r="Z149" i="1"/>
  <c r="AC149" i="1" s="1"/>
  <c r="W149" i="1"/>
  <c r="T149" i="1"/>
  <c r="Q149" i="1"/>
  <c r="C149" i="1"/>
  <c r="AB148" i="1"/>
  <c r="AA148" i="1"/>
  <c r="Z148" i="1"/>
  <c r="W148" i="1"/>
  <c r="AC148" i="1" s="1"/>
  <c r="T148" i="1"/>
  <c r="Q148" i="1"/>
  <c r="C148" i="1"/>
  <c r="AC147" i="1"/>
  <c r="AB147" i="1"/>
  <c r="AA147" i="1"/>
  <c r="Z147" i="1"/>
  <c r="W147" i="1"/>
  <c r="T147" i="1"/>
  <c r="Q147" i="1"/>
  <c r="C147" i="1"/>
  <c r="AB146" i="1"/>
  <c r="AA146" i="1"/>
  <c r="Z146" i="1"/>
  <c r="AC146" i="1" s="1"/>
  <c r="W146" i="1"/>
  <c r="T146" i="1"/>
  <c r="Q146" i="1"/>
  <c r="C146" i="1"/>
  <c r="AB145" i="1"/>
  <c r="AA145" i="1"/>
  <c r="Z145" i="1"/>
  <c r="W145" i="1"/>
  <c r="AC145" i="1" s="1"/>
  <c r="T145" i="1"/>
  <c r="Q145" i="1"/>
  <c r="C145" i="1"/>
  <c r="AC144" i="1"/>
  <c r="AB144" i="1"/>
  <c r="AA144" i="1"/>
  <c r="Z144" i="1"/>
  <c r="W144" i="1"/>
  <c r="T144" i="1"/>
  <c r="Q144" i="1"/>
  <c r="C144" i="1"/>
  <c r="AB143" i="1"/>
  <c r="AA143" i="1"/>
  <c r="Z143" i="1"/>
  <c r="AC143" i="1" s="1"/>
  <c r="W143" i="1"/>
  <c r="T143" i="1"/>
  <c r="Q143" i="1"/>
  <c r="C143" i="1"/>
  <c r="AB142" i="1"/>
  <c r="AA142" i="1"/>
  <c r="Z142" i="1"/>
  <c r="W142" i="1"/>
  <c r="AC142" i="1" s="1"/>
  <c r="T142" i="1"/>
  <c r="Q142" i="1"/>
  <c r="C142" i="1"/>
  <c r="AC141" i="1"/>
  <c r="AB141" i="1"/>
  <c r="AA141" i="1"/>
  <c r="Z141" i="1"/>
  <c r="W141" i="1"/>
  <c r="T141" i="1"/>
  <c r="Q141" i="1"/>
  <c r="C141" i="1"/>
  <c r="AB140" i="1"/>
  <c r="AA140" i="1"/>
  <c r="Z140" i="1"/>
  <c r="AC140" i="1" s="1"/>
  <c r="W140" i="1"/>
  <c r="T140" i="1"/>
  <c r="Q140" i="1"/>
  <c r="C140" i="1"/>
  <c r="AB139" i="1"/>
  <c r="AA139" i="1"/>
  <c r="Z139" i="1"/>
  <c r="W139" i="1"/>
  <c r="AC139" i="1" s="1"/>
  <c r="T139" i="1"/>
  <c r="Q139" i="1"/>
  <c r="C139" i="1"/>
  <c r="AC138" i="1"/>
  <c r="AB138" i="1"/>
  <c r="AA138" i="1"/>
  <c r="Z138" i="1"/>
  <c r="W138" i="1"/>
  <c r="T138" i="1"/>
  <c r="Q138" i="1"/>
  <c r="C138" i="1"/>
  <c r="AB137" i="1"/>
  <c r="AA137" i="1"/>
  <c r="Z137" i="1"/>
  <c r="AC137" i="1" s="1"/>
  <c r="W137" i="1"/>
  <c r="T137" i="1"/>
  <c r="Q137" i="1"/>
  <c r="C137" i="1"/>
  <c r="AB136" i="1"/>
  <c r="AA136" i="1"/>
  <c r="Z136" i="1"/>
  <c r="W136" i="1"/>
  <c r="AC136" i="1" s="1"/>
  <c r="T136" i="1"/>
  <c r="Q136" i="1"/>
  <c r="C136" i="1"/>
  <c r="AC135" i="1"/>
  <c r="AB135" i="1"/>
  <c r="AA135" i="1"/>
  <c r="Z135" i="1"/>
  <c r="W135" i="1"/>
  <c r="T135" i="1"/>
  <c r="Q135" i="1"/>
  <c r="C135" i="1"/>
  <c r="AB134" i="1"/>
  <c r="AA134" i="1"/>
  <c r="Z134" i="1"/>
  <c r="AC134" i="1" s="1"/>
  <c r="W134" i="1"/>
  <c r="T134" i="1"/>
  <c r="Q134" i="1"/>
  <c r="C134" i="1"/>
  <c r="AB133" i="1"/>
  <c r="AA133" i="1"/>
  <c r="Z133" i="1"/>
  <c r="W133" i="1"/>
  <c r="AC133" i="1" s="1"/>
  <c r="T133" i="1"/>
  <c r="Q133" i="1"/>
  <c r="C133" i="1"/>
  <c r="AC132" i="1"/>
  <c r="AB132" i="1"/>
  <c r="AA132" i="1"/>
  <c r="Z132" i="1"/>
  <c r="W132" i="1"/>
  <c r="T132" i="1"/>
  <c r="Q132" i="1"/>
  <c r="C132" i="1"/>
  <c r="AB131" i="1"/>
  <c r="AA131" i="1"/>
  <c r="Z131" i="1"/>
  <c r="AC131" i="1" s="1"/>
  <c r="W131" i="1"/>
  <c r="T131" i="1"/>
  <c r="Q131" i="1"/>
  <c r="C131" i="1"/>
  <c r="AB130" i="1"/>
  <c r="AA130" i="1"/>
  <c r="Z130" i="1"/>
  <c r="W130" i="1"/>
  <c r="AC130" i="1" s="1"/>
  <c r="T130" i="1"/>
  <c r="Q130" i="1"/>
  <c r="C130" i="1"/>
  <c r="AC129" i="1"/>
  <c r="AB129" i="1"/>
  <c r="AA129" i="1"/>
  <c r="Z129" i="1"/>
  <c r="W129" i="1"/>
  <c r="T129" i="1"/>
  <c r="Q129" i="1"/>
  <c r="C129" i="1"/>
  <c r="AB128" i="1"/>
  <c r="AA128" i="1"/>
  <c r="Z128" i="1"/>
  <c r="AC128" i="1" s="1"/>
  <c r="W128" i="1"/>
  <c r="T128" i="1"/>
  <c r="Q128" i="1"/>
  <c r="C128" i="1"/>
  <c r="AB127" i="1"/>
  <c r="AA127" i="1"/>
  <c r="Z127" i="1"/>
  <c r="W127" i="1"/>
  <c r="AC127" i="1" s="1"/>
  <c r="T127" i="1"/>
  <c r="Q127" i="1"/>
  <c r="C127" i="1"/>
  <c r="AC126" i="1"/>
  <c r="AB126" i="1"/>
  <c r="AA126" i="1"/>
  <c r="Z126" i="1"/>
  <c r="W126" i="1"/>
  <c r="T126" i="1"/>
  <c r="Q126" i="1"/>
  <c r="C126" i="1"/>
  <c r="AB125" i="1"/>
  <c r="AA125" i="1"/>
  <c r="Z125" i="1"/>
  <c r="AC125" i="1" s="1"/>
  <c r="W125" i="1"/>
  <c r="Q125" i="1"/>
  <c r="C125" i="1"/>
  <c r="AB124" i="1"/>
  <c r="AA124" i="1"/>
  <c r="Z124" i="1"/>
  <c r="W124" i="1"/>
  <c r="AC124" i="1" s="1"/>
  <c r="T124" i="1"/>
  <c r="Q124" i="1"/>
  <c r="C124" i="1"/>
  <c r="AC123" i="1"/>
  <c r="AB123" i="1"/>
  <c r="AA123" i="1"/>
  <c r="Z123" i="1"/>
  <c r="W123" i="1"/>
  <c r="T123" i="1"/>
  <c r="Q123" i="1"/>
  <c r="C123" i="1"/>
  <c r="AC122" i="1"/>
  <c r="AB122" i="1"/>
  <c r="AA122" i="1"/>
  <c r="Z122" i="1"/>
  <c r="W122" i="1"/>
  <c r="T122" i="1"/>
  <c r="Q122" i="1"/>
  <c r="C122" i="1"/>
  <c r="AB121" i="1"/>
  <c r="AA121" i="1"/>
  <c r="Z121" i="1"/>
  <c r="W121" i="1"/>
  <c r="AC121" i="1" s="1"/>
  <c r="T121" i="1"/>
  <c r="Q121" i="1"/>
  <c r="C121" i="1"/>
  <c r="AC120" i="1"/>
  <c r="AB120" i="1"/>
  <c r="AA120" i="1"/>
  <c r="Z120" i="1"/>
  <c r="W120" i="1"/>
  <c r="T120" i="1"/>
  <c r="Q120" i="1"/>
  <c r="C120" i="1"/>
  <c r="AC119" i="1"/>
  <c r="AB119" i="1"/>
  <c r="AA119" i="1"/>
  <c r="Z119" i="1"/>
  <c r="W119" i="1"/>
  <c r="T119" i="1"/>
  <c r="Q119" i="1"/>
  <c r="C119" i="1"/>
  <c r="AB118" i="1"/>
  <c r="AA118" i="1"/>
  <c r="Z118" i="1"/>
  <c r="W118" i="1"/>
  <c r="AC118" i="1" s="1"/>
  <c r="T118" i="1"/>
  <c r="Q118" i="1"/>
  <c r="C118" i="1"/>
  <c r="AC117" i="1"/>
  <c r="AB117" i="1"/>
  <c r="AA117" i="1"/>
  <c r="Z117" i="1"/>
  <c r="W117" i="1"/>
  <c r="T117" i="1"/>
  <c r="Q117" i="1"/>
  <c r="C117" i="1"/>
  <c r="AC116" i="1"/>
  <c r="AB116" i="1"/>
  <c r="AA116" i="1"/>
  <c r="Z116" i="1"/>
  <c r="W116" i="1"/>
  <c r="T116" i="1"/>
  <c r="Q116" i="1"/>
  <c r="C116" i="1"/>
  <c r="AB115" i="1"/>
  <c r="AA115" i="1"/>
  <c r="Z115" i="1"/>
  <c r="W115" i="1"/>
  <c r="AC115" i="1" s="1"/>
  <c r="T115" i="1"/>
  <c r="Q115" i="1"/>
  <c r="C115" i="1"/>
  <c r="AC114" i="1"/>
  <c r="AB114" i="1"/>
  <c r="AA114" i="1"/>
  <c r="Z114" i="1"/>
  <c r="W114" i="1"/>
  <c r="T114" i="1"/>
  <c r="Q114" i="1"/>
  <c r="C114" i="1"/>
  <c r="AC113" i="1"/>
  <c r="AB113" i="1"/>
  <c r="AA113" i="1"/>
  <c r="Z113" i="1"/>
  <c r="W113" i="1"/>
  <c r="T113" i="1"/>
  <c r="Q113" i="1"/>
  <c r="C113" i="1"/>
  <c r="AB112" i="1"/>
  <c r="AA112" i="1"/>
  <c r="Z112" i="1"/>
  <c r="W112" i="1"/>
  <c r="AC112" i="1" s="1"/>
  <c r="T112" i="1"/>
  <c r="Q112" i="1"/>
  <c r="C112" i="1"/>
  <c r="AC111" i="1"/>
  <c r="AB111" i="1"/>
  <c r="AA111" i="1"/>
  <c r="Z111" i="1"/>
  <c r="W111" i="1"/>
  <c r="T111" i="1"/>
  <c r="Q111" i="1"/>
  <c r="C111" i="1"/>
  <c r="AC110" i="1"/>
  <c r="AB110" i="1"/>
  <c r="AA110" i="1"/>
  <c r="Z110" i="1"/>
  <c r="W110" i="1"/>
  <c r="T110" i="1"/>
  <c r="Q110" i="1"/>
  <c r="C110" i="1"/>
  <c r="AB109" i="1"/>
  <c r="AA109" i="1"/>
  <c r="Z109" i="1"/>
  <c r="W109" i="1"/>
  <c r="AC109" i="1" s="1"/>
  <c r="T109" i="1"/>
  <c r="Q109" i="1"/>
  <c r="C109" i="1"/>
  <c r="AC108" i="1"/>
  <c r="AB108" i="1"/>
  <c r="AA108" i="1"/>
  <c r="Z108" i="1"/>
  <c r="W108" i="1"/>
  <c r="T108" i="1"/>
  <c r="Q108" i="1"/>
  <c r="C108" i="1"/>
  <c r="AC107" i="1"/>
  <c r="AB107" i="1"/>
  <c r="AA107" i="1"/>
  <c r="Z107" i="1"/>
  <c r="W107" i="1"/>
  <c r="T107" i="1"/>
  <c r="Q107" i="1"/>
  <c r="C107" i="1"/>
  <c r="AB106" i="1"/>
  <c r="AA106" i="1"/>
  <c r="Z106" i="1"/>
  <c r="W106" i="1"/>
  <c r="AC106" i="1" s="1"/>
  <c r="T106" i="1"/>
  <c r="Q106" i="1"/>
  <c r="C106" i="1"/>
  <c r="AC105" i="1"/>
  <c r="AB105" i="1"/>
  <c r="AA105" i="1"/>
  <c r="Z105" i="1"/>
  <c r="W105" i="1"/>
  <c r="T105" i="1"/>
  <c r="Q105" i="1"/>
  <c r="C105" i="1"/>
  <c r="AC104" i="1"/>
  <c r="AB104" i="1"/>
  <c r="AA104" i="1"/>
  <c r="Z104" i="1"/>
  <c r="W104" i="1"/>
  <c r="T104" i="1"/>
  <c r="Q104" i="1"/>
  <c r="C104" i="1"/>
  <c r="AB103" i="1"/>
  <c r="AA103" i="1"/>
  <c r="Z103" i="1"/>
  <c r="W103" i="1"/>
  <c r="AC103" i="1" s="1"/>
  <c r="T103" i="1"/>
  <c r="Q103" i="1"/>
  <c r="C103" i="1"/>
  <c r="AC102" i="1"/>
  <c r="AB102" i="1"/>
  <c r="AA102" i="1"/>
  <c r="Z102" i="1"/>
  <c r="W102" i="1"/>
  <c r="T102" i="1"/>
  <c r="Q102" i="1"/>
  <c r="C102" i="1"/>
  <c r="AC101" i="1"/>
  <c r="AB101" i="1"/>
  <c r="AA101" i="1"/>
  <c r="Z101" i="1"/>
  <c r="W101" i="1"/>
  <c r="T101" i="1"/>
  <c r="Q101" i="1"/>
  <c r="C101" i="1"/>
  <c r="AB100" i="1"/>
  <c r="AA100" i="1"/>
  <c r="Z100" i="1"/>
  <c r="W100" i="1"/>
  <c r="AC100" i="1" s="1"/>
  <c r="T100" i="1"/>
  <c r="Q100" i="1"/>
  <c r="C100" i="1"/>
  <c r="AC99" i="1"/>
  <c r="AB99" i="1"/>
  <c r="AA99" i="1"/>
  <c r="Z99" i="1"/>
  <c r="W99" i="1"/>
  <c r="T99" i="1"/>
  <c r="Q99" i="1"/>
  <c r="C99" i="1"/>
  <c r="AC98" i="1"/>
  <c r="AB98" i="1"/>
  <c r="AA98" i="1"/>
  <c r="Z98" i="1"/>
  <c r="W98" i="1"/>
  <c r="T98" i="1"/>
  <c r="Q98" i="1"/>
  <c r="C98" i="1"/>
  <c r="AB97" i="1"/>
  <c r="AA97" i="1"/>
  <c r="Z97" i="1"/>
  <c r="W97" i="1"/>
  <c r="AC97" i="1" s="1"/>
  <c r="T97" i="1"/>
  <c r="Q97" i="1"/>
  <c r="C97" i="1"/>
  <c r="AC96" i="1"/>
  <c r="AB96" i="1"/>
  <c r="AA96" i="1"/>
  <c r="Z96" i="1"/>
  <c r="W96" i="1"/>
  <c r="T96" i="1"/>
  <c r="Q96" i="1"/>
  <c r="C96" i="1"/>
  <c r="AC95" i="1"/>
  <c r="AB95" i="1"/>
  <c r="AA95" i="1"/>
  <c r="Z95" i="1"/>
  <c r="W95" i="1"/>
  <c r="T95" i="1"/>
  <c r="Q95" i="1"/>
  <c r="C95" i="1"/>
  <c r="AB94" i="1"/>
  <c r="AA94" i="1"/>
  <c r="Z94" i="1"/>
  <c r="W94" i="1"/>
  <c r="AC94" i="1" s="1"/>
  <c r="T94" i="1"/>
  <c r="Q94" i="1"/>
  <c r="C94" i="1"/>
  <c r="AC93" i="1"/>
  <c r="AB93" i="1"/>
  <c r="AA93" i="1"/>
  <c r="Z93" i="1"/>
  <c r="W93" i="1"/>
  <c r="T93" i="1"/>
  <c r="Q93" i="1"/>
  <c r="C93" i="1"/>
  <c r="AC92" i="1"/>
  <c r="AB92" i="1"/>
  <c r="AA92" i="1"/>
  <c r="Z92" i="1"/>
  <c r="W92" i="1"/>
  <c r="T92" i="1"/>
  <c r="Q92" i="1"/>
  <c r="C92" i="1"/>
  <c r="AB91" i="1"/>
  <c r="AA91" i="1"/>
  <c r="Z91" i="1"/>
  <c r="W91" i="1"/>
  <c r="AC91" i="1" s="1"/>
  <c r="T91" i="1"/>
  <c r="Q91" i="1"/>
  <c r="C91" i="1"/>
  <c r="AC90" i="1"/>
  <c r="AB90" i="1"/>
  <c r="AA90" i="1"/>
  <c r="Z90" i="1"/>
  <c r="W90" i="1"/>
  <c r="T90" i="1"/>
  <c r="Q90" i="1"/>
  <c r="C90" i="1"/>
  <c r="AC89" i="1"/>
  <c r="AB89" i="1"/>
  <c r="AA89" i="1"/>
  <c r="Z89" i="1"/>
  <c r="W89" i="1"/>
  <c r="T89" i="1"/>
  <c r="Q89" i="1"/>
  <c r="C89" i="1"/>
  <c r="AB88" i="1"/>
  <c r="AA88" i="1"/>
  <c r="Z88" i="1"/>
  <c r="W88" i="1"/>
  <c r="AC88" i="1" s="1"/>
  <c r="T88" i="1"/>
  <c r="Q88" i="1"/>
  <c r="C88" i="1"/>
  <c r="AC87" i="1"/>
  <c r="AB87" i="1"/>
  <c r="AA87" i="1"/>
  <c r="Z87" i="1"/>
  <c r="W87" i="1"/>
  <c r="T87" i="1"/>
  <c r="Q87" i="1"/>
  <c r="C87" i="1"/>
  <c r="AC86" i="1"/>
  <c r="AB86" i="1"/>
  <c r="AA86" i="1"/>
  <c r="Z86" i="1"/>
  <c r="W86" i="1"/>
  <c r="T86" i="1"/>
  <c r="Q86" i="1"/>
  <c r="C86" i="1"/>
  <c r="AB85" i="1"/>
  <c r="AA85" i="1"/>
  <c r="Z85" i="1"/>
  <c r="W85" i="1"/>
  <c r="AC85" i="1" s="1"/>
  <c r="T85" i="1"/>
  <c r="Q85" i="1"/>
  <c r="C85" i="1"/>
  <c r="AC84" i="1"/>
  <c r="AB84" i="1"/>
  <c r="AA84" i="1"/>
  <c r="Z84" i="1"/>
  <c r="W84" i="1"/>
  <c r="T84" i="1"/>
  <c r="Q84" i="1"/>
  <c r="C84" i="1"/>
  <c r="AC83" i="1"/>
  <c r="AB83" i="1"/>
  <c r="AA83" i="1"/>
  <c r="Z83" i="1"/>
  <c r="W83" i="1"/>
  <c r="T83" i="1"/>
  <c r="Q83" i="1"/>
  <c r="C83" i="1"/>
  <c r="AB82" i="1"/>
  <c r="AA82" i="1"/>
  <c r="Z82" i="1"/>
  <c r="W82" i="1"/>
  <c r="AC82" i="1" s="1"/>
  <c r="T82" i="1"/>
  <c r="Q82" i="1"/>
  <c r="C82" i="1"/>
  <c r="AC81" i="1"/>
  <c r="AB81" i="1"/>
  <c r="AA81" i="1"/>
  <c r="Z81" i="1"/>
  <c r="W81" i="1"/>
  <c r="T81" i="1"/>
  <c r="Q81" i="1"/>
  <c r="C81" i="1"/>
  <c r="AC80" i="1"/>
  <c r="AB80" i="1"/>
  <c r="AA80" i="1"/>
  <c r="Z80" i="1"/>
  <c r="W80" i="1"/>
  <c r="T80" i="1"/>
  <c r="Q80" i="1"/>
  <c r="C80" i="1"/>
  <c r="AB79" i="1"/>
  <c r="AA79" i="1"/>
  <c r="Z79" i="1"/>
  <c r="W79" i="1"/>
  <c r="AC79" i="1" s="1"/>
  <c r="T79" i="1"/>
  <c r="Q79" i="1"/>
  <c r="C79" i="1"/>
  <c r="AC78" i="1"/>
  <c r="AB78" i="1"/>
  <c r="AA78" i="1"/>
  <c r="Z78" i="1"/>
  <c r="W78" i="1"/>
  <c r="T78" i="1"/>
  <c r="Q78" i="1"/>
  <c r="C78" i="1"/>
  <c r="AC77" i="1"/>
  <c r="AB77" i="1"/>
  <c r="AA77" i="1"/>
  <c r="Z77" i="1"/>
  <c r="W77" i="1"/>
  <c r="T77" i="1"/>
  <c r="Q77" i="1"/>
  <c r="C77" i="1"/>
  <c r="AB76" i="1"/>
  <c r="AA76" i="1"/>
  <c r="Z76" i="1"/>
  <c r="W76" i="1"/>
  <c r="AC76" i="1" s="1"/>
  <c r="T76" i="1"/>
  <c r="Q76" i="1"/>
  <c r="C76" i="1"/>
  <c r="AC75" i="1"/>
  <c r="AB75" i="1"/>
  <c r="AA75" i="1"/>
  <c r="Z75" i="1"/>
  <c r="W75" i="1"/>
  <c r="T75" i="1"/>
  <c r="Q75" i="1"/>
  <c r="C75" i="1"/>
  <c r="AC74" i="1"/>
  <c r="AB74" i="1"/>
  <c r="AA74" i="1"/>
  <c r="Z74" i="1"/>
  <c r="W74" i="1"/>
  <c r="T74" i="1"/>
  <c r="Q74" i="1"/>
  <c r="C74" i="1"/>
  <c r="AB73" i="1"/>
  <c r="AA73" i="1"/>
  <c r="Z73" i="1"/>
  <c r="W73" i="1"/>
  <c r="AC73" i="1" s="1"/>
  <c r="T73" i="1"/>
  <c r="Q73" i="1"/>
  <c r="C73" i="1"/>
  <c r="AC72" i="1"/>
  <c r="AB72" i="1"/>
  <c r="AA72" i="1"/>
  <c r="Z72" i="1"/>
  <c r="W72" i="1"/>
  <c r="T72" i="1"/>
  <c r="Q72" i="1"/>
  <c r="C72" i="1"/>
  <c r="AC71" i="1"/>
  <c r="AB71" i="1"/>
  <c r="AA71" i="1"/>
  <c r="Z71" i="1"/>
  <c r="W71" i="1"/>
  <c r="T71" i="1"/>
  <c r="Q71" i="1"/>
  <c r="C71" i="1"/>
  <c r="AB70" i="1"/>
  <c r="AA70" i="1"/>
  <c r="Z70" i="1"/>
  <c r="W70" i="1"/>
  <c r="AC70" i="1" s="1"/>
  <c r="T70" i="1"/>
  <c r="Q70" i="1"/>
  <c r="C70" i="1"/>
  <c r="AC69" i="1"/>
  <c r="AB69" i="1"/>
  <c r="AA69" i="1"/>
  <c r="Z69" i="1"/>
  <c r="W69" i="1"/>
  <c r="T69" i="1"/>
  <c r="Q69" i="1"/>
  <c r="C69" i="1"/>
  <c r="AC68" i="1"/>
  <c r="AB68" i="1"/>
  <c r="AA68" i="1"/>
  <c r="Z68" i="1"/>
  <c r="W68" i="1"/>
  <c r="T68" i="1"/>
  <c r="Q68" i="1"/>
  <c r="C68" i="1"/>
  <c r="AB67" i="1"/>
  <c r="AA67" i="1"/>
  <c r="Z67" i="1"/>
  <c r="W67" i="1"/>
  <c r="AC67" i="1" s="1"/>
  <c r="T67" i="1"/>
  <c r="Q67" i="1"/>
  <c r="C67" i="1"/>
  <c r="AC66" i="1"/>
  <c r="AB66" i="1"/>
  <c r="AA66" i="1"/>
  <c r="Z66" i="1"/>
  <c r="W66" i="1"/>
  <c r="T66" i="1"/>
  <c r="Q66" i="1"/>
  <c r="C66" i="1"/>
  <c r="AC65" i="1"/>
  <c r="AB65" i="1"/>
  <c r="AA65" i="1"/>
  <c r="Z65" i="1"/>
  <c r="W65" i="1"/>
  <c r="T65" i="1"/>
  <c r="Q65" i="1"/>
  <c r="C65" i="1"/>
  <c r="AB64" i="1"/>
  <c r="AA64" i="1"/>
  <c r="Z64" i="1"/>
  <c r="W64" i="1"/>
  <c r="AC64" i="1" s="1"/>
  <c r="T64" i="1"/>
  <c r="Q64" i="1"/>
  <c r="C64" i="1"/>
  <c r="AC63" i="1"/>
  <c r="AB63" i="1"/>
  <c r="AA63" i="1"/>
  <c r="Z63" i="1"/>
  <c r="W63" i="1"/>
  <c r="T63" i="1"/>
  <c r="Q63" i="1"/>
  <c r="C63" i="1"/>
  <c r="AC62" i="1"/>
  <c r="AB62" i="1"/>
  <c r="AA62" i="1"/>
  <c r="Z62" i="1"/>
  <c r="W62" i="1"/>
  <c r="T62" i="1"/>
  <c r="Q62" i="1"/>
  <c r="C62" i="1"/>
  <c r="AB61" i="1"/>
  <c r="AA61" i="1"/>
  <c r="Z61" i="1"/>
  <c r="W61" i="1"/>
  <c r="AC61" i="1" s="1"/>
  <c r="T61" i="1"/>
  <c r="Q61" i="1"/>
  <c r="C61" i="1"/>
  <c r="AC60" i="1"/>
  <c r="AB60" i="1"/>
  <c r="AA60" i="1"/>
  <c r="Z60" i="1"/>
  <c r="W60" i="1"/>
  <c r="T60" i="1"/>
  <c r="Q60" i="1"/>
  <c r="C60" i="1"/>
  <c r="AC59" i="1"/>
  <c r="AB59" i="1"/>
  <c r="AA59" i="1"/>
  <c r="Z59" i="1"/>
  <c r="W59" i="1"/>
  <c r="T59" i="1"/>
  <c r="Q59" i="1"/>
  <c r="C59" i="1"/>
  <c r="AB58" i="1"/>
  <c r="AA58" i="1"/>
  <c r="Z58" i="1"/>
  <c r="W58" i="1"/>
  <c r="AC58" i="1" s="1"/>
  <c r="T58" i="1"/>
  <c r="Q58" i="1"/>
  <c r="C58" i="1"/>
  <c r="AC57" i="1"/>
  <c r="AB57" i="1"/>
  <c r="AA57" i="1"/>
  <c r="Z57" i="1"/>
  <c r="W57" i="1"/>
  <c r="T57" i="1"/>
  <c r="Q57" i="1"/>
  <c r="C57" i="1"/>
  <c r="AC56" i="1"/>
  <c r="AB56" i="1"/>
  <c r="AA56" i="1"/>
  <c r="Z56" i="1"/>
  <c r="W56" i="1"/>
  <c r="T56" i="1"/>
  <c r="Q56" i="1"/>
  <c r="C56" i="1"/>
  <c r="AB55" i="1"/>
  <c r="AA55" i="1"/>
  <c r="Z55" i="1"/>
  <c r="W55" i="1"/>
  <c r="AC55" i="1" s="1"/>
  <c r="T55" i="1"/>
  <c r="Q55" i="1"/>
  <c r="C55" i="1"/>
  <c r="AC54" i="1"/>
  <c r="AB54" i="1"/>
  <c r="AA54" i="1"/>
  <c r="Z54" i="1"/>
  <c r="W54" i="1"/>
  <c r="T54" i="1"/>
  <c r="Q54" i="1"/>
  <c r="C54" i="1"/>
  <c r="AC53" i="1"/>
  <c r="AB53" i="1"/>
  <c r="AA53" i="1"/>
  <c r="Z53" i="1"/>
  <c r="W53" i="1"/>
  <c r="T53" i="1"/>
  <c r="Q53" i="1"/>
  <c r="C53" i="1"/>
  <c r="AB52" i="1"/>
  <c r="AA52" i="1"/>
  <c r="Z52" i="1"/>
  <c r="W52" i="1"/>
  <c r="AC52" i="1" s="1"/>
  <c r="T52" i="1"/>
  <c r="Q52" i="1"/>
  <c r="C52" i="1"/>
  <c r="AC51" i="1"/>
  <c r="AB51" i="1"/>
  <c r="AA51" i="1"/>
  <c r="Z51" i="1"/>
  <c r="W51" i="1"/>
  <c r="T51" i="1"/>
  <c r="Q51" i="1"/>
  <c r="C51" i="1"/>
  <c r="AC50" i="1"/>
  <c r="AB50" i="1"/>
  <c r="AA50" i="1"/>
  <c r="Z50" i="1"/>
  <c r="W50" i="1"/>
  <c r="T50" i="1"/>
  <c r="Q50" i="1"/>
  <c r="C50" i="1"/>
  <c r="AB49" i="1"/>
  <c r="AA49" i="1"/>
  <c r="Z49" i="1"/>
  <c r="W49" i="1"/>
  <c r="AC49" i="1" s="1"/>
  <c r="T49" i="1"/>
  <c r="Q49" i="1"/>
  <c r="C49" i="1"/>
  <c r="AC48" i="1"/>
  <c r="AB48" i="1"/>
  <c r="AA48" i="1"/>
  <c r="Z48" i="1"/>
  <c r="W48" i="1"/>
  <c r="T48" i="1"/>
  <c r="Q48" i="1"/>
  <c r="C48" i="1"/>
  <c r="AC47" i="1"/>
  <c r="AB47" i="1"/>
  <c r="AA47" i="1"/>
  <c r="Z47" i="1"/>
  <c r="W47" i="1"/>
  <c r="T47" i="1"/>
  <c r="Q47" i="1"/>
  <c r="C47" i="1"/>
  <c r="AB46" i="1"/>
  <c r="AA46" i="1"/>
  <c r="Z46" i="1"/>
  <c r="W46" i="1"/>
  <c r="AC46" i="1" s="1"/>
  <c r="T46" i="1"/>
  <c r="Q46" i="1"/>
  <c r="C46" i="1"/>
  <c r="AC45" i="1"/>
  <c r="AB45" i="1"/>
  <c r="AA45" i="1"/>
  <c r="Z45" i="1"/>
  <c r="W45" i="1"/>
  <c r="T45" i="1"/>
  <c r="Q45" i="1"/>
  <c r="C45" i="1"/>
  <c r="AC44" i="1"/>
  <c r="AB44" i="1"/>
  <c r="AA44" i="1"/>
  <c r="Z44" i="1"/>
  <c r="W44" i="1"/>
  <c r="T44" i="1"/>
  <c r="Q44" i="1"/>
  <c r="C44" i="1"/>
  <c r="AB43" i="1"/>
  <c r="AA43" i="1"/>
  <c r="Z43" i="1"/>
  <c r="W43" i="1"/>
  <c r="AC43" i="1" s="1"/>
  <c r="T43" i="1"/>
  <c r="Q43" i="1"/>
  <c r="C43" i="1"/>
  <c r="AC42" i="1"/>
  <c r="AB42" i="1"/>
  <c r="AA42" i="1"/>
  <c r="Z42" i="1"/>
  <c r="W42" i="1"/>
  <c r="T42" i="1"/>
  <c r="Q42" i="1"/>
  <c r="C42" i="1"/>
  <c r="AC41" i="1"/>
  <c r="AB41" i="1"/>
  <c r="AA41" i="1"/>
  <c r="Z41" i="1"/>
  <c r="W41" i="1"/>
  <c r="T41" i="1"/>
  <c r="Q41" i="1"/>
  <c r="C41" i="1"/>
  <c r="AB40" i="1"/>
  <c r="AA40" i="1"/>
  <c r="Z40" i="1"/>
  <c r="W40" i="1"/>
  <c r="AC40" i="1" s="1"/>
  <c r="T40" i="1"/>
  <c r="Q40" i="1"/>
  <c r="C40" i="1"/>
  <c r="AC39" i="1"/>
  <c r="AB39" i="1"/>
  <c r="AA39" i="1"/>
  <c r="Z39" i="1"/>
  <c r="W39" i="1"/>
  <c r="T39" i="1"/>
  <c r="Q39" i="1"/>
  <c r="C39" i="1"/>
  <c r="AC38" i="1"/>
  <c r="AB38" i="1"/>
  <c r="AA38" i="1"/>
  <c r="Z38" i="1"/>
  <c r="W38" i="1"/>
  <c r="T38" i="1"/>
  <c r="Q38" i="1"/>
  <c r="C38" i="1"/>
  <c r="AB37" i="1"/>
  <c r="AA37" i="1"/>
  <c r="Z37" i="1"/>
  <c r="W37" i="1"/>
  <c r="AC37" i="1" s="1"/>
  <c r="T37" i="1"/>
  <c r="Q37" i="1"/>
  <c r="C37" i="1"/>
  <c r="AC36" i="1"/>
  <c r="AB36" i="1"/>
  <c r="AA36" i="1"/>
  <c r="Z36" i="1"/>
  <c r="W36" i="1"/>
  <c r="T36" i="1"/>
  <c r="Q36" i="1"/>
  <c r="C36" i="1"/>
  <c r="AC35" i="1"/>
  <c r="AB35" i="1"/>
  <c r="AA35" i="1"/>
  <c r="Z35" i="1"/>
  <c r="W35" i="1"/>
  <c r="T35" i="1"/>
  <c r="Q35" i="1"/>
  <c r="C35" i="1"/>
  <c r="AB34" i="1"/>
  <c r="AA34" i="1"/>
  <c r="Z34" i="1"/>
  <c r="W34" i="1"/>
  <c r="AC34" i="1" s="1"/>
  <c r="T34" i="1"/>
  <c r="Q34" i="1"/>
  <c r="C34" i="1"/>
  <c r="AC33" i="1"/>
  <c r="AB33" i="1"/>
  <c r="AA33" i="1"/>
  <c r="Z33" i="1"/>
  <c r="W33" i="1"/>
  <c r="T33" i="1"/>
  <c r="Q33" i="1"/>
  <c r="C33" i="1"/>
  <c r="AC32" i="1"/>
  <c r="AB32" i="1"/>
  <c r="AA32" i="1"/>
  <c r="Z32" i="1"/>
  <c r="W32" i="1"/>
  <c r="T32" i="1"/>
  <c r="Q32" i="1"/>
  <c r="C32" i="1"/>
  <c r="AB31" i="1"/>
  <c r="AA31" i="1"/>
  <c r="Z31" i="1"/>
  <c r="W31" i="1"/>
  <c r="AC31" i="1" s="1"/>
  <c r="T31" i="1"/>
  <c r="Q31" i="1"/>
  <c r="C31" i="1"/>
  <c r="AC30" i="1"/>
  <c r="AB30" i="1"/>
  <c r="AA30" i="1"/>
  <c r="Z30" i="1"/>
  <c r="W30" i="1"/>
  <c r="T30" i="1"/>
  <c r="Q30" i="1"/>
  <c r="C30" i="1"/>
  <c r="AC29" i="1"/>
  <c r="AB29" i="1"/>
  <c r="AA29" i="1"/>
  <c r="Z29" i="1"/>
  <c r="W29" i="1"/>
  <c r="T29" i="1"/>
  <c r="Q29" i="1"/>
  <c r="C29" i="1"/>
  <c r="AB28" i="1"/>
  <c r="AA28" i="1"/>
  <c r="Z28" i="1"/>
  <c r="W28" i="1"/>
  <c r="AC28" i="1" s="1"/>
  <c r="T28" i="1"/>
  <c r="Q28" i="1"/>
  <c r="C28" i="1"/>
  <c r="AC27" i="1"/>
  <c r="AB27" i="1"/>
  <c r="AA27" i="1"/>
  <c r="Z27" i="1"/>
  <c r="W27" i="1"/>
  <c r="T27" i="1"/>
  <c r="Q27" i="1"/>
  <c r="C27" i="1"/>
  <c r="AC26" i="1"/>
  <c r="AB26" i="1"/>
  <c r="AA26" i="1"/>
  <c r="Z26" i="1"/>
  <c r="W26" i="1"/>
  <c r="T26" i="1"/>
  <c r="Q26" i="1"/>
  <c r="C26" i="1"/>
  <c r="AB25" i="1"/>
  <c r="AA25" i="1"/>
  <c r="Z25" i="1"/>
  <c r="W25" i="1"/>
  <c r="AC25" i="1" s="1"/>
  <c r="T25" i="1"/>
  <c r="Q25" i="1"/>
  <c r="C25" i="1"/>
  <c r="AC24" i="1"/>
  <c r="AB24" i="1"/>
  <c r="AA24" i="1"/>
  <c r="Z24" i="1"/>
  <c r="W24" i="1"/>
  <c r="T24" i="1"/>
  <c r="Q24" i="1"/>
  <c r="C24" i="1"/>
  <c r="AC23" i="1"/>
  <c r="AB23" i="1"/>
  <c r="AA23" i="1"/>
  <c r="Z23" i="1"/>
  <c r="W23" i="1"/>
  <c r="T23" i="1"/>
  <c r="Q23" i="1"/>
  <c r="C23" i="1"/>
  <c r="AB22" i="1"/>
  <c r="AA22" i="1"/>
  <c r="Z22" i="1"/>
  <c r="W22" i="1"/>
  <c r="AC22" i="1" s="1"/>
  <c r="T22" i="1"/>
  <c r="Q22" i="1"/>
  <c r="C22" i="1"/>
  <c r="AC21" i="1"/>
  <c r="AB21" i="1"/>
  <c r="AA21" i="1"/>
  <c r="Z21" i="1"/>
  <c r="W21" i="1"/>
  <c r="T21" i="1"/>
  <c r="Q21" i="1"/>
  <c r="C21" i="1"/>
  <c r="AC20" i="1"/>
  <c r="AB20" i="1"/>
  <c r="AA20" i="1"/>
  <c r="Z20" i="1"/>
  <c r="W20" i="1"/>
  <c r="T20" i="1"/>
  <c r="Q20" i="1"/>
  <c r="C20" i="1"/>
  <c r="AB19" i="1"/>
  <c r="AA19" i="1"/>
  <c r="Z19" i="1"/>
  <c r="W19" i="1"/>
  <c r="AC19" i="1" s="1"/>
  <c r="T19" i="1"/>
  <c r="Q19" i="1"/>
  <c r="C19" i="1"/>
  <c r="AC18" i="1"/>
  <c r="AB18" i="1"/>
  <c r="AA18" i="1"/>
  <c r="Z18" i="1"/>
  <c r="W18" i="1"/>
  <c r="T18" i="1"/>
  <c r="Q18" i="1"/>
  <c r="C18" i="1"/>
  <c r="AC17" i="1"/>
  <c r="AB17" i="1"/>
  <c r="AA17" i="1"/>
  <c r="Z17" i="1"/>
  <c r="W17" i="1"/>
  <c r="T17" i="1"/>
  <c r="Q17" i="1"/>
  <c r="C17" i="1"/>
  <c r="AB16" i="1"/>
  <c r="AA16" i="1"/>
  <c r="Z16" i="1"/>
  <c r="W16" i="1"/>
  <c r="AC16" i="1" s="1"/>
  <c r="T16" i="1"/>
  <c r="Q16" i="1"/>
  <c r="C16" i="1"/>
  <c r="AC15" i="1"/>
  <c r="AB15" i="1"/>
  <c r="AA15" i="1"/>
  <c r="Z15" i="1"/>
  <c r="W15" i="1"/>
  <c r="T15" i="1"/>
  <c r="Q15" i="1"/>
  <c r="C15" i="1"/>
  <c r="AC14" i="1"/>
  <c r="AB14" i="1"/>
  <c r="AA14" i="1"/>
  <c r="Z14" i="1"/>
  <c r="W14" i="1"/>
  <c r="T14" i="1"/>
  <c r="Q14" i="1"/>
  <c r="C14" i="1"/>
  <c r="AB13" i="1"/>
  <c r="AA13" i="1"/>
  <c r="Z13" i="1"/>
  <c r="W13" i="1"/>
  <c r="AC13" i="1" s="1"/>
  <c r="T13" i="1"/>
  <c r="Q13" i="1"/>
  <c r="C13" i="1"/>
  <c r="AC12" i="1"/>
  <c r="AB12" i="1"/>
  <c r="AA12" i="1"/>
  <c r="Z12" i="1"/>
  <c r="W12" i="1"/>
  <c r="T12" i="1"/>
  <c r="Q12" i="1"/>
  <c r="C12" i="1"/>
  <c r="AC11" i="1"/>
  <c r="AB11" i="1"/>
  <c r="AA11" i="1"/>
  <c r="Z11" i="1"/>
  <c r="W11" i="1"/>
  <c r="T11" i="1"/>
  <c r="Q11" i="1"/>
  <c r="C11" i="1"/>
  <c r="AB10" i="1"/>
  <c r="AA10" i="1"/>
  <c r="Z10" i="1"/>
  <c r="W10" i="1"/>
  <c r="AC10" i="1" s="1"/>
  <c r="T10" i="1"/>
  <c r="Q10" i="1"/>
  <c r="C10" i="1"/>
  <c r="AC9" i="1"/>
  <c r="AB9" i="1"/>
  <c r="AA9" i="1"/>
  <c r="Z9" i="1"/>
  <c r="W9" i="1"/>
  <c r="T9" i="1"/>
  <c r="Q9" i="1"/>
  <c r="C9" i="1"/>
  <c r="AC8" i="1"/>
  <c r="AB8" i="1"/>
  <c r="AA8" i="1"/>
  <c r="Z8" i="1"/>
  <c r="W8" i="1"/>
  <c r="T8" i="1"/>
  <c r="Q8" i="1"/>
  <c r="C8" i="1"/>
  <c r="AB7" i="1"/>
  <c r="AA7" i="1"/>
  <c r="Z7" i="1"/>
  <c r="W7" i="1"/>
  <c r="AC7" i="1" s="1"/>
  <c r="T7" i="1"/>
  <c r="Q7" i="1"/>
  <c r="C7" i="1"/>
  <c r="AC6" i="1"/>
  <c r="AB6" i="1"/>
  <c r="AA6" i="1"/>
  <c r="Z6" i="1"/>
  <c r="W6" i="1"/>
  <c r="T6" i="1"/>
  <c r="Q6" i="1"/>
  <c r="C6" i="1"/>
  <c r="AC5" i="1"/>
  <c r="AB5" i="1"/>
  <c r="AA5" i="1"/>
  <c r="Z5" i="1"/>
  <c r="W5" i="1"/>
  <c r="T5" i="1"/>
  <c r="Q5" i="1"/>
  <c r="C5" i="1"/>
  <c r="AB4" i="1"/>
  <c r="AA4" i="1"/>
  <c r="Z4" i="1"/>
  <c r="W4" i="1"/>
  <c r="AC4" i="1" s="1"/>
  <c r="T4" i="1"/>
  <c r="Q4" i="1"/>
  <c r="C4" i="1"/>
  <c r="AC3" i="1"/>
  <c r="AB3" i="1"/>
  <c r="AA3" i="1"/>
  <c r="Z3" i="1"/>
  <c r="W3" i="1"/>
  <c r="T3" i="1"/>
  <c r="Q3" i="1"/>
  <c r="C3" i="1"/>
  <c r="AC2" i="1"/>
  <c r="AB2" i="1"/>
  <c r="AA2" i="1"/>
  <c r="Z2" i="1"/>
  <c r="W2" i="1"/>
  <c r="T2" i="1"/>
  <c r="Q2" i="1"/>
  <c r="C2" i="1"/>
  <c r="AB1" i="1"/>
  <c r="AA1" i="1"/>
  <c r="Z1" i="1"/>
  <c r="W1" i="1"/>
  <c r="AC1" i="1" s="1"/>
  <c r="T1" i="1"/>
  <c r="Q1" i="1"/>
  <c r="C1" i="1"/>
</calcChain>
</file>

<file path=xl/sharedStrings.xml><?xml version="1.0" encoding="utf-8"?>
<sst xmlns="http://schemas.openxmlformats.org/spreadsheetml/2006/main" count="653" uniqueCount="306">
  <si>
    <t>BANCO PICHINCHA (DINERS CLUB DEL ECUADOR, BANCO GENERAL RUMIÑAHUI, BANCO DE LOJA, AIG-METROPOLITANA, SEGUROS DEL PICHINCHA, ECUAGESA, INTERDIN)</t>
  </si>
  <si>
    <t>PARCIALMENTE</t>
  </si>
  <si>
    <t>ALMACENES JUAN ELJURI (BANCO DEL AUSTRO, AEKIA, NEOHYUNDAI, AYMESA, ASIAUTO, AVIANCA - ECUADOR)</t>
  </si>
  <si>
    <t>CORPORACIÓN FAVORITA (COMERCIAL KIWY, SUKASA, FLEXIPLAST, TVENTAS, POFASA, INVEDE, BEBEMUNDO, ECUASTOCK, ENERMAX, AGROPESA, MAXIPAN)</t>
  </si>
  <si>
    <t>BANCO DE GUAYAQUIL (CORPORACION MULTIBG, FIDEICOMISO MERCANTIL DE ADMINISTRACION GLM, PROMOQUIL, FIDEICOMISO MERCANTIL DE ADMINISTRACION MELM)</t>
  </si>
  <si>
    <t>SI</t>
  </si>
  <si>
    <t>SCHLUMBERGER DEL ECUADOR (CONSORCIO SHUSHUFINDI, SHAYA ECUADOR, PARDALISERVICES, SCHLUMBERGER SURENCO)</t>
  </si>
  <si>
    <t>NO</t>
  </si>
  <si>
    <t>PRODUBANCO (SERVIPAGOS, PROTRAMITES TRAMITES PROFESIONALES)</t>
  </si>
  <si>
    <t>OCP ECUADOR (ANDES PETROLEUM, CONSORCIO B-16, OPIC, SINOPEC SERVICE, PETROORIENTA, AMODAIMI OIL COMPANY, REPSOL)</t>
  </si>
  <si>
    <t>BANCO BOLIVARIANO C.A. (SASETAF, DESINVEST)</t>
  </si>
  <si>
    <t>CORPORACIÓN EL ROSADO (MI COMISARIATO, INMOBILIARIA MOTKE, INMOBILIARIA LAVIE, ADMINISTRADORA DEL PACIFICO ADEPASA, SUPERCINES, INMERISA, COMDERE)</t>
  </si>
  <si>
    <t>BANCO INTERNACIONAL (FIDEICOMISO BANCO INTERNACIONAL S.A. 002 - BCE, FIDEICOMISO BANCO INTERNACIONAL GARANTIA AUTOMOTRIZ)</t>
  </si>
  <si>
    <t>CLARO (AMOVECUADOR, FIDEICOMISO MERCANTIL DE ADMINISTRACION DE RECURSOS Y PAGOS CONECEL, CONDOMINIO EDIFICIO CENTRO DE NEGOCIOS ETECO PROMELSA)</t>
  </si>
  <si>
    <t>DINADEC (CERVECERIA NACIONAL CN, BEVERAGE BRAND &amp; PATENTS COMPANY BBPC)</t>
  </si>
  <si>
    <t>ARCA ECUADOR (DISTRIBUIDORA IMPORTADORA DIPOR, INDUSTRIAS LACTEAS TONI, ARCADOR, HOLDING TONICORP)</t>
  </si>
  <si>
    <t>INDUSTRIAL PESQUERA SANTA PRISCILA (MANESIL, PRODUMAR, TROPACK, METROCENTRO, BRESSON, TEXTOSA, CONSTRUCCENTRO )</t>
  </si>
  <si>
    <t>KFC (INT FOOD SERVICES CORP, AVÍCOLA SAN ISIDRO, HIDROSANBARTOLO, HIDROABANICO, DELI INTERNATIONAL, HIDRONORMANDIA, SHEMLON, AVIANHALZER, PROADSER, CASSCARSONE)</t>
  </si>
  <si>
    <t>INDUSTRIA PRONACA (INAEXPO, AGROVALENCIA, INCA, HOLDECUADOR, CORPORACIÓN BALU)</t>
  </si>
  <si>
    <t>AURELIAN ECUADOR (AURELIANMENOR, AURELIANECUADOR HOLDING)</t>
  </si>
  <si>
    <t>HOLDING GRUPO DIFARE (DIFARE, DYVENPRO, DIBIENS,  DISTRIGEN, WILENY, HOLDING HCCG, FRISONEX)</t>
  </si>
  <si>
    <t>EXPORTADORA BANANERA NOBOA (NOBOA TRADING CO TCN, EL CAFÉ, INDUSTRIAL MOLINERA, FERPACIFIC, GENERALI ECUADOR COMPAÑÍA DE SEGUROS, INDUSTRIA CARTONERA ECUATORIANA)</t>
  </si>
  <si>
    <t>COMANDATO (EMPAGRAN, SKYVEST, TALUM, INNACENSA, INMOBILIARIA ROCAFUERTE CA IRCA, TECNIPRINT, EDIFICIO PLAZA 2000)</t>
  </si>
  <si>
    <t>CONSTRUCTORA HIDALGO E HIDALGO (CONCEGUA, CONORTE, PROPIEDADES AGROINDUSTRIALES SURCO ACTIVO, CONSORCIO PUERTO LIMPIO)</t>
  </si>
  <si>
    <t>LA FABRIL (ENERGYPALMA, EXTRACTORA AGRÍCOLA RIO MANSO EXA, HOLDING LA FABRIL, INMONTECRISTI, AGRICOLA EL NARANJO)</t>
  </si>
  <si>
    <t>SONGA (NATURISA, NORLOP JWT, RIONILSA, LANGOSTINO, CAMARONERA AGROMARINA, MINDSHARE DEL ECUADOR)</t>
  </si>
  <si>
    <t>ECUACORRIENTE ( CHINA RAILWAY 19TH BUREAU GROUPCO, EXPLORCOBRES, PROYECTO HIDROELECTRICO SANTA CRUZ, PUERTOCOBRE, CONSORCIO NHQ)</t>
  </si>
  <si>
    <t>GERARDO ORTÍZ E HIJOS (LAMITEX, ADHEPLAST, MOTSUR, CONSUPLAST, INSOMET, INMOBILIARIA PIEDRA HUASI, EMBUANDES, SINTECUERO, COSTURAS INTERNACIONALES)</t>
  </si>
  <si>
    <t>SOCIEDAD AGRÍCOLA E INDUSTRIAL SAN CARLOS (PAPELERA NACIONAL, INVERSANCARLOS, INTERCIA, SODERAL, PREDIMASA)</t>
  </si>
  <si>
    <t>REYBANPAC (REYLACTEOS, FERTISA, FERTILIZANTES, TERMINALES I SERVICIOS, FERTISA AGIF, AEROVIC, EXPOPLAST)</t>
  </si>
  <si>
    <t>CONSORCIO NOBIS (COMPAÑÍA AZUCARERA VALDEZ, BEAUPORT, MOBILSOL Y DISPENSARIO MEDICO,  GULKANA, CODANA, PRONOBIS, ECOELECTRIC, CONPROGRA)</t>
  </si>
  <si>
    <t>GRUPO FUTURO (SEGUROS EQUINOCCIAL, SALUD, EQUIVIDA, METROPOLITAN TOURING,  GRUFUSA, LATINOMEDICAL)</t>
  </si>
  <si>
    <t>MOVISTAR (TELEXIUS, FIDEICOMISO TEF, TWIS ECUADOR II, TFEC)</t>
  </si>
  <si>
    <t>IMPORTADORA TOMEBAMBA (TOYOTA DEL ECUADOR, TOYOCOSTA, VAZPRO, VAZ SEGUROS, MASTERMOTO, MOTOR 1, ECUANECOPA, HOLFERLE)</t>
  </si>
  <si>
    <t>N.I.R.S.A. (CORPREALSA, PROSORJA, COMPAÑÍA AGRÍCOLA GANADERA, REALVEG, CALADEMAR)</t>
  </si>
  <si>
    <t>INDUSTRIAS ALES (NOVOPAN, HOLDINGPESCA, ALVAREZ BARBA, ALESPALMA, HOLDINGPALMACA, CODESA, OLEOCASTILLO)</t>
  </si>
  <si>
    <t>TIENDAS INDUSTRIALES ASOCIADAS TIA (TIAONLINE, DINAMIATRADE)</t>
  </si>
  <si>
    <t>CONSENSOCORP (MARCIMEX, INDUGLOB, ENTECSUR, INGENIOMOTORS)</t>
  </si>
  <si>
    <t>HERDOIZA CRESPO CONSTRUCCIONES (CANEYBI, PANAVIAL, ALKAVAT, VALTHOMIG, SOLPACIFIC, ALPENSWISS)</t>
  </si>
  <si>
    <t>QUICENTRO SHOPPING (TAGSA, MONTANGELLO HOLDING COMPANY, URBANIZADORA NACIONES UNIDAS, DK MANAGEMENT, REFERENCECORP,VITALIA COMPANY HOLDING, SAN MARINO SHOPPING, SAN LUIS SHOPPING)</t>
  </si>
  <si>
    <t>INDUSTRIA ADELCA (KUBIEC, CONDUIT, DURALLANTA, FRANCELANA, CAVSTATES, DIRECACERO)</t>
  </si>
  <si>
    <t>X</t>
  </si>
  <si>
    <t>FADESA ( SEAFMAN, VECONSA, FERMAGRI, TROPICALIMENTOS, LA LLAVE)</t>
  </si>
  <si>
    <t>CARTOPEL (ALIMENTSA, BIGRIVERCORP, MOCANATI, GREENTRAILCORP, RANDERSCORP, NETADOR, CORPORACIÓN LANEC, LEXITRAF, PARQUE DE LA PAZ)</t>
  </si>
  <si>
    <t>PRIMAX COMERCIAL DEL ECUADOR (ATIMASA)</t>
  </si>
  <si>
    <t>HOLCIM (CONSTRUMERCADO, HOLCIM AGREGADOS, GENEROCA)</t>
  </si>
  <si>
    <t>BANCO DE MACHALA (ESTAR, INDUSTRIAS Y CULTIVOS EL CAMARÓN, HIROAKY, INVERSIONES AGRÍCOLAS TARES, EMAGRIMSA, AGRICOLA QUIROLA)</t>
  </si>
  <si>
    <t>NESTLÉ (ECUAJUGOS, INDUSTRIAL SURINDU)</t>
  </si>
  <si>
    <t>ECUAQUÍMICA (CONAUTO, FARMAGRO, QUICORNAC, SANCAMILO, INMOBILIARIA HELVETIA, SWISSGAS,  FIDEICOMISO EDIN, PIKAIA LODGE)</t>
  </si>
  <si>
    <t>GENERAL MOTORS (OMNIBUS BB, ELASTO, CHEVYPLAN, ELASTO)</t>
  </si>
  <si>
    <t>ALMACENES DE PRATI (DEGELI, INMOBILIARIA ALDIJO, INMOBILIARIA ROMABAL UNO)</t>
  </si>
  <si>
    <t>CORPORACIÓN CASABACA HOLDING (TOYOTA DEL ECUADOR, CASABACA, TOYOCOSTA, BMV INMOBILIARIA, INVERSIONES DE LA CAPITAL, MANSUERA, RENT ALQUILER DE FLOTAS, CONSULTERMS)</t>
  </si>
  <si>
    <t>UNION CEMENTERA NACIONAL (PRODUCARGO, LECHERA ANDINA,HOHESA)</t>
  </si>
  <si>
    <t>FARMACIAS FYBECA (SANASANA, PROVEFARMA, OKIDOKI, ABEFARM, TERRAPLAZA, LOGIHEALTH SERVICIOS FARMACEUTICOS HOSPITALARIOS)</t>
  </si>
  <si>
    <t>UBESA (LOGBAN, NAPORTEC, TRILEX, SUPRAPLAST, MEGABANANA, BANAROYAL, BANANAPUERTO, PROLISA, SOCIEDAD AGROPECUARIA PIMOCHA)</t>
  </si>
  <si>
    <t>GISIS (NUTRECO INTERNATIONAL BV, NUTRECO CHILE HOLDING BV)</t>
  </si>
  <si>
    <t>LETERAGO DEL ECUADOR (ACROMAX, MEGALABS-PHARMA)</t>
  </si>
  <si>
    <t>CORPORACIÓN CIPAL (IN CAR PALM, COMERSUR, EXBAORO, ICAPAR, FUMIPALMA, PALMAPLAST, MIDAJA, FRUINTER)</t>
  </si>
  <si>
    <t>AGRIPAC (STOREOCEAN, COMERCIAL AGRO FARM, AEROAGRIPAC, MERCAQUIMICOS)</t>
  </si>
  <si>
    <t>TELCONET (NETLIFE, JR ELECTRIC SUPPLY, MANTENIMIENTO TÉCNICO, LATAMFIBERHOME CABLE, CAJAPROTSERV, CABLE ANDINO)</t>
  </si>
  <si>
    <t>QUIPORT (QUIAMA, FIDEICOMISO MERCANTIL QUIPORT ONSHORE TRUST)</t>
  </si>
  <si>
    <t>INTERAGUA (GADERE, VEOLIA ECUADOR)</t>
  </si>
  <si>
    <t>OMARSA (FIDEICOMISO SOLAR 88, AQUAPRO, HEROLD)</t>
  </si>
  <si>
    <t>BANCO SOLIDARIO (FIDEICOMISO OLLA DE ORO, FIDEICOMISO EN GARANTIA-MICROCREDITO DE EMERGENCIA, FIDEICOMISO EN GARANTIA CREDITO PRODUCTIVO)</t>
  </si>
  <si>
    <t>EUROFISH (TRANSMARINA, INDUSTRIAL PESQUERA IBEROAMERICANA, TADEL, ELVAYKA KTOEI, PESQUERA ATUNES DEL PACIFICO, NEGOCIOS CAMPO GRANDE, SARDIPAC)</t>
  </si>
  <si>
    <t>FARMAENLACE (AVANTMED, ZONATRADE, ORCEVAL, DIDELSA, RED MEDICA, COMERCIALIZADORA ORTIESPINOSA, SURGICALMED, IT-EMPRESARIAL)</t>
  </si>
  <si>
    <t>EDIMCA (ACOSA, ENDESA, BOTROSA, AUTEC, PROVEMUNDO, SETRAFOR, ADINSA,  SORNORMI, SERAGROFOREST, MENATLAS QUITO)</t>
  </si>
  <si>
    <t>SURPAPEL (PROCARSA, SURPAPELCORP, REPAPERS, CARTONERA PICHINCHA, CARTONERA PICHINCHA, STUP)</t>
  </si>
  <si>
    <t>DANEC (PALMERAS DE LOS ANDES, PALMERAS DEL ECUADOR, MURRIN CORPORATION, TATIANA, NEOCOSIDECO, SUMAPAZ, ECUAPALMA)</t>
  </si>
  <si>
    <t>THE TESALIA SPRINGS COMPANY (UNIVERSAL SWEET INDUSTRIES, PEPSICO ALIMENTOS ECUADOR, SCHOKOHOLDINGS)</t>
  </si>
  <si>
    <t>MARATHON SPORTS (MEDEPORT, EQUINOX, INVESTA, ALLEGRO ECUADOR, FIBRAN, MILDEPORTES, TELESHOP, SHAMBALLA)</t>
  </si>
  <si>
    <t>PETRÓLEOS Y SERVICIOS PYS C.A. (ENERGYGAS S.A., MARCO SANCHEZ, ESTACION DE SERVICIOS "SANCHEZ", SCANEQ S.A.)</t>
  </si>
  <si>
    <t>ALMACENES LA GANGA (VICGRUP, INMOBILIARIA PERICONSTRUCT, ASANTECORP, PARRAGUESA, FLORDHARI, VIAPCOM)</t>
  </si>
  <si>
    <t>NUEVO RANCHO NURANSA (AGRICOLA BATAN, FIDEICOMISO GARANTIA AMERRA EMPAGRAN, FIDEICOMISO DE GARANTÍA LGS, FIDEICOMISO MERCANTIL RIOLAGO, FIDEICOMISO MERCANTIL ISLALAGO)</t>
  </si>
  <si>
    <t>IIASA IMPORTADORA INDUSTRIAL AGRÍCOLA (IASA-SERVICIO, MODERMAR, GOMILGROUP, IASA-TRANSPORTE, LUBRIVAL, LUBRIANSA)</t>
  </si>
  <si>
    <t>EXPALSA (INTEDECAM, ECUACULTIVOS, PLUMONT, YEKATOP, CONSAVE, CIMINOCORP)</t>
  </si>
  <si>
    <t>HALLIBURTON LATIN AMERICA (SERVICIOS PETROLEROS)</t>
  </si>
  <si>
    <t>PLUSPETROL ECUADOR (AGIP GAS, ESAIN, TECNOESA)</t>
  </si>
  <si>
    <t>TECOPESCA (GRUPOVISION GVHOLDING, EMPACADORA BILBO, MANCORSACOM, CROPILETTO, TEVEMAS)</t>
  </si>
  <si>
    <t>HOTEL COLÓN (HOTEL HILTON COLON QUITO, MALAGAGROUP, HIDROSIGCHOS, DOSMILCORP, INTERFIBRA, HILTEXPOY, LANAFIT, ECUACOTTON, RIBEL)</t>
  </si>
  <si>
    <t>PLASTICAUCHO (E MAULME, PROAUTO, ECUATRAN, HIDROTAMBO, TEIMSA, VENUS,  DISTRISHOES, FAAUTO)</t>
  </si>
  <si>
    <t>PICA PLÁSTICOS INDUSTRIALES (PYCCA, HOTEL ORO VERDE, INMOPICA - INMUEBLES PICA, UNICENTRO TURÍSTICO JABUCAM, GRUPO UNICENTRO UNIHOT, PRECONSA, ILPONTO)</t>
  </si>
  <si>
    <t>NOVACERO (SWISSOTEL QUITO, AGRICOLAPUEMBO, INMOGRA, PRODAGUA)</t>
  </si>
  <si>
    <t>CORPORACIÓN MARESA HOLDING (DISTRIVEHIC, ORGU COSTA, AVIS RENT A CAR, MARESACENTER, GLOBALMOTORS GLOBMOT SA, AUTOSDELSUR)</t>
  </si>
  <si>
    <t>MODERNA ALIMENTOS (MOLINOS CHAMPION MOCHASA, CONTISEA HOLDING, AGRÍCOLA SAN ANDRES DEL CHAUPI, NUTRADELI ECUADOR)</t>
  </si>
  <si>
    <t>MAVESA (MOTOREC, RENPACIFSA, QUALITYSEG)</t>
  </si>
  <si>
    <t>HOLDINGDINE CORPORACIÓN INDUSTRIAL Y COMERCIAL (ANDEC, HOTEL MARRIOTT, EMSAAIRPORT SERVICES CEM, INMOSOLUCIÓN, EXPLOCEN, INAMAZONAS INMOBILIARIA)</t>
  </si>
  <si>
    <t>CORPORACIÓN SUPERIOR (GRUPO SUPERIOR, ALSUPERIOR, INSELESA, SERVINDINSA, ENSUPERIOR, SUPERLIQUORS)</t>
  </si>
  <si>
    <t>CITIBANK N. A. SUCURSAL ECUADOR (CORPIFEXSA)</t>
  </si>
  <si>
    <t>CENTROS COMERCIALES DEL ECUADOR (IMPRENTA MARISCAL, CONDADO SHOPPING, INMODIAMANTE, IVAN BOHMAN C.A., CENTRO COMERCIAL IÑAQUITO, HOTEL DANN CARLTON, MUNDO FERRETERO)</t>
  </si>
  <si>
    <t>OCEANBAT (VEPAMIL, OCEANBAT, HISPANA DE SEGUROS, EXPODELTA, BIOFACTOR, HISPANOGROUP, ABATANGELO)</t>
  </si>
  <si>
    <t>SALICA (GUAYATUNA, ZONA FRANCA DE POSORJA ZOFRAPORT, EMPACADORA DE TUNIDOS TUNAPAC, ECUANAÚTICA)</t>
  </si>
  <si>
    <t>ENAP SIPETROL (EOP OPERACIONES PETROLERAS, CONSORCIO BLOQUE 28)</t>
  </si>
  <si>
    <t>MEGA SANTAMARÍA (INMOBILIARIA INMOELMANA, FIDEICOMISO MERCANTIL VICENTINA)</t>
  </si>
  <si>
    <t>INDUSTRIA LOJANA DE ESPECERIAS ILE (COOPMEGO, GODOY RUIZ, S.I.M.E.G.O)</t>
  </si>
  <si>
    <t>CONSERVAS ISABEL (SEAFMAN, TADEL, INVER AUREA, IROTOP, SERVUS SHIPPING)</t>
  </si>
  <si>
    <t>CONTINENTAL TIRE ANDINA (TEDASA, NATIONALTIRE EXPERTS, SEGURILLANTA, ANDUJAR, TECNIGUAY, RENOVALLANTA, TECNILLANTA)</t>
  </si>
  <si>
    <t>LATAM (LAN CARGO, LAN AIRLINES, AEROLINHAS BRASILEIRAS, LATAM AIRLINES PERU, LINEA AEREA CARGUERA DE COLOMBIA)</t>
  </si>
  <si>
    <t>UNILEVER ANDINA ECUADOR (VISANUASA, DOMA, MARGA)</t>
  </si>
  <si>
    <t>AMBACAR (CIAUTO, AUTOMEKANO, ARBORIENTE, MADEARQ)</t>
  </si>
  <si>
    <t>ELECTROCABLES (TUBOS PACÍFICO, BOYACA, MINUTOCORP, PHARMACAPS, DOLTREX, CORPORACIÓN SICORPMATTRESS)</t>
  </si>
  <si>
    <t>GRAIMAN (TUBERÍA GALVANIZADA ECUATORIANA, INDUATENAS, INDUBUSINESS, HOLDING HOLDPRO, INDUGOLFO,  JUMILLA, PECALPA, VANDERBILT)</t>
  </si>
  <si>
    <t>PROMARISCO (MEGASHAK, SOMBRACORP)</t>
  </si>
  <si>
    <t>IMBAUTO (VALLEJO ARAUJO, INMOBILIARIA CONSTRUHORIZON ECUADOR, OIL GROUP, CORPORACIÓN-WAY, LA PLAZASHOPP)</t>
  </si>
  <si>
    <t>UNIVERSIDAD DE LAS AMÉRICAS (SERVICIOS PROFESIONALES AD PORTAS, CORPORACIÓN CIENTÍFICO HUMANISTA UDLA)</t>
  </si>
  <si>
    <t>BANCO PROCREDIT (FIDEICOMISO MERCANTIL DE GARANTÍA DEL FONDO DE LIQUIDEZ DEL SISTEMA FINANCIERO PRIVADO BANCO PROCREDIT)</t>
  </si>
  <si>
    <t>QUIFATEX (QSI, SAFIMO, VANTTIVE HEALTH SOLUTIONS)</t>
  </si>
  <si>
    <t>ENVASES DEL LITORAL (PLASTICOS DEL LITORAL PLASTLIT, INVERSIONES GERMANIA, SIMOSA, IMPREDI, LITOMOVIL)</t>
  </si>
  <si>
    <t>GRUPO PAPELERO GRUPASA (PAPELESA, AGPSA ALMACENES GENERALES DE PAPELES, PRAMERCI, IMPOFORM)</t>
  </si>
  <si>
    <t>ITABSA INDUSTRIAS DEL TABACO ALIMENTOS Y BEBIDAS (PROESA, TANASA)</t>
  </si>
  <si>
    <t>AYASA (FOTON DEL ECUADOR, AUTO INNOVACIÓN, TELEQUINOX)</t>
  </si>
  <si>
    <t>CONTECON GUAYAQUIL (LOGIPUERTO, LEKANSTAR)</t>
  </si>
  <si>
    <t>GRUPO TVCABLE (SETEL, SATELCOM, SURATEL, GRUPO EMPRESARIAL STCT)</t>
  </si>
  <si>
    <t>IPAC (DUFERCO PARTICIPATIONS HOLDING)</t>
  </si>
  <si>
    <t>UNACEM ECUADOR (UNICON,CANTYVOL )</t>
  </si>
  <si>
    <t>CONSORCIO CGGC FOPECA (CHINA GEZHOUBA GROUP, FOPECA, CONSUR R7H, GARDAEXPORT)</t>
  </si>
  <si>
    <t>CHUBB SEGUROS ECUADOR (CONSORCIO ACE-QBE)</t>
  </si>
  <si>
    <t>INPROEL (INESA, SISELEC, ECUACABLE, DERMIGON DERIVADOS DE HORMIGON, EMECORP, PANELEC)</t>
  </si>
  <si>
    <t>CRECOSCORP (CRECOSA, MOTOSA, CSGCORP, PROTOS, COSTUREX, CONDICICOM , PUNTA CABUYA, VERANDA, CONELFURO)</t>
  </si>
  <si>
    <t>COPACIGULF (CABAQUI, INTEDECAM, EMCAMEX, GAMBIRASI, CAMARONERA CAMANMOR)</t>
  </si>
  <si>
    <t>TEOJAMA COMERCIAL (EL SALTO AGRICOLA E INDUSTRIAL, INMOBILIARIA TARQUI, SATRACK, LA MANSIÓN)</t>
  </si>
  <si>
    <t>CONCLINICA (HUMANA, FUNDACION METROFRATERNIDAD, METRORED)</t>
  </si>
  <si>
    <t>ETAFASHION (TIENDEC, ETALI)</t>
  </si>
  <si>
    <t>CORPETROLSA (EXPORSWEET, LUDERSON, DLEN, SERVAMAIN, GESURYMACA)</t>
  </si>
  <si>
    <t>BANCO AMAZONAS (LIFPRODEC, ZEUDI ENTERPRISES)</t>
  </si>
  <si>
    <t>ARTEFACTOS ECUATORIANOS PARA EL HOGAR ARTEFACTA (CORPORACION GROMERON)</t>
  </si>
  <si>
    <t>SIGMAPLAST (TINFLEX, NOVOVASOS, HEYAKA CONSTRUCTORES, ENGOMA ADHESIVOS, FIBRABUILDERS)</t>
  </si>
  <si>
    <t>PROVEFRUT (NINTANGA, PROCONGELADOS, PROQUINOA, FLORES PASTAVI)</t>
  </si>
  <si>
    <t>UNIVERSIDAD SAN FRANCISCO DE QUITO USFQ (FIDEICOMISO CAMPUS, SAN FRANCISCO FOODSERVICE USFQGROUP)</t>
  </si>
  <si>
    <t>MULTICINES (AUTO DELTA, NOVAECUADOR, TE UNO, CONSTRUECUADOR)</t>
  </si>
  <si>
    <t>CONSORCIO PETROSUD PETRORIVA (PETROLEOS SUD AMERICANOS DEL ECUADOR PETROLAMEREC , PETRORIVA, CONSORCIO PETROLERO PALANDA -YUCA SUR, COMPAÑÍA SUDAMERICANA DE FÓSFOROS DEL ECUADOR FOSFOROCOMP)</t>
  </si>
  <si>
    <t>OBSA ORO BANANA (AUSURSA, JASAFRUT, LA MARAVILLA, CABANA, PICKUEL, SEDUC, FITECUA, INGAORO, APACSA)</t>
  </si>
  <si>
    <t>CARTIMEX (FUROIANI OBRAS Y PROYECTOS, COMPUTRONS, XTRATECHCOMPUTER, ROYALBAY)</t>
  </si>
  <si>
    <t>AUTOMOTORES CONTINENTAL (AUTOMOTORES CONTINENTAL, ECUA-AUTO, ECUA ¿ WAGEN, GERMANMOTORS, BUDGET, RENT A CAR, PROVEEDORA AUTOMOTRIZ, FLOWERFEST)</t>
  </si>
  <si>
    <t>AUTOMOTORES DE LA SIERRA (IMPORTACIONES VENTURA IMPOVENTURA, CENTRALCAR, AUTOSIERRA, REENCAUCHADORA DE LA SIERRA, CAUCHOSIERRA, PUNTOSIERRA)</t>
  </si>
  <si>
    <t>DURAGAS (FIBRO ACERO, CHI-VIT ECUADOR, SAKUNAO, BEST TRADING ASESORES)</t>
  </si>
  <si>
    <t>PROMESA PRODUCTOS METALÚRGICOS (KERISAM, BEROSEL, BIFIANCO, LIESCO)</t>
  </si>
  <si>
    <t>PYDACO (DISOR, FAVALLE, COMERCIALIZADORA P Y M, PESNUSAN )</t>
  </si>
  <si>
    <t>DIRECTV ECUADOR (DTH ECUADOR, AT&amp;T GLOBAL NETWORK SERVICES)</t>
  </si>
  <si>
    <t>URIBE Y SCHWARZKOPF (FIDEICOMISO AQUA, FIDEICOMISO INMOBILIARIO YOO QUITO, FIDEICOMISO SHYRIS 18, FIDEICOMISO EPIQ, MIRACIELO, ARVALJO)</t>
  </si>
  <si>
    <t>MARBELIZE (PESDEL, FINCANONNOS, INCILIZY)</t>
  </si>
  <si>
    <t>UNIVERSIDAD PARTICULAR DE ESPECIALIDADES ESPÍRITU SANTO (CARACIOLO, ECOMUNDO CENTRO DE ESTUDIOS Y DISEÑO, COLEGIO DELFOS, CAJUDIORT)</t>
  </si>
  <si>
    <t>CONSORCIO LINEA 1 METRO DE QUITO ACCIONA ( CONSORCIO AB ESMERALDAS, ACCIONA AGUA, CONSORCIO AB LOJA)</t>
  </si>
  <si>
    <t>SERTECPET (BULLSUPPLY, PROBUSINESS)</t>
  </si>
  <si>
    <t>ZAIMELLA DEL ECUADOR (MORCONELLO, GOCARMEL)</t>
  </si>
  <si>
    <t>COMPAÑÍA VERDU (CARILLI, CONSORCIO ENLACE SETECIENTOS OCHENTA, CONSORCIO VIAL MANABI, CORREDOR VIAL DE LA COSTA CVIALCO, CARGA, VEHICULOS Y TRANSPORTE, C.V. TRANSPORTE)</t>
  </si>
  <si>
    <t>SOCIEDAD MINERA LIGA DE ORO (GRANCOL, PESQUERA MARYCIELO, BURSA, INDMARZUL, ESTDICONST, SOCIEDAD MINERA NUEVA ROJAS SOMINUR)</t>
  </si>
  <si>
    <t>PLANTACIONES DE BALSA PLANTABAL S.A. (COLUMBIA-FOREST PRODUCTS, PGS ECUADOR)</t>
  </si>
  <si>
    <t>SANCHEZ AROSEMENA - SANCHEZ GUZMAN Y COMPAÑIA (FARIBALLCORP, INVERSIONES OMANI, ANGLO ECUATORIANA DE GUAYAQUIL, FUNDACION SANCHEZ AGUILAR, SANGUZHOLDING)</t>
  </si>
  <si>
    <t>ALVAREZ LARREA EQUIPOS MEDICOS ALEM (COMERCIAL INDUSTRIAL ECUATORIANA, MGLANDS, RACALEC, VOLKETSWILL)</t>
  </si>
  <si>
    <t>ANDINAMOTORS (MUNDOFACTOR, AUTOLINE, CHINAMOTORS, ALAMEDA HOTEL MERCURE, MEGAVEHICULOS,  PALMELINA, FORTALTRIUN, FERRIBAN, HOTEL EMBASSY)</t>
  </si>
  <si>
    <t>TAGSA (ECOGAL, QUITOTELCENTER, TERMICARGA)</t>
  </si>
  <si>
    <t>COMERCIAL CARLOS ROLDAN ( IMPORTADORA ROLORTIZ, ECUABEIBEN, AUSTROPARTS, AUTOMOTORES TRINITY)</t>
  </si>
  <si>
    <t>INTEGRACIÓN AVÍCOLA ORO (FIDEICOMISO MARIA ISABEL, ELGAVILAN, ECUACHOCOLATES)</t>
  </si>
  <si>
    <t>MEXICHEM ECUADOR (ETERNIT, TUBOSISTEMAS, NETAFIM ECUADOR)</t>
  </si>
  <si>
    <t>ICESA (DARMAIN, FIDEICOMISO INMOBILIARIO ONE)</t>
  </si>
  <si>
    <t>CORPORACIÓN ENSAB INDUSTRIA ECUATORIANA ENSAMBEC (MABEL, MEDIAS ROLAND, MABEL GROUP-HOLDING, COSMECECUADOR)</t>
  </si>
  <si>
    <t>GOLDENSHRIMP ( EMCAMEX, COMGROPSA, FRUTAMARTI, ACUASAM)</t>
  </si>
  <si>
    <t>AVICOLA VITALOA S.A. AVITALSA (ORIAVESA, ANDESVICOLA, AGROYAQUI)</t>
  </si>
  <si>
    <t>RIPCONCIV CONSTRUCCIONES CIVILES (URBAN PROJECTS, MULTIPROPIEDADES, TECHBUILDERS)</t>
  </si>
  <si>
    <t>HOSPITAL CLINICA KENNEDY (ADNE, SOCKEN, ASISKEN, FARMACIA Z, ALBOKENNEDY, PRELAVAL, ALBOTEOTON)</t>
  </si>
  <si>
    <t>EDESA (ELAPLAS DEL ECUADOR, TERRAFORTE, KERACISA)</t>
  </si>
  <si>
    <t>YANBAL ECUADOR (MAFER-REAL ESTATE DEL ECUADOR, MAFER REAL ESTATE HOLDINGS, BELIA TRADING ECUADOR)</t>
  </si>
  <si>
    <t>COMPAÑÍA DE SEGUROS ECUATORIANO-SUIZA (SUAZIONI, HAESUIZA, CRETAR, DUXMARINE, DINMARKSA, OPTIMARINE, HEALTHYDRINKS, MAXTRADE, PONTIALSA)</t>
  </si>
  <si>
    <t>AJECUADOR (ECOAJE DEL ECUADOR)</t>
  </si>
  <si>
    <t>ASISERVY (NAVIWAX, EMPRENDER MANTA EMPREMANTA, ENEALTER, INMOBILIARIA N &amp; H, CAF NUÑEZ, ACUAVIOESPEC)</t>
  </si>
  <si>
    <t>ZURICH SEGUROS ECUADOR (CONSORCIO ACE-QBE)</t>
  </si>
  <si>
    <t>COLGATE PALMOLIVE DEL ECUADOR (COLGATE PALMOLIVE COMPANY)</t>
  </si>
  <si>
    <t>EMPACRECI (LOGISFERDERASA, MARCRESCISA, EXSA, ACUAFERANT)</t>
  </si>
  <si>
    <t>LAFATTORIA (CASESORIA EMPRESARIAL RIASEM, HENADAD, ROLEM, LOGISTICA DE ALIMENTOS Y OPERACIONES FOOD LOGISTICS FOODLOG)</t>
  </si>
  <si>
    <t>FORTIDEX (OCEANFISH, PROMOPESCA, GLOBALPESCA, FABRICA DE HIELO BRENER, OCEAN FARM)</t>
  </si>
  <si>
    <t>PROALCO (ALIMENTOS ECUATORIANOS LOS ANDES, LICORES SAN MIGUEL, CONSTRUCCIONES INDUSTRIALES)</t>
  </si>
  <si>
    <t>PINTULAC (ZATOTEK, EZXA, MAESTRO, ALL FOR BIKERS)</t>
  </si>
  <si>
    <t>TECFOOD SERVICIOS DE ALIMENTACION (NIMBUS HOLDING, CATERFOOD BROADLINER, COMPAÑIA DE ALIMENTOS Y SERVICIOS COALSE, CATERING SERVICE, SFM, FROZENTROPIC)</t>
  </si>
  <si>
    <t>COMERCIAL HIDROBO (ECUAMOTORS, HYUNMOTOR, AUTOMOTORES HIDROBO ESTRADA AUTHESA, EQUINORTE, INMOBUSINESS)</t>
  </si>
  <si>
    <t>BAKER HUGHES INTERNATIONAL BRANCHES (BAKER HUGHES SERVICES, BAKER PETROLITE, BAKER HUGHES SWITZERLAND)</t>
  </si>
  <si>
    <t>ETINAR (GUAYAQUIL TENIS CLUB, VIGERANO, PREDIAL E INVERSIONISTA LIPIDAVA, MEGATRADING, DENAPOR)</t>
  </si>
  <si>
    <t>FARMAYALA PHARMACEUTICAL (ITALCHEM ECUADOR, XILEMZA, LABIOSA, EDIFICORP)</t>
  </si>
  <si>
    <t>MABE ECUADOR (MABE MEXICO)</t>
  </si>
  <si>
    <t>KIMBERLY - CLARK ECUADOR (KIMBERLY CLARK WORLDWIDE, KIMBERLY CLARK COLOMBIA HOLDING, KIMBERLY CLARK DUTCH HOLDING)</t>
  </si>
  <si>
    <t>PLÁSTICOS RIVAL (MINERAWANTZA, ROOTOURS, REGOLUX, PRODUCTOS ROMOTT)</t>
  </si>
  <si>
    <t>TRANSOCEÁNICA (HAPAG-LLOYD ECUADOR, AGENCIA NAVIERA EXPRESS NETWORK OFFICE EXNETSA, NAVECUADOR, NIMARO, TERMINAL DE LOGISTICA SITRANSTER, TRANSPOINT)</t>
  </si>
  <si>
    <t>HUAWEI TECHNOLOGIES CO. LTD. (HUAWEI TECHNOLOGIES ECUADOR)</t>
  </si>
  <si>
    <t>FERREMUNDO (AVANPLUS, MUNDOELÉCTRICO, CONEX, BREFER)</t>
  </si>
  <si>
    <t>FUNDAMETZ (INDUSTRIA DACAR, PROHOLDING, PLACASDELSUR, RIBELLA)</t>
  </si>
  <si>
    <t>IDEAL ALAMBREC (HIDROELECTRICA PERLABI, INTTEGRA, LA IDEAL)</t>
  </si>
  <si>
    <t>CORPORACIÓN AZENDE (AZENDELOG, DURAMAS, CENCOMAY, FABRICA TIGER, INSERKOTA)</t>
  </si>
  <si>
    <t>EQUITESA (ECUATORIANA DE CONSTRUCCIONES, MULTIQUIP, AGRIMANANTIAL, FUNDICONSA)</t>
  </si>
  <si>
    <t>DITECA ( FIDEICOMISO DE GARANTIA DITECA, LETRUST)</t>
  </si>
  <si>
    <t>CONSTRUCTORA VILLACRECES ANDRADE (ELITENERGY GENERACION ELECTRICA, COMPANIA AGROINMOBILIARIA ADELPHOS)</t>
  </si>
  <si>
    <t>CONDUTO ECUADOR (CONSORCIO DEL AUSTRO CP, HIDROSIERRA, CONDUTO HOLDING, ABC HOLDING, HIDROPILALO, BUILDEQUA, INMOBILIARIA BAVARIA, MAHESA)</t>
  </si>
  <si>
    <t>ASEGURADORA DEL SUR (EDINA, SETEC, TECNOMURO, INMOKOMMERCE, AUTOPIEZAS)</t>
  </si>
  <si>
    <t>EMPACADORA DEL PACIFICO (GRUPACIF, DISQUESA, ACUANORTE)</t>
  </si>
  <si>
    <t>DISTRISODA ( ISCA ISLA CAMARONERA, CYBERNIUS, AGLIPESCA)</t>
  </si>
  <si>
    <t>GRUPO DEGFER (INMOBILIARIA INMODEGFER, AGRODEGFER, MANABITA DE REPUESTOS MANARECO, RESTAURANTES LOUNGE CASAROSADA, TURISMO SOLOSOL)</t>
  </si>
  <si>
    <t>SIMED ( CORPORACIÓN OMNI INVEST OMNINVEST, MOTINGA, INMOLIBERTY)</t>
  </si>
  <si>
    <t>HOSPITAL ALCIVAR (TAYANA, ANGIOTEC, LABORATORIO ALCIVAR, ANELFA, DIALCIVAR, VITALPLAN)</t>
  </si>
  <si>
    <t>LINDE ECUADOR (AGUA Y GAS DE SILLUNCHI)</t>
  </si>
  <si>
    <t>CONSORCIO DEL PICHINCHA (FIDEICOMISO EN GARANTIA VEHICULOS CONDELPI, ELIANA HOLDING, SINVES)</t>
  </si>
  <si>
    <t>CONSTRUCTORA CIUDADRODRIGO (COMPAÑIA DE TRANSPORTE DE CARGA PESADA TRANSVELEZ, ESTACION DE SERVICIOS CIUDAD RODRIGO, DISVECA, CONSORCIO MONTECRISTI)</t>
  </si>
  <si>
    <t>ALVARADO ORTIZ CONSTRUCTORA (IMPORTADORA ALVARADO VASCONEZ, ALVARADO-ORTIZ CONSTRUCTORES, CORPAL, RECTIMAINDUSTRY, MAXCO)</t>
  </si>
  <si>
    <t>MARZAM (AUTOMOTORES MANABITAS, NAVIERA MARNIZAM, MARDCOMSA, NEGOCORP)</t>
  </si>
  <si>
    <t>SINOHYDRO CORPORATION LIMITED (CONSORCIO NHG,  CONSORCIO HOSPITAL MACHALA)</t>
  </si>
  <si>
    <t>SEGUROS CONFIANZA (FIDEICOMISO MERCANTIL DE ADMINISTRACION DE DOCUMENTOS COMERCIALES SEGUROS CONFIANZA, FIDEICOMISO CONFIANZA, CONSORCIO SOLMEDIC HTMC)</t>
  </si>
  <si>
    <t>C.W.E ECUADOR ( CHINA INTERNATIONAL WATER &amp; ELECTRIC CORP)</t>
  </si>
  <si>
    <t>ECUAVISA (ECUAVISA, ECUNIVI, ENSA, FIDEICOMISO ACCIONES UNIVISA, BONUDIEM)</t>
  </si>
  <si>
    <t>NEXSYS DEL ECUADOR (ITERAPROCESS CONSULTING, IT ERA SOCIEDAD ANÓNIMA DE CAPITAL VARIABLE)</t>
  </si>
  <si>
    <t>PROPEMAR (TUNAQUICK, DIVA, ACUICOLASMANABITAS)</t>
  </si>
  <si>
    <t>DIGITAL PHOTO EXPRESS (AGROEDEN, CONCEM, MALPASO, LA FLORESTA, KIONA, TRANSCONCEM)</t>
  </si>
  <si>
    <t>CRIDESA (DISTRIBUIDORA ECUATORIANA, INMOBILIARIA GEMINIS)</t>
  </si>
  <si>
    <t>KRAFT FOODS (MONDELEZ ECUADOR, KRAFT FOODS INTERNATIONAL)</t>
  </si>
  <si>
    <t>CHINA ROAD AND BRIDGE (CRBC SEMAICA YACHAY, CRBCQVIA)</t>
  </si>
  <si>
    <t>AUTOMOTORES LATINOAMERICANOS AUTOLASA (GALMACK, GALARZA-MACKAY COMPANY, SOLUGLOBAL)</t>
  </si>
  <si>
    <t>CORPORACIÓN DE PROMOCIÓN UNIVERSITARIA (FIDEICOMISO PASEO SAN FRANCISCO, SIMEUSFQ)</t>
  </si>
  <si>
    <t>MOTRANSA (MOSUMI, ASPANAM, VÍA EXPRESS, COMLOGIC, DAIRYOP)</t>
  </si>
  <si>
    <t>METALKING (RECIPLASTICOS, INBRAVE, PROCEPLAS, FIBRANAC)</t>
  </si>
  <si>
    <t>TATASOLUTION CENTER (MAINT, PINTOSA, BRAINSERVICES, FLEXUS)</t>
  </si>
  <si>
    <t>COLINEAL (CARPINTERÍA Y TAPICERÍA INTERNACIONAL, COMCANA, BEST INTERNATIONAL ECUADOR, ALDANA SILLAS Y SILLAS, LVXO, HERITAGE)</t>
  </si>
  <si>
    <t>INVERNEG (ECONOMI, BOCCASSO)</t>
  </si>
  <si>
    <t>IMPOCOMJAHER (INMOTERRANOVA, METSUR, IMPORAUSTROKREY, METATEK)</t>
  </si>
  <si>
    <t>PROMAORO (SOLCAPITAL, IPYCA EXPOCAMARON, PROCOSUR)</t>
  </si>
  <si>
    <t>MINERA BELORO (CORMIREY, MINESADCO, COMPAÑÍA SUPERMAG, IMPORTADORA Y EXPORTADORA VILCAGREEN, AURIFERA PODEROSA)</t>
  </si>
  <si>
    <t>DELCORP (ECUAGRAN, STOREOCEAN, SEPYMAN)</t>
  </si>
  <si>
    <t>IMPORTADORA LARTIZCO (AUTOMOTORES ELCAMER, OVIPLAX, AUTOMOTORES TRINITY, LITOREY)</t>
  </si>
  <si>
    <t>TRIBOILGAS (CONEXPET, ALMATRANSCOMER, CONSHORAMA, TURCONAGRO)</t>
  </si>
  <si>
    <t>UNIVERSIDAD INTERNACIONAL DEL ECUADOR (UIDESERV, ISANPLU, INMOBILIARIA B.D.M.)</t>
  </si>
  <si>
    <t>DIPASO (INCFAR, ASPANAM, IMPORTADORA SHING'S TRADING)</t>
  </si>
  <si>
    <t>GRUPO TRANSBEL (L'BEL PARIS)</t>
  </si>
  <si>
    <t>MAPFRE ATLAS COMPAÑÍA DE SEGUROS (ECUASISTENCIA)</t>
  </si>
  <si>
    <t>INCABLE ( NOGUEIRA FERNANDES ODUVALDO)</t>
  </si>
  <si>
    <t>WORLDWIDE INVESTMENTS AND REPRESENTATIONS WINREP( PARADISEA, MARFRAGATA)</t>
  </si>
  <si>
    <t>BUENO Y CASTRO INGENIEROS ASOCIADOS (RHR ROCK &amp; HYDRO RESOURCES, FIDEICOMISO MERCANTIL INMOBILIARIO BEMANI, CONSORCIO BAHIA, THINICORP, CONSORCIO FATIMA)</t>
  </si>
  <si>
    <t>UNIVERSIDAD INTERNACIONAL SEK (COLEGIO INTERNACIONAL SEK, COLEGIO INTERNACIONAL SEK LOS VALLES)</t>
  </si>
  <si>
    <t>TECNOTEMPE (CAMARONERA CAMANMOR, NUSA, MENIER, ANGARSHRIMP, CAMARONERA LA LIBERTAD, CASUR, SATUKIN)</t>
  </si>
  <si>
    <t>PRODUCTOS AVON ECUADOR (AVON INTERNATIONAL OPERATION, BEAUTY PRODUCTS, AVON ALIADA)</t>
  </si>
  <si>
    <t>JOHNSON &amp; JOHNSON (JOHNSON JOHNSON INTERNATIONAL)</t>
  </si>
  <si>
    <t>SEDEMI (SEDEMI - CONSTRUCCIONES, FENIX INGENIERIA)</t>
  </si>
  <si>
    <t>TEVCOL (TEVSUR, LA ERMITA, TEVLOGISTIC, TRANSPORTADORA ECUATORIANA DE PRODUCTOS VALORADOS SETAPROVAL)</t>
  </si>
  <si>
    <t>HIVIMAR (MELIJUN, RULIMANES DEL ECUADOR RULIMASA, INAMCORP, MARKALEX)</t>
  </si>
  <si>
    <t>CONFITECA (REPÚBLICA DEL CACAO, CONFITECORP, SABIJERS, CONFITEXPORT, GUAJALOSA, DULCECANDY)</t>
  </si>
  <si>
    <t>INMUEBLES MOTORES &amp; EQUIPOS INMEQ (GUTIERREZ NAVAS SU FERRETERIA)</t>
  </si>
  <si>
    <t>LABORATORIOS LIFE ( GENAMERICA)</t>
  </si>
  <si>
    <t>CORPORACIÓN QUEZADA (FEMAR, INIMPORELI, IMVERESA)</t>
  </si>
  <si>
    <t>IMPORPARIS (TOGEN, NADEU, CIDICSA, TUNG YUAN)</t>
  </si>
  <si>
    <t>LIBERTY SEGUROS (LIBERTY INTERNACIONAL LATIN AMERICA HOLDINGS)</t>
  </si>
  <si>
    <t>INDUSTRIAL Y AGRICOLA CAÑAS (CULTIFINCAS, MEGAOBRA, MORROCAL, CHIEF INVESTMENTS)</t>
  </si>
  <si>
    <t>DURALUM (PROALUM, WINDOW WORLD, HOLDING ECUAKOZABU)</t>
  </si>
  <si>
    <t>IBM DEL ECUADOR (IBM WORLD TRADE HOLDING, IBM TRADE INVESTMENT, IBM WORLD TRADE CORPORATION)</t>
  </si>
  <si>
    <t>GRUPO EL COMERCIO (TELECOMUNICACIONES GLOBALES DE ENTRETENIMIENTO TELEVISIVO TELGLOVISIÓN, PLATINUM FM-QUITO)</t>
  </si>
  <si>
    <t>PROEXDI (GODYA, ESMACADI)</t>
  </si>
  <si>
    <t>HEINEKEN ECUADOR (HEINEKEN HOLDING NV)</t>
  </si>
  <si>
    <t>AGROJOGA (AGROYETAS, ADMINISTRADORA GANAR, HIDROTAVALO)</t>
  </si>
  <si>
    <t>CHINA CAMC ENGINEERING( CHINA CAMC ENGINEERING)</t>
  </si>
  <si>
    <t>CEVALLOS CALISTO (LACEC, CEVALLOS CALISTO, NEMARKECU ANDINA)</t>
  </si>
  <si>
    <t>SPARTAN DEL ECUADOR (INMOBILIARIA INTELCA, CHEM -TECH, CONSORCIO CONSTRUGAS, MARBA, PARCESHI)</t>
  </si>
  <si>
    <t>SEMAICA (CONSORCIO SME, CONSORCIO NACIONAL CONSTRUDIPRO / SEMAICA, CRBC SEMAICA YACHAY CSY)</t>
  </si>
  <si>
    <t>GRUASATLAS (CONSORCIO NOROCCIDENTAL ATLAS, SERVICIOS PETROLEROS TRANSATLAS, TICSA CARGO,MAXILIFT)</t>
  </si>
  <si>
    <t>CONSTRUCTORA NORBERTO ODEBRECHT DEL ECUADOR CNODE (CON, CBPO ENGENHARIA)</t>
  </si>
  <si>
    <t>TERMOGUAYAS GENERATION (INSTALACIONES ELECTRICAS SCORPIO, BAS PROJECTS CORPORATION)</t>
  </si>
  <si>
    <t>JARDINES PARQUE MAGNO (FIDEICOMISO ECOCITY, FIDEICOMISO INMOBILIARIO PROBAQUERIZO YRIS, CONBAQUERIZO, PROMOTORA INMOBILIARIA PROBAQUERIZO)</t>
  </si>
  <si>
    <t>MRG (FIDEICOMISO MRG-FLUJOS, SAUSALITO, GANADERIAS VANGUARDIA)</t>
  </si>
  <si>
    <t>ORTEGA ABOGADOS &amp; ASOCIADOS EJOMOT (CENTRO DE ESTUDIOS ESPÍRITU SANTO, FUNDACIÓN LEONIDAS ORTEGA MOREIRA, MEDIKAL, DATASOLUTIONS)</t>
  </si>
  <si>
    <t>IMPALCASA (LICOREC, INHARIPAC, QUALITYVIP, AVIPACIFIC, CRONOCAMPUS, SERVICETEC)</t>
  </si>
  <si>
    <t>CEPSA (INDUCEPSA, LADAN, LUBRIPAC, KEMCEPSA, HOLDING LEFIZ)</t>
  </si>
  <si>
    <t>COMERCIALIZADORA IOKARS (IOMOTORS, INDUSTRIAL GRINDORSA, IMPORTADORA ORTEGA, COMERCIALIZADORA ORTEGACOM)</t>
  </si>
  <si>
    <t>CONSTRUDIPRO (FIDEICOMISO MALLORCA TF-G-428, CONSTRUCTORA E INMOBILIARIA VALERO CONSTRUVALERO, SCARFYNG)</t>
  </si>
  <si>
    <t>AUTOMOTORES CARLOS LARREA T (AMBANDINE,  TOYOTASERVICIOS, TALLERES AMBAMAZDA, LARREAUTO, TALLERES AMBACOREA, AUTOSCOREA)</t>
  </si>
  <si>
    <t>TRABOAR (AGRORGANICA, EXPORTADORA MAREST, INDAGROPEC, ORGANIFRUIT, GARAYCAM)</t>
  </si>
  <si>
    <t>WORLEYPARSONS INTERNATIONAL (WORLEYPARSONS ECUADOR)</t>
  </si>
  <si>
    <t>TALLERES Y SERVICIOS TASESA (GREENANDES ECUADOR, BLUEHOLDING, DEPECORP, LOGUNSA)</t>
  </si>
  <si>
    <t>EL UNIVERSO (RADIO CITY, FUNDACIÓN CIUDAD DEPORTIVA, DUGAN)</t>
  </si>
  <si>
    <t>ESEICO (CONSERMIN, CONSORCIO DE PUERTOS ARTESANALES, CONSORCIO ESECON, CONSORCIO RIO MATAJE)</t>
  </si>
  <si>
    <t>COMPAÑIA EMPACADORA DUFER (JELEBRAT, PLAYADORM, MEGAPARTY)</t>
  </si>
  <si>
    <t>INMOBILIARIA Y REPRESENTACIONES LEO (INMOMEGA, SOCIEDAD CIVIL Y COMERCIAL CND MACHACHI, XAMI, COMERCIAL MUBAP)</t>
  </si>
  <si>
    <t>ELOT, CONSTRUCCIONES Y SERVICIOS (DEGO, CONSORCIO CONSALMED 1, MACRIBEN, ABHOR CORP)</t>
  </si>
  <si>
    <t>BANCO DELBANK ( INMOPLASOL, INMOCTUBRE, GLOBALBUSINESS)</t>
  </si>
  <si>
    <t>AMBIENSA (MEDCROSA, OPERATING, IMPORMAVI-ECUADOR, CONSTRUOCCIDENTE)</t>
  </si>
  <si>
    <t>ALPHACELL (JELMEK ECUADOR, GYOLAL)</t>
  </si>
  <si>
    <t>TÉCNICA GENERAL DE CONSTRUCCIONES (CONSTRUCPACIFIC, TECA, INMOBILIARIA VERMUTSA, CONCESIONARIA SANTO DOMINGO CRSD)</t>
  </si>
  <si>
    <t>CONCRETO ROCA (INKATONSA, ALIBOC, LA MILAGREÑA, CONCREMANSA)</t>
  </si>
  <si>
    <t>PARQUE DE LA PAZ (AMAEST, VIBASA, PARQUE DE LA PAZ - B)</t>
  </si>
  <si>
    <t>GEINCOSOLUTION (CONSORCIO VIAL ESMERALDAS, LBLANK, ON BOARD)</t>
  </si>
  <si>
    <t>OCEANPRODUCT (NUTRIAGRO, NESEGO)</t>
  </si>
  <si>
    <t>ALCOPALMA (OLIOJOYA, EXTRACTORA LA JOYA, JOYAPALMA, AGRICOMATAJE)</t>
  </si>
  <si>
    <t>HILONG ECUADOR (HILONG-ORIENTE)</t>
  </si>
  <si>
    <t>TRANSFERUNION (ECUATRANSFER, ECUAFORUM)</t>
  </si>
  <si>
    <t>BANANEVITO( AGROEQUIDAD, CAMARONERA SAN JOSE, BANAVITA&amp;FRUIT, GEPROVI)</t>
  </si>
  <si>
    <t>PLAPASA (CIPROTEC, I.A.B. INVERSIONES)</t>
  </si>
  <si>
    <t>SERVICIOS DRILLING TECHNOLOGIES (PETROKEM LOGGING SERVICES, PERFOLOG ECUADOR, HIDROPROAZ)</t>
  </si>
  <si>
    <t>ARMILED SERVICIOS DE SEGURIDAD (MEDEL, PRANAFLASH, IECI, PRANAFLASH)</t>
  </si>
  <si>
    <t>FATOSLA (SUPERMAQUINAS, DINAMICO, AUTOWAGEN)</t>
  </si>
  <si>
    <t>NOKIA SOLUTIONS AND NETWORKS ECUADOR (NOKIA SOLUTIONS AND NETWORKS BV)</t>
  </si>
  <si>
    <t>MARURI-GREY (HABITUS, RENIERMEDIOS, KANTAR IBOPE MEDIA, KANTARECSA)</t>
  </si>
  <si>
    <t>LA TABLITA GROUP (GLOFOODSERV, SIMPLELIFE PRODUCTS, GLOBALRESTAURANTS)</t>
  </si>
  <si>
    <t>COVIPAL (CONSORCIO COVIPAL &amp; ASOCIADOS, PROGRESRIO)</t>
  </si>
  <si>
    <t>TELEAMAZONAS (DIARIO HOY, EL POPULAR)</t>
  </si>
  <si>
    <t>G4S SECURE SOLUTIONS ECUADOR (G4S HOLDING ECUADOR, G4S FACILITY MANAGEMENT)</t>
  </si>
  <si>
    <t>PEREZ, BUSTAMANTE &amp; PONCE ABOGADOS (ASESORIALECORP, PEREZPONCE INMOBILIARIA, INMORENT, SERFIDEC)</t>
  </si>
  <si>
    <t>GRUCALIT (PROCOMCHAL, AGRICOLA LA MARSELLA)</t>
  </si>
  <si>
    <t>TOTEM (M&amp;M TRAVEL GROUP, ARRENDATOTEM, ARRENDATOTEM, CORPVIAJES HRG)</t>
  </si>
  <si>
    <t>SK ENGINEERING &amp; CONSTRUCTION (SKE&amp;C CONSULTORES ECUADOR, SK CHEMICAL)</t>
  </si>
  <si>
    <t>PRACTIPOWER (DISTRIBLU)</t>
  </si>
  <si>
    <t>COMERCIALIZADORA INTERNACIONAL CIECOPALMA (EXTRACTORA LA SEXTA, INDUSTRIAS-OLEANA)</t>
  </si>
  <si>
    <t>EXORBAN (EXPORTMARSA, CLUB DEPORTIVO ESPECIALIZADO FORMATIVO RIVERAS DEL LAGO, ALFAINVEST)</t>
  </si>
  <si>
    <t>CONSULTORA TECNAZUL (AZULEC, CATERPREMIER, COMPAÑÍA URAZUL, IMPEXAZUL, OFPARIS)</t>
  </si>
  <si>
    <t>MMR GROUP (MMRSAL INTERNATIONAL)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</si>
</sst>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504D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3" fillId="0" borderId="2" xfId="2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0" fontId="4" fillId="0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10" fontId="3" fillId="0" borderId="5" xfId="2" applyNumberFormat="1" applyFont="1" applyFill="1" applyBorder="1" applyAlignment="1">
      <alignment horizontal="center" vertical="center" wrapText="1"/>
    </xf>
    <xf numFmtId="3" fontId="3" fillId="0" borderId="4" xfId="1" applyNumberFormat="1" applyFont="1" applyBorder="1" applyAlignment="1">
      <alignment horizontal="center" vertical="center"/>
    </xf>
    <xf numFmtId="3" fontId="3" fillId="0" borderId="5" xfId="1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5" fillId="0" borderId="0" xfId="1" applyFont="1"/>
    <xf numFmtId="3" fontId="6" fillId="0" borderId="1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4">
    <cellStyle name="Millares 3 6 2" xfId="2" xr:uid="{C4D98ABB-56AA-4BA1-87AA-9C518D102BC8}"/>
    <cellStyle name="Normal" xfId="0" builtinId="0"/>
    <cellStyle name="Normal 7" xfId="1" xr:uid="{71BC0FC3-932C-4597-9547-173303DC7833}"/>
    <cellStyle name="Porcentual 4" xfId="3" xr:uid="{42764FB9-3210-47E7-9DB8-0E913769511C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2"/>
  <sheetViews>
    <sheetView tabSelected="1" workbookViewId="0">
      <selection sqref="A1:AO302"/>
    </sheetView>
  </sheetViews>
  <sheetFormatPr baseColWidth="10" defaultColWidth="9.140625" defaultRowHeight="15" x14ac:dyDescent="0.25"/>
  <sheetData>
    <row r="1" spans="1:41" ht="375" x14ac:dyDescent="0.25">
      <c r="A1" s="1">
        <v>1</v>
      </c>
      <c r="B1" s="2">
        <v>1</v>
      </c>
      <c r="C1" s="3">
        <f t="shared" ref="C1:C64" si="0">+B1-A1</f>
        <v>0</v>
      </c>
      <c r="D1" s="2"/>
      <c r="E1" s="4" t="s">
        <v>0</v>
      </c>
      <c r="F1" s="5" t="s">
        <v>1</v>
      </c>
      <c r="G1" s="6">
        <v>2</v>
      </c>
      <c r="H1" s="7">
        <v>0</v>
      </c>
      <c r="I1" s="8">
        <v>3</v>
      </c>
      <c r="J1" s="2">
        <v>1</v>
      </c>
      <c r="K1" s="2">
        <v>120</v>
      </c>
      <c r="L1" s="2">
        <v>13</v>
      </c>
      <c r="M1" s="2">
        <v>16</v>
      </c>
      <c r="N1" s="2">
        <v>7</v>
      </c>
      <c r="O1" s="2">
        <v>6</v>
      </c>
      <c r="P1" s="9"/>
      <c r="Q1" s="10">
        <f t="shared" ref="Q1:Q64" si="1">+SUM(I1:K1)</f>
        <v>124</v>
      </c>
      <c r="R1" s="11">
        <v>122</v>
      </c>
      <c r="S1" s="11">
        <v>41</v>
      </c>
      <c r="T1" s="3">
        <f t="shared" ref="T1:T64" si="2">+S1-R1</f>
        <v>-81</v>
      </c>
      <c r="U1" s="12">
        <v>35593975</v>
      </c>
      <c r="V1" s="12">
        <v>2511193769</v>
      </c>
      <c r="W1" s="13">
        <f t="shared" ref="W1:W64" si="3">+U1/V1</f>
        <v>1.417412524648551E-2</v>
      </c>
      <c r="X1" s="12">
        <v>122703034</v>
      </c>
      <c r="Y1" s="12">
        <v>2732255269</v>
      </c>
      <c r="Z1" s="13">
        <f t="shared" ref="Z1:Z64" si="4">+X1/Y1</f>
        <v>4.4909066657197468E-2</v>
      </c>
      <c r="AA1" s="14">
        <f t="shared" ref="AA1:AA64" si="5">+(V1-Y1)/Y1</f>
        <v>-8.0908069794264889E-2</v>
      </c>
      <c r="AB1" s="14">
        <f t="shared" ref="AB1:AB64" si="6">+(U1-X1)/X1</f>
        <v>-0.7099177270547361</v>
      </c>
      <c r="AC1" s="15">
        <f t="shared" ref="AC1:AC64" si="7">+W1-Z1</f>
        <v>-3.0734941410711959E-2</v>
      </c>
      <c r="AD1" s="16">
        <v>7653368.9800000023</v>
      </c>
      <c r="AE1" s="12">
        <v>221893.34999999998</v>
      </c>
      <c r="AF1" s="12">
        <v>3509949</v>
      </c>
      <c r="AG1" s="17">
        <v>3577970</v>
      </c>
      <c r="AH1" s="18">
        <v>18949015666</v>
      </c>
      <c r="AI1" s="19">
        <v>17928760492</v>
      </c>
      <c r="AJ1" s="18">
        <v>3688293052</v>
      </c>
      <c r="AK1" s="19">
        <v>3699748891</v>
      </c>
      <c r="AL1" s="16">
        <v>588975950</v>
      </c>
      <c r="AM1" s="17">
        <v>667872172</v>
      </c>
      <c r="AN1" s="20"/>
      <c r="AO1" s="21"/>
    </row>
    <row r="2" spans="1:41" ht="255" x14ac:dyDescent="0.25">
      <c r="A2" s="1">
        <v>2</v>
      </c>
      <c r="B2" s="2">
        <v>2</v>
      </c>
      <c r="C2" s="3">
        <f t="shared" si="0"/>
        <v>0</v>
      </c>
      <c r="D2" s="2"/>
      <c r="E2" s="4" t="s">
        <v>2</v>
      </c>
      <c r="F2" s="5" t="s">
        <v>1</v>
      </c>
      <c r="G2" s="6">
        <v>45</v>
      </c>
      <c r="H2" s="7">
        <v>42</v>
      </c>
      <c r="I2" s="8">
        <v>17</v>
      </c>
      <c r="J2" s="2">
        <v>19</v>
      </c>
      <c r="K2" s="2">
        <v>328</v>
      </c>
      <c r="L2" s="2">
        <v>129</v>
      </c>
      <c r="M2" s="2">
        <v>71</v>
      </c>
      <c r="N2" s="2">
        <v>18</v>
      </c>
      <c r="O2" s="2">
        <v>2</v>
      </c>
      <c r="P2" s="9">
        <v>4</v>
      </c>
      <c r="Q2" s="10">
        <f t="shared" si="1"/>
        <v>364</v>
      </c>
      <c r="R2" s="11">
        <v>165</v>
      </c>
      <c r="S2" s="11">
        <v>177</v>
      </c>
      <c r="T2" s="3">
        <f t="shared" si="2"/>
        <v>12</v>
      </c>
      <c r="U2" s="12">
        <v>17717872</v>
      </c>
      <c r="V2" s="12">
        <v>1897273156</v>
      </c>
      <c r="W2" s="13">
        <f t="shared" si="3"/>
        <v>9.338598368910881E-3</v>
      </c>
      <c r="X2" s="12">
        <v>37487359</v>
      </c>
      <c r="Y2" s="12">
        <v>2741138292</v>
      </c>
      <c r="Z2" s="13">
        <f t="shared" si="4"/>
        <v>1.367583646159214E-2</v>
      </c>
      <c r="AA2" s="14">
        <f t="shared" si="5"/>
        <v>-0.30785208410054199</v>
      </c>
      <c r="AB2" s="14">
        <f t="shared" si="6"/>
        <v>-0.52736409091928826</v>
      </c>
      <c r="AC2" s="15">
        <f t="shared" si="7"/>
        <v>-4.3372380926812587E-3</v>
      </c>
      <c r="AD2" s="16">
        <v>49561655.93</v>
      </c>
      <c r="AE2" s="12">
        <v>4339679.1399999997</v>
      </c>
      <c r="AF2" s="12">
        <v>796827</v>
      </c>
      <c r="AG2" s="17">
        <v>945874</v>
      </c>
      <c r="AH2" s="18">
        <v>6417335168</v>
      </c>
      <c r="AI2" s="19">
        <v>6436090837</v>
      </c>
      <c r="AJ2" s="18">
        <v>1878733441</v>
      </c>
      <c r="AK2" s="19">
        <v>1955377497</v>
      </c>
      <c r="AL2" s="16">
        <v>127087663</v>
      </c>
      <c r="AM2" s="17">
        <v>190328750</v>
      </c>
      <c r="AN2" s="22"/>
      <c r="AO2" s="21"/>
    </row>
    <row r="3" spans="1:41" ht="360" x14ac:dyDescent="0.25">
      <c r="A3" s="1">
        <v>3</v>
      </c>
      <c r="B3" s="2">
        <v>3</v>
      </c>
      <c r="C3" s="3">
        <f t="shared" si="0"/>
        <v>0</v>
      </c>
      <c r="D3" s="2"/>
      <c r="E3" s="4" t="s">
        <v>3</v>
      </c>
      <c r="F3" s="5" t="s">
        <v>1</v>
      </c>
      <c r="G3" s="6">
        <v>4</v>
      </c>
      <c r="H3" s="7">
        <v>5</v>
      </c>
      <c r="I3" s="8">
        <v>20</v>
      </c>
      <c r="J3" s="2">
        <v>3</v>
      </c>
      <c r="K3" s="2">
        <v>111</v>
      </c>
      <c r="L3" s="2">
        <v>28</v>
      </c>
      <c r="M3" s="2">
        <v>18</v>
      </c>
      <c r="N3" s="2">
        <v>6</v>
      </c>
      <c r="O3" s="2"/>
      <c r="P3" s="9"/>
      <c r="Q3" s="10">
        <f t="shared" si="1"/>
        <v>134</v>
      </c>
      <c r="R3" s="11">
        <v>66</v>
      </c>
      <c r="S3" s="11">
        <v>85</v>
      </c>
      <c r="T3" s="3">
        <f t="shared" si="2"/>
        <v>19</v>
      </c>
      <c r="U3" s="12">
        <v>73310764</v>
      </c>
      <c r="V3" s="12">
        <v>2948194453</v>
      </c>
      <c r="W3" s="13">
        <f t="shared" si="3"/>
        <v>2.4866325871212812E-2</v>
      </c>
      <c r="X3" s="12">
        <v>77171636</v>
      </c>
      <c r="Y3" s="12">
        <v>2919888565</v>
      </c>
      <c r="Z3" s="13">
        <f t="shared" si="4"/>
        <v>2.6429651091838841E-2</v>
      </c>
      <c r="AA3" s="14">
        <f t="shared" si="5"/>
        <v>9.6941672155902974E-3</v>
      </c>
      <c r="AB3" s="14">
        <f t="shared" si="6"/>
        <v>-5.0029676706607594E-2</v>
      </c>
      <c r="AC3" s="15">
        <f t="shared" si="7"/>
        <v>-1.5633252206260287E-3</v>
      </c>
      <c r="AD3" s="16">
        <v>21725468.250000007</v>
      </c>
      <c r="AE3" s="12">
        <v>1617777.8699999996</v>
      </c>
      <c r="AF3" s="12">
        <v>0</v>
      </c>
      <c r="AG3" s="17">
        <v>0</v>
      </c>
      <c r="AH3" s="18">
        <v>3448646302</v>
      </c>
      <c r="AI3" s="19">
        <v>3343835273</v>
      </c>
      <c r="AJ3" s="18">
        <v>2427005282</v>
      </c>
      <c r="AK3" s="19">
        <v>2314556018</v>
      </c>
      <c r="AL3" s="16">
        <v>144524011</v>
      </c>
      <c r="AM3" s="17">
        <v>139310219</v>
      </c>
      <c r="AN3" s="22"/>
      <c r="AO3" s="21"/>
    </row>
    <row r="4" spans="1:41" ht="360" x14ac:dyDescent="0.25">
      <c r="A4" s="1">
        <v>4</v>
      </c>
      <c r="B4" s="2">
        <v>5</v>
      </c>
      <c r="C4" s="3">
        <f t="shared" si="0"/>
        <v>1</v>
      </c>
      <c r="D4" s="2"/>
      <c r="E4" s="4" t="s">
        <v>4</v>
      </c>
      <c r="F4" s="5" t="s">
        <v>5</v>
      </c>
      <c r="G4" s="6">
        <v>2</v>
      </c>
      <c r="H4" s="7">
        <v>0</v>
      </c>
      <c r="I4" s="8">
        <v>9</v>
      </c>
      <c r="J4" s="2">
        <v>0</v>
      </c>
      <c r="K4" s="2">
        <v>57</v>
      </c>
      <c r="L4" s="2">
        <v>2</v>
      </c>
      <c r="M4" s="2">
        <v>1</v>
      </c>
      <c r="N4" s="2">
        <v>1</v>
      </c>
      <c r="O4" s="2">
        <v>1</v>
      </c>
      <c r="P4" s="9">
        <v>1</v>
      </c>
      <c r="Q4" s="10">
        <f t="shared" si="1"/>
        <v>66</v>
      </c>
      <c r="R4" s="11">
        <v>102</v>
      </c>
      <c r="S4" s="11">
        <v>34</v>
      </c>
      <c r="T4" s="3">
        <f t="shared" si="2"/>
        <v>-68</v>
      </c>
      <c r="U4" s="12">
        <v>11527263</v>
      </c>
      <c r="V4" s="12">
        <v>681503379</v>
      </c>
      <c r="W4" s="13">
        <f t="shared" si="3"/>
        <v>1.691446198977687E-2</v>
      </c>
      <c r="X4" s="12">
        <v>31755533</v>
      </c>
      <c r="Y4" s="12">
        <v>601613380</v>
      </c>
      <c r="Z4" s="13">
        <f t="shared" si="4"/>
        <v>5.2783954040383878E-2</v>
      </c>
      <c r="AA4" s="14">
        <f t="shared" si="5"/>
        <v>0.1327929225909171</v>
      </c>
      <c r="AB4" s="14">
        <f t="shared" si="6"/>
        <v>-0.63699985763110956</v>
      </c>
      <c r="AC4" s="15">
        <f t="shared" si="7"/>
        <v>-3.5869492050607008E-2</v>
      </c>
      <c r="AD4" s="16">
        <v>1399735.47</v>
      </c>
      <c r="AE4" s="12">
        <v>86918.430000000008</v>
      </c>
      <c r="AF4" s="12">
        <v>4785739</v>
      </c>
      <c r="AG4" s="17">
        <v>5678838</v>
      </c>
      <c r="AH4" s="18">
        <v>6014463154</v>
      </c>
      <c r="AI4" s="19">
        <v>5334073117</v>
      </c>
      <c r="AJ4" s="18">
        <v>784042300</v>
      </c>
      <c r="AK4" s="19">
        <v>791999072</v>
      </c>
      <c r="AL4" s="16">
        <v>206200661</v>
      </c>
      <c r="AM4" s="17">
        <v>234359513</v>
      </c>
      <c r="AN4" s="22"/>
      <c r="AO4" s="21"/>
    </row>
    <row r="5" spans="1:41" ht="285" x14ac:dyDescent="0.25">
      <c r="A5" s="1">
        <v>5</v>
      </c>
      <c r="B5" s="2">
        <v>4</v>
      </c>
      <c r="C5" s="3">
        <f t="shared" si="0"/>
        <v>-1</v>
      </c>
      <c r="D5" s="2"/>
      <c r="E5" s="4" t="s">
        <v>6</v>
      </c>
      <c r="F5" s="5" t="s">
        <v>7</v>
      </c>
      <c r="G5" s="6">
        <v>8</v>
      </c>
      <c r="H5" s="7">
        <v>0</v>
      </c>
      <c r="I5" s="8">
        <v>0</v>
      </c>
      <c r="J5" s="2">
        <v>0</v>
      </c>
      <c r="K5" s="2">
        <v>17</v>
      </c>
      <c r="L5" s="2">
        <v>28</v>
      </c>
      <c r="M5" s="2">
        <v>11</v>
      </c>
      <c r="N5" s="2">
        <v>6</v>
      </c>
      <c r="O5" s="2"/>
      <c r="P5" s="9"/>
      <c r="Q5" s="10">
        <f t="shared" si="1"/>
        <v>17</v>
      </c>
      <c r="R5" s="11">
        <v>16</v>
      </c>
      <c r="S5" s="11">
        <v>25</v>
      </c>
      <c r="T5" s="3">
        <f t="shared" si="2"/>
        <v>9</v>
      </c>
      <c r="U5" s="12">
        <v>78921073</v>
      </c>
      <c r="V5" s="12">
        <v>1491556419</v>
      </c>
      <c r="W5" s="13">
        <f t="shared" si="3"/>
        <v>5.2911892567169459E-2</v>
      </c>
      <c r="X5" s="12">
        <v>108160570</v>
      </c>
      <c r="Y5" s="12">
        <v>1834274610</v>
      </c>
      <c r="Z5" s="13">
        <f t="shared" si="4"/>
        <v>5.8966399802044905E-2</v>
      </c>
      <c r="AA5" s="14">
        <f t="shared" si="5"/>
        <v>-0.1868412663685074</v>
      </c>
      <c r="AB5" s="14">
        <f t="shared" si="6"/>
        <v>-0.27033416151560591</v>
      </c>
      <c r="AC5" s="15">
        <f t="shared" si="7"/>
        <v>-6.0545072348754461E-3</v>
      </c>
      <c r="AD5" s="16">
        <v>21537744.269999992</v>
      </c>
      <c r="AE5" s="12">
        <v>237591.27999999997</v>
      </c>
      <c r="AF5" s="12">
        <v>0</v>
      </c>
      <c r="AG5" s="17">
        <v>0</v>
      </c>
      <c r="AH5" s="18">
        <v>3286786210</v>
      </c>
      <c r="AI5" s="19">
        <v>3616608480</v>
      </c>
      <c r="AJ5" s="18">
        <v>2426480097</v>
      </c>
      <c r="AK5" s="19">
        <v>2305837270</v>
      </c>
      <c r="AL5" s="16">
        <v>202204211</v>
      </c>
      <c r="AM5" s="17">
        <v>152342627</v>
      </c>
      <c r="AN5" s="22"/>
      <c r="AO5" s="21"/>
    </row>
    <row r="6" spans="1:41" ht="150" x14ac:dyDescent="0.25">
      <c r="A6" s="1">
        <v>6</v>
      </c>
      <c r="B6" s="2">
        <v>6</v>
      </c>
      <c r="C6" s="3">
        <f t="shared" si="0"/>
        <v>0</v>
      </c>
      <c r="D6" s="2"/>
      <c r="E6" s="4" t="s">
        <v>8</v>
      </c>
      <c r="F6" s="5" t="s">
        <v>1</v>
      </c>
      <c r="G6" s="6">
        <v>7</v>
      </c>
      <c r="H6" s="7">
        <v>0</v>
      </c>
      <c r="I6" s="8">
        <v>0</v>
      </c>
      <c r="J6" s="2">
        <v>2</v>
      </c>
      <c r="K6" s="2">
        <v>26</v>
      </c>
      <c r="L6" s="2">
        <v>18</v>
      </c>
      <c r="M6" s="2">
        <v>6</v>
      </c>
      <c r="N6" s="2">
        <v>2</v>
      </c>
      <c r="O6" s="2">
        <v>1</v>
      </c>
      <c r="P6" s="9"/>
      <c r="Q6" s="10">
        <f t="shared" si="1"/>
        <v>28</v>
      </c>
      <c r="R6" s="11">
        <v>78</v>
      </c>
      <c r="S6" s="11">
        <v>45</v>
      </c>
      <c r="T6" s="3">
        <f t="shared" si="2"/>
        <v>-33</v>
      </c>
      <c r="U6" s="12">
        <v>12240383</v>
      </c>
      <c r="V6" s="12">
        <v>559772330</v>
      </c>
      <c r="W6" s="13">
        <f t="shared" si="3"/>
        <v>2.1866716777515602E-2</v>
      </c>
      <c r="X6" s="12">
        <v>26315595</v>
      </c>
      <c r="Y6" s="12">
        <v>608828794</v>
      </c>
      <c r="Z6" s="13">
        <f t="shared" si="4"/>
        <v>4.3223308850270967E-2</v>
      </c>
      <c r="AA6" s="14">
        <f t="shared" si="5"/>
        <v>-8.0575137844088235E-2</v>
      </c>
      <c r="AB6" s="14">
        <f t="shared" si="6"/>
        <v>-0.5348620086302438</v>
      </c>
      <c r="AC6" s="15">
        <f t="shared" si="7"/>
        <v>-2.1356592072755365E-2</v>
      </c>
      <c r="AD6" s="16">
        <v>1734379.29</v>
      </c>
      <c r="AE6" s="12">
        <v>504808.17000000004</v>
      </c>
      <c r="AF6" s="12">
        <v>1109933</v>
      </c>
      <c r="AG6" s="17">
        <v>1369521</v>
      </c>
      <c r="AH6" s="18">
        <v>5677059245</v>
      </c>
      <c r="AI6" s="19">
        <v>5337382757</v>
      </c>
      <c r="AJ6" s="18">
        <v>554198528</v>
      </c>
      <c r="AK6" s="19">
        <v>571132620</v>
      </c>
      <c r="AL6" s="16">
        <v>233528010</v>
      </c>
      <c r="AM6" s="17">
        <v>299941053</v>
      </c>
      <c r="AN6" s="22"/>
      <c r="AO6" s="21"/>
    </row>
    <row r="7" spans="1:41" ht="270" x14ac:dyDescent="0.25">
      <c r="A7" s="1">
        <v>7</v>
      </c>
      <c r="B7" s="2">
        <v>7</v>
      </c>
      <c r="C7" s="3">
        <f t="shared" si="0"/>
        <v>0</v>
      </c>
      <c r="D7" s="2"/>
      <c r="E7" s="4" t="s">
        <v>9</v>
      </c>
      <c r="F7" s="5" t="s">
        <v>1</v>
      </c>
      <c r="G7" s="6">
        <v>12</v>
      </c>
      <c r="H7" s="7">
        <v>33</v>
      </c>
      <c r="I7" s="8">
        <v>0</v>
      </c>
      <c r="J7" s="2">
        <v>10</v>
      </c>
      <c r="K7" s="2">
        <v>25</v>
      </c>
      <c r="L7" s="2">
        <v>44</v>
      </c>
      <c r="M7" s="2">
        <v>15</v>
      </c>
      <c r="N7" s="2">
        <v>12</v>
      </c>
      <c r="O7" s="2"/>
      <c r="P7" s="9"/>
      <c r="Q7" s="10">
        <f t="shared" si="1"/>
        <v>35</v>
      </c>
      <c r="R7" s="11">
        <v>179</v>
      </c>
      <c r="S7" s="11">
        <v>98</v>
      </c>
      <c r="T7" s="3">
        <f t="shared" si="2"/>
        <v>-81</v>
      </c>
      <c r="U7" s="12">
        <v>7873669</v>
      </c>
      <c r="V7" s="12">
        <v>984617690</v>
      </c>
      <c r="W7" s="13">
        <f t="shared" si="3"/>
        <v>7.9966763546570046E-3</v>
      </c>
      <c r="X7" s="12">
        <v>37060764</v>
      </c>
      <c r="Y7" s="12">
        <v>1573130155</v>
      </c>
      <c r="Z7" s="13">
        <f t="shared" si="4"/>
        <v>2.3558612669274018E-2</v>
      </c>
      <c r="AA7" s="14">
        <f t="shared" si="5"/>
        <v>-0.37410284402055721</v>
      </c>
      <c r="AB7" s="14">
        <f t="shared" si="6"/>
        <v>-0.78754704031465728</v>
      </c>
      <c r="AC7" s="15">
        <f t="shared" si="7"/>
        <v>-1.5561936314617013E-2</v>
      </c>
      <c r="AD7" s="16">
        <v>8356527.1900000013</v>
      </c>
      <c r="AE7" s="12">
        <v>2621454.37</v>
      </c>
      <c r="AF7" s="12">
        <v>0</v>
      </c>
      <c r="AG7" s="17">
        <v>0</v>
      </c>
      <c r="AH7" s="18">
        <v>2878285000</v>
      </c>
      <c r="AI7" s="19">
        <v>3158582003</v>
      </c>
      <c r="AJ7" s="18">
        <v>1282070968</v>
      </c>
      <c r="AK7" s="19">
        <v>1455499361</v>
      </c>
      <c r="AL7" s="16">
        <v>66287611</v>
      </c>
      <c r="AM7" s="17">
        <v>78336419</v>
      </c>
      <c r="AN7" s="22"/>
      <c r="AO7" s="21"/>
    </row>
    <row r="8" spans="1:41" ht="120" x14ac:dyDescent="0.25">
      <c r="A8" s="1">
        <v>8</v>
      </c>
      <c r="B8" s="2">
        <v>9</v>
      </c>
      <c r="C8" s="3">
        <f t="shared" si="0"/>
        <v>1</v>
      </c>
      <c r="D8" s="2"/>
      <c r="E8" s="4" t="s">
        <v>10</v>
      </c>
      <c r="F8" s="5" t="s">
        <v>5</v>
      </c>
      <c r="G8" s="6">
        <v>1</v>
      </c>
      <c r="H8" s="7">
        <v>0</v>
      </c>
      <c r="I8" s="8">
        <v>3</v>
      </c>
      <c r="J8" s="2">
        <v>3</v>
      </c>
      <c r="K8" s="2">
        <v>6</v>
      </c>
      <c r="L8" s="2">
        <v>3</v>
      </c>
      <c r="M8" s="2">
        <v>2</v>
      </c>
      <c r="N8" s="2">
        <v>1</v>
      </c>
      <c r="O8" s="2">
        <v>1</v>
      </c>
      <c r="P8" s="9"/>
      <c r="Q8" s="10">
        <f t="shared" si="1"/>
        <v>12</v>
      </c>
      <c r="R8" s="11">
        <v>58</v>
      </c>
      <c r="S8" s="11">
        <v>36</v>
      </c>
      <c r="T8" s="3">
        <f t="shared" si="2"/>
        <v>-22</v>
      </c>
      <c r="U8" s="12">
        <v>8947360</v>
      </c>
      <c r="V8" s="12">
        <v>330156425</v>
      </c>
      <c r="W8" s="13">
        <f t="shared" si="3"/>
        <v>2.7100366137051551E-2</v>
      </c>
      <c r="X8" s="12">
        <v>16995541</v>
      </c>
      <c r="Y8" s="12">
        <v>341899676</v>
      </c>
      <c r="Z8" s="13">
        <f t="shared" si="4"/>
        <v>4.970914625844805E-2</v>
      </c>
      <c r="AA8" s="14">
        <f t="shared" si="5"/>
        <v>-3.434706676937594E-2</v>
      </c>
      <c r="AB8" s="14">
        <f t="shared" si="6"/>
        <v>-0.47354662025763111</v>
      </c>
      <c r="AC8" s="15">
        <f t="shared" si="7"/>
        <v>-2.2608780121396499E-2</v>
      </c>
      <c r="AD8" s="16">
        <v>1007281.4900000001</v>
      </c>
      <c r="AE8" s="12">
        <v>17093.670000000002</v>
      </c>
      <c r="AF8" s="12">
        <v>9817255</v>
      </c>
      <c r="AG8" s="17">
        <v>7702248</v>
      </c>
      <c r="AH8" s="18">
        <v>4241322569</v>
      </c>
      <c r="AI8" s="19">
        <v>3828371165</v>
      </c>
      <c r="AJ8" s="18">
        <v>597877876</v>
      </c>
      <c r="AK8" s="19">
        <v>571285783</v>
      </c>
      <c r="AL8" s="16">
        <v>193190178</v>
      </c>
      <c r="AM8" s="17">
        <v>209149340</v>
      </c>
      <c r="AN8" s="22"/>
      <c r="AO8" s="21"/>
    </row>
    <row r="9" spans="1:41" ht="375" x14ac:dyDescent="0.25">
      <c r="A9" s="1">
        <v>9</v>
      </c>
      <c r="B9" s="2">
        <v>8</v>
      </c>
      <c r="C9" s="3">
        <f t="shared" si="0"/>
        <v>-1</v>
      </c>
      <c r="D9" s="2"/>
      <c r="E9" s="4" t="s">
        <v>11</v>
      </c>
      <c r="F9" s="5" t="s">
        <v>5</v>
      </c>
      <c r="G9" s="6">
        <v>15</v>
      </c>
      <c r="H9" s="7">
        <v>0</v>
      </c>
      <c r="I9" s="8">
        <v>3</v>
      </c>
      <c r="J9" s="2">
        <v>4</v>
      </c>
      <c r="K9" s="2">
        <v>38</v>
      </c>
      <c r="L9" s="2">
        <v>26</v>
      </c>
      <c r="M9" s="2">
        <v>10</v>
      </c>
      <c r="N9" s="2">
        <v>7</v>
      </c>
      <c r="O9" s="2"/>
      <c r="P9" s="9">
        <v>3</v>
      </c>
      <c r="Q9" s="10">
        <f t="shared" si="1"/>
        <v>45</v>
      </c>
      <c r="R9" s="11">
        <v>167</v>
      </c>
      <c r="S9" s="11">
        <v>190</v>
      </c>
      <c r="T9" s="3">
        <f t="shared" si="2"/>
        <v>23</v>
      </c>
      <c r="U9" s="12">
        <v>14461085</v>
      </c>
      <c r="V9" s="12">
        <v>1637381668</v>
      </c>
      <c r="W9" s="13">
        <f t="shared" si="3"/>
        <v>8.8318351686834697E-3</v>
      </c>
      <c r="X9" s="12">
        <v>20769883</v>
      </c>
      <c r="Y9" s="12">
        <v>1656517552</v>
      </c>
      <c r="Z9" s="13">
        <f t="shared" si="4"/>
        <v>1.2538281272615215E-2</v>
      </c>
      <c r="AA9" s="14">
        <f t="shared" si="5"/>
        <v>-1.1551875183511487E-2</v>
      </c>
      <c r="AB9" s="14">
        <f t="shared" si="6"/>
        <v>-0.30374740194732924</v>
      </c>
      <c r="AC9" s="15">
        <f t="shared" si="7"/>
        <v>-3.7064461039317455E-3</v>
      </c>
      <c r="AD9" s="16">
        <v>10184817.169999989</v>
      </c>
      <c r="AE9" s="12">
        <v>1718472.22</v>
      </c>
      <c r="AF9" s="12">
        <v>2826</v>
      </c>
      <c r="AG9" s="17">
        <v>7789</v>
      </c>
      <c r="AH9" s="18">
        <v>1942145014</v>
      </c>
      <c r="AI9" s="19">
        <v>1837638581</v>
      </c>
      <c r="AJ9" s="18">
        <v>456932203</v>
      </c>
      <c r="AK9" s="19">
        <v>476612277</v>
      </c>
      <c r="AL9" s="16">
        <v>73489379</v>
      </c>
      <c r="AM9" s="17">
        <v>73480134</v>
      </c>
      <c r="AN9" s="22"/>
      <c r="AO9" s="21"/>
    </row>
    <row r="10" spans="1:41" ht="285" x14ac:dyDescent="0.25">
      <c r="A10" s="1">
        <v>10</v>
      </c>
      <c r="B10" s="2">
        <v>11</v>
      </c>
      <c r="C10" s="3">
        <f t="shared" si="0"/>
        <v>1</v>
      </c>
      <c r="D10" s="2"/>
      <c r="E10" s="4" t="s">
        <v>12</v>
      </c>
      <c r="F10" s="5" t="s">
        <v>5</v>
      </c>
      <c r="G10" s="6">
        <v>10</v>
      </c>
      <c r="H10" s="7">
        <v>4</v>
      </c>
      <c r="I10" s="8">
        <v>0</v>
      </c>
      <c r="J10" s="2">
        <v>1</v>
      </c>
      <c r="K10" s="2">
        <v>11</v>
      </c>
      <c r="L10" s="2">
        <v>12</v>
      </c>
      <c r="M10" s="2">
        <v>1</v>
      </c>
      <c r="N10" s="2">
        <v>1</v>
      </c>
      <c r="O10" s="2">
        <v>1</v>
      </c>
      <c r="P10" s="9"/>
      <c r="Q10" s="10">
        <f t="shared" si="1"/>
        <v>12</v>
      </c>
      <c r="R10" s="11">
        <v>35</v>
      </c>
      <c r="S10" s="11">
        <v>28</v>
      </c>
      <c r="T10" s="3">
        <f t="shared" si="2"/>
        <v>-7</v>
      </c>
      <c r="U10" s="12">
        <v>9997922</v>
      </c>
      <c r="V10" s="12">
        <v>313682390</v>
      </c>
      <c r="W10" s="13">
        <f t="shared" si="3"/>
        <v>3.187275511385896E-2</v>
      </c>
      <c r="X10" s="12">
        <v>17703034</v>
      </c>
      <c r="Y10" s="12">
        <v>314088595</v>
      </c>
      <c r="Z10" s="13">
        <f t="shared" si="4"/>
        <v>5.6363186316905269E-2</v>
      </c>
      <c r="AA10" s="14">
        <f t="shared" si="5"/>
        <v>-1.2932815978243335E-3</v>
      </c>
      <c r="AB10" s="14">
        <f t="shared" si="6"/>
        <v>-0.43524245618011015</v>
      </c>
      <c r="AC10" s="15">
        <f t="shared" si="7"/>
        <v>-2.4490431203046309E-2</v>
      </c>
      <c r="AD10" s="16">
        <v>958857.5399999998</v>
      </c>
      <c r="AE10" s="12">
        <v>55.849999999999994</v>
      </c>
      <c r="AF10" s="12">
        <v>980730</v>
      </c>
      <c r="AG10" s="17">
        <v>781507</v>
      </c>
      <c r="AH10" s="18">
        <v>3977630892</v>
      </c>
      <c r="AI10" s="19">
        <v>3805740314</v>
      </c>
      <c r="AJ10" s="18">
        <v>392015175</v>
      </c>
      <c r="AK10" s="19">
        <v>391514061</v>
      </c>
      <c r="AL10" s="16">
        <v>170429336</v>
      </c>
      <c r="AM10" s="17">
        <v>182165876</v>
      </c>
      <c r="AN10" s="22"/>
      <c r="AO10" s="21"/>
    </row>
    <row r="11" spans="1:41" ht="375" x14ac:dyDescent="0.25">
      <c r="A11" s="1">
        <v>11</v>
      </c>
      <c r="B11" s="2">
        <v>10</v>
      </c>
      <c r="C11" s="3">
        <f t="shared" si="0"/>
        <v>-1</v>
      </c>
      <c r="D11" s="2"/>
      <c r="E11" s="4" t="s">
        <v>13</v>
      </c>
      <c r="F11" s="5" t="s">
        <v>7</v>
      </c>
      <c r="G11" s="6">
        <v>0</v>
      </c>
      <c r="H11" s="7">
        <v>0</v>
      </c>
      <c r="I11" s="8">
        <v>0</v>
      </c>
      <c r="J11" s="2">
        <v>0</v>
      </c>
      <c r="K11" s="2">
        <v>5</v>
      </c>
      <c r="L11" s="2">
        <v>19</v>
      </c>
      <c r="M11" s="2">
        <v>1</v>
      </c>
      <c r="N11" s="2">
        <v>2</v>
      </c>
      <c r="O11" s="2"/>
      <c r="P11" s="9">
        <v>1</v>
      </c>
      <c r="Q11" s="10">
        <f t="shared" si="1"/>
        <v>5</v>
      </c>
      <c r="R11" s="11">
        <v>9</v>
      </c>
      <c r="S11" s="11">
        <v>40</v>
      </c>
      <c r="T11" s="3">
        <f t="shared" si="2"/>
        <v>31</v>
      </c>
      <c r="U11" s="12">
        <v>67823209</v>
      </c>
      <c r="V11" s="12">
        <v>1076050756</v>
      </c>
      <c r="W11" s="13">
        <f t="shared" si="3"/>
        <v>6.302974894243743E-2</v>
      </c>
      <c r="X11" s="12">
        <v>79375236</v>
      </c>
      <c r="Y11" s="12">
        <v>1746429283</v>
      </c>
      <c r="Z11" s="13">
        <f t="shared" si="4"/>
        <v>4.5450014365110709E-2</v>
      </c>
      <c r="AA11" s="14">
        <f t="shared" si="5"/>
        <v>-0.38385666887606806</v>
      </c>
      <c r="AB11" s="14">
        <f t="shared" si="6"/>
        <v>-0.14553691531701399</v>
      </c>
      <c r="AC11" s="15">
        <f t="shared" si="7"/>
        <v>1.7579734577326721E-2</v>
      </c>
      <c r="AD11" s="16">
        <v>26052002.90000001</v>
      </c>
      <c r="AE11" s="12">
        <v>3633042.540000001</v>
      </c>
      <c r="AF11" s="12">
        <v>0</v>
      </c>
      <c r="AG11" s="17">
        <v>0</v>
      </c>
      <c r="AH11" s="18">
        <v>1607871158</v>
      </c>
      <c r="AI11" s="19">
        <v>1789005353</v>
      </c>
      <c r="AJ11" s="18">
        <v>627588995</v>
      </c>
      <c r="AK11" s="19">
        <v>520254926</v>
      </c>
      <c r="AL11" s="16">
        <v>252930981</v>
      </c>
      <c r="AM11" s="17">
        <v>190495917</v>
      </c>
      <c r="AN11" s="22"/>
      <c r="AO11" s="21"/>
    </row>
    <row r="12" spans="1:41" ht="165" x14ac:dyDescent="0.25">
      <c r="A12" s="1">
        <v>12</v>
      </c>
      <c r="B12" s="2">
        <v>13</v>
      </c>
      <c r="C12" s="3">
        <f t="shared" si="0"/>
        <v>1</v>
      </c>
      <c r="D12" s="2"/>
      <c r="E12" s="4" t="s">
        <v>14</v>
      </c>
      <c r="F12" s="5" t="s">
        <v>7</v>
      </c>
      <c r="G12" s="6">
        <v>2</v>
      </c>
      <c r="H12" s="7">
        <v>0</v>
      </c>
      <c r="I12" s="8">
        <v>0</v>
      </c>
      <c r="J12" s="2">
        <v>0</v>
      </c>
      <c r="K12" s="2">
        <v>6</v>
      </c>
      <c r="L12" s="2">
        <v>26</v>
      </c>
      <c r="M12" s="2">
        <v>2</v>
      </c>
      <c r="N12" s="2">
        <v>2</v>
      </c>
      <c r="O12" s="2"/>
      <c r="P12" s="9"/>
      <c r="Q12" s="10">
        <f t="shared" si="1"/>
        <v>6</v>
      </c>
      <c r="R12" s="11">
        <v>27</v>
      </c>
      <c r="S12" s="11">
        <v>7</v>
      </c>
      <c r="T12" s="3">
        <f t="shared" si="2"/>
        <v>-20</v>
      </c>
      <c r="U12" s="12">
        <v>48522033</v>
      </c>
      <c r="V12" s="12">
        <v>1319070334</v>
      </c>
      <c r="W12" s="13">
        <f t="shared" si="3"/>
        <v>3.6785023322342417E-2</v>
      </c>
      <c r="X12" s="12">
        <v>109873982</v>
      </c>
      <c r="Y12" s="12">
        <v>1407484438</v>
      </c>
      <c r="Z12" s="13">
        <f t="shared" si="4"/>
        <v>7.80640830076446E-2</v>
      </c>
      <c r="AA12" s="14">
        <f t="shared" si="5"/>
        <v>-6.2817109456381789E-2</v>
      </c>
      <c r="AB12" s="14">
        <f t="shared" si="6"/>
        <v>-0.55838468655846107</v>
      </c>
      <c r="AC12" s="15">
        <f t="shared" si="7"/>
        <v>-4.1279059685302183E-2</v>
      </c>
      <c r="AD12" s="16">
        <v>15744927.940000005</v>
      </c>
      <c r="AE12" s="12">
        <v>211597.76</v>
      </c>
      <c r="AF12" s="12">
        <v>1623</v>
      </c>
      <c r="AG12" s="17">
        <v>3411</v>
      </c>
      <c r="AH12" s="18">
        <v>1173171739</v>
      </c>
      <c r="AI12" s="19">
        <v>1055145707</v>
      </c>
      <c r="AJ12" s="18">
        <v>498407328</v>
      </c>
      <c r="AK12" s="19">
        <v>481885301</v>
      </c>
      <c r="AL12" s="16">
        <v>415846228</v>
      </c>
      <c r="AM12" s="17">
        <v>427107715</v>
      </c>
      <c r="AN12" s="22"/>
      <c r="AO12" s="21"/>
    </row>
    <row r="13" spans="1:41" ht="255" x14ac:dyDescent="0.25">
      <c r="A13" s="1">
        <v>13</v>
      </c>
      <c r="B13" s="2">
        <v>12</v>
      </c>
      <c r="C13" s="3">
        <f t="shared" si="0"/>
        <v>-1</v>
      </c>
      <c r="D13" s="2"/>
      <c r="E13" s="4" t="s">
        <v>15</v>
      </c>
      <c r="F13" s="5" t="s">
        <v>7</v>
      </c>
      <c r="G13" s="6">
        <v>4</v>
      </c>
      <c r="H13" s="7">
        <v>0</v>
      </c>
      <c r="I13" s="8">
        <v>0</v>
      </c>
      <c r="J13" s="2">
        <v>0</v>
      </c>
      <c r="K13" s="2">
        <v>17</v>
      </c>
      <c r="L13" s="2">
        <v>16</v>
      </c>
      <c r="M13" s="2">
        <v>8</v>
      </c>
      <c r="N13" s="2">
        <v>6</v>
      </c>
      <c r="O13" s="2"/>
      <c r="P13" s="9"/>
      <c r="Q13" s="10">
        <f t="shared" si="1"/>
        <v>17</v>
      </c>
      <c r="R13" s="11">
        <v>155</v>
      </c>
      <c r="S13" s="11">
        <v>187</v>
      </c>
      <c r="T13" s="3">
        <f t="shared" si="2"/>
        <v>32</v>
      </c>
      <c r="U13" s="12">
        <v>12577030</v>
      </c>
      <c r="V13" s="12">
        <v>1195142996</v>
      </c>
      <c r="W13" s="13">
        <f t="shared" si="3"/>
        <v>1.0523452040545615E-2</v>
      </c>
      <c r="X13" s="12">
        <v>18534865</v>
      </c>
      <c r="Y13" s="12">
        <v>1432417880</v>
      </c>
      <c r="Z13" s="13">
        <f t="shared" si="4"/>
        <v>1.2939565512823674E-2</v>
      </c>
      <c r="AA13" s="14">
        <f t="shared" si="5"/>
        <v>-0.16564641318216441</v>
      </c>
      <c r="AB13" s="14">
        <f t="shared" si="6"/>
        <v>-0.32143935226935832</v>
      </c>
      <c r="AC13" s="15">
        <f t="shared" si="7"/>
        <v>-2.4161134722780597E-3</v>
      </c>
      <c r="AD13" s="16">
        <v>11154416.73</v>
      </c>
      <c r="AE13" s="12">
        <v>16689.82</v>
      </c>
      <c r="AF13" s="12">
        <v>0</v>
      </c>
      <c r="AG13" s="17">
        <v>0</v>
      </c>
      <c r="AH13" s="18">
        <v>1059893300</v>
      </c>
      <c r="AI13" s="19">
        <v>1045247283</v>
      </c>
      <c r="AJ13" s="18">
        <v>547062803</v>
      </c>
      <c r="AK13" s="19">
        <v>528920673</v>
      </c>
      <c r="AL13" s="16">
        <v>153469511</v>
      </c>
      <c r="AM13" s="17">
        <v>168714088</v>
      </c>
      <c r="AN13" s="22"/>
      <c r="AO13" s="21"/>
    </row>
    <row r="14" spans="1:41" ht="300" x14ac:dyDescent="0.25">
      <c r="A14" s="1">
        <v>14</v>
      </c>
      <c r="B14" s="2">
        <v>15</v>
      </c>
      <c r="C14" s="3">
        <f t="shared" si="0"/>
        <v>1</v>
      </c>
      <c r="D14" s="2"/>
      <c r="E14" s="4" t="s">
        <v>16</v>
      </c>
      <c r="F14" s="5" t="s">
        <v>5</v>
      </c>
      <c r="G14" s="6">
        <v>0</v>
      </c>
      <c r="H14" s="7">
        <v>4</v>
      </c>
      <c r="I14" s="8">
        <v>9</v>
      </c>
      <c r="J14" s="2">
        <v>1</v>
      </c>
      <c r="K14" s="2">
        <v>76</v>
      </c>
      <c r="L14" s="2">
        <v>1</v>
      </c>
      <c r="M14" s="2">
        <v>7</v>
      </c>
      <c r="N14" s="2">
        <v>2</v>
      </c>
      <c r="O14" s="2"/>
      <c r="P14" s="9"/>
      <c r="Q14" s="10">
        <f t="shared" si="1"/>
        <v>86</v>
      </c>
      <c r="R14" s="11">
        <v>133</v>
      </c>
      <c r="S14" s="11">
        <v>156</v>
      </c>
      <c r="T14" s="3">
        <f t="shared" si="2"/>
        <v>23</v>
      </c>
      <c r="U14" s="12">
        <v>10154980</v>
      </c>
      <c r="V14" s="12">
        <v>796597762</v>
      </c>
      <c r="W14" s="13">
        <f t="shared" si="3"/>
        <v>1.2747939404831017E-2</v>
      </c>
      <c r="X14" s="12">
        <v>14638787</v>
      </c>
      <c r="Y14" s="12">
        <v>884191283</v>
      </c>
      <c r="Z14" s="13">
        <f t="shared" si="4"/>
        <v>1.6556131327524069E-2</v>
      </c>
      <c r="AA14" s="14">
        <f t="shared" si="5"/>
        <v>-9.9066257137031738E-2</v>
      </c>
      <c r="AB14" s="14">
        <f t="shared" si="6"/>
        <v>-0.30629634818786555</v>
      </c>
      <c r="AC14" s="15">
        <f t="shared" si="7"/>
        <v>-3.8081919226930511E-3</v>
      </c>
      <c r="AD14" s="16">
        <v>2287260.3499999992</v>
      </c>
      <c r="AE14" s="12">
        <v>107180.16</v>
      </c>
      <c r="AF14" s="12">
        <v>0</v>
      </c>
      <c r="AG14" s="17">
        <v>0</v>
      </c>
      <c r="AH14" s="18">
        <v>1217713261</v>
      </c>
      <c r="AI14" s="19">
        <v>1085628206</v>
      </c>
      <c r="AJ14" s="18">
        <v>893743494</v>
      </c>
      <c r="AK14" s="19">
        <v>825092502</v>
      </c>
      <c r="AL14" s="16">
        <v>29621731</v>
      </c>
      <c r="AM14" s="17">
        <v>26298006</v>
      </c>
      <c r="AN14" s="22"/>
      <c r="AO14" s="21"/>
    </row>
    <row r="15" spans="1:41" ht="390" x14ac:dyDescent="0.25">
      <c r="A15" s="1">
        <v>15</v>
      </c>
      <c r="B15" s="2">
        <v>14</v>
      </c>
      <c r="C15" s="3">
        <f t="shared" si="0"/>
        <v>-1</v>
      </c>
      <c r="D15" s="2"/>
      <c r="E15" s="4" t="s">
        <v>17</v>
      </c>
      <c r="F15" s="5" t="s">
        <v>1</v>
      </c>
      <c r="G15" s="6">
        <v>13</v>
      </c>
      <c r="H15" s="7">
        <v>13</v>
      </c>
      <c r="I15" s="8">
        <v>22</v>
      </c>
      <c r="J15" s="2">
        <v>2</v>
      </c>
      <c r="K15" s="2">
        <v>126</v>
      </c>
      <c r="L15" s="2">
        <v>19</v>
      </c>
      <c r="M15" s="2">
        <v>22</v>
      </c>
      <c r="N15" s="2">
        <v>6</v>
      </c>
      <c r="O15" s="2"/>
      <c r="P15" s="9"/>
      <c r="Q15" s="10">
        <f t="shared" si="1"/>
        <v>150</v>
      </c>
      <c r="R15" s="11">
        <v>90</v>
      </c>
      <c r="S15" s="11">
        <v>138</v>
      </c>
      <c r="T15" s="3">
        <f t="shared" si="2"/>
        <v>48</v>
      </c>
      <c r="U15" s="12">
        <v>12208308</v>
      </c>
      <c r="V15" s="12">
        <v>655380010</v>
      </c>
      <c r="W15" s="13">
        <f t="shared" si="3"/>
        <v>1.8627830897680265E-2</v>
      </c>
      <c r="X15" s="12">
        <v>15424940</v>
      </c>
      <c r="Y15" s="12">
        <v>849162332</v>
      </c>
      <c r="Z15" s="13">
        <f t="shared" si="4"/>
        <v>1.8164889584386321E-2</v>
      </c>
      <c r="AA15" s="14">
        <f t="shared" si="5"/>
        <v>-0.22820409560983682</v>
      </c>
      <c r="AB15" s="14">
        <f t="shared" si="6"/>
        <v>-0.20853449024761198</v>
      </c>
      <c r="AC15" s="15">
        <f t="shared" si="7"/>
        <v>4.6294131329394431E-4</v>
      </c>
      <c r="AD15" s="16">
        <v>9746046.7700000051</v>
      </c>
      <c r="AE15" s="12">
        <v>208454.7</v>
      </c>
      <c r="AF15" s="12">
        <v>0</v>
      </c>
      <c r="AG15" s="17">
        <v>0</v>
      </c>
      <c r="AH15" s="18">
        <v>1524856100</v>
      </c>
      <c r="AI15" s="19">
        <v>1613037295</v>
      </c>
      <c r="AJ15" s="18">
        <v>640964656</v>
      </c>
      <c r="AK15" s="19">
        <v>657609211</v>
      </c>
      <c r="AL15" s="16">
        <v>41346914</v>
      </c>
      <c r="AM15" s="17">
        <v>51212253</v>
      </c>
      <c r="AN15" s="22"/>
      <c r="AO15" s="21"/>
    </row>
    <row r="16" spans="1:41" ht="210" x14ac:dyDescent="0.25">
      <c r="A16" s="1">
        <v>16</v>
      </c>
      <c r="B16" s="2">
        <v>16</v>
      </c>
      <c r="C16" s="3">
        <f t="shared" si="0"/>
        <v>0</v>
      </c>
      <c r="D16" s="2"/>
      <c r="E16" s="4" t="s">
        <v>18</v>
      </c>
      <c r="F16" s="5" t="s">
        <v>5</v>
      </c>
      <c r="G16" s="6">
        <v>8</v>
      </c>
      <c r="H16" s="7">
        <v>2</v>
      </c>
      <c r="I16" s="8">
        <v>3</v>
      </c>
      <c r="J16" s="2">
        <v>4</v>
      </c>
      <c r="K16" s="2">
        <v>18</v>
      </c>
      <c r="L16" s="2">
        <v>22</v>
      </c>
      <c r="M16" s="2">
        <v>4</v>
      </c>
      <c r="N16" s="2">
        <v>1</v>
      </c>
      <c r="O16" s="2"/>
      <c r="P16" s="9"/>
      <c r="Q16" s="10">
        <f t="shared" si="1"/>
        <v>25</v>
      </c>
      <c r="R16" s="11">
        <v>131</v>
      </c>
      <c r="S16" s="11">
        <v>150</v>
      </c>
      <c r="T16" s="3">
        <f t="shared" si="2"/>
        <v>19</v>
      </c>
      <c r="U16" s="12">
        <v>12101199</v>
      </c>
      <c r="V16" s="12">
        <v>906991759</v>
      </c>
      <c r="W16" s="13">
        <f t="shared" si="3"/>
        <v>1.3342126739213294E-2</v>
      </c>
      <c r="X16" s="12">
        <v>17116179</v>
      </c>
      <c r="Y16" s="12">
        <v>1014971792</v>
      </c>
      <c r="Z16" s="13">
        <f t="shared" si="4"/>
        <v>1.6863699203179431E-2</v>
      </c>
      <c r="AA16" s="14">
        <f t="shared" si="5"/>
        <v>-0.10638722558705356</v>
      </c>
      <c r="AB16" s="14">
        <f t="shared" si="6"/>
        <v>-0.29299646842908106</v>
      </c>
      <c r="AC16" s="15">
        <f t="shared" si="7"/>
        <v>-3.5215724639661369E-3</v>
      </c>
      <c r="AD16" s="16">
        <v>12088494.520000003</v>
      </c>
      <c r="AE16" s="12">
        <v>484529.54</v>
      </c>
      <c r="AF16" s="12">
        <v>0</v>
      </c>
      <c r="AG16" s="17">
        <v>0</v>
      </c>
      <c r="AH16" s="18">
        <v>856289977</v>
      </c>
      <c r="AI16" s="19">
        <v>929607930</v>
      </c>
      <c r="AJ16" s="18">
        <v>554445481</v>
      </c>
      <c r="AK16" s="19">
        <v>568118926</v>
      </c>
      <c r="AL16" s="16">
        <v>28892243</v>
      </c>
      <c r="AM16" s="17">
        <v>32794432</v>
      </c>
      <c r="AN16" s="22"/>
      <c r="AO16" s="21"/>
    </row>
    <row r="17" spans="1:41" ht="180" x14ac:dyDescent="0.25">
      <c r="A17" s="1">
        <v>17</v>
      </c>
      <c r="B17" s="2">
        <v>31</v>
      </c>
      <c r="C17" s="3">
        <f t="shared" si="0"/>
        <v>14</v>
      </c>
      <c r="D17" s="2"/>
      <c r="E17" s="4" t="s">
        <v>19</v>
      </c>
      <c r="F17" s="5" t="s">
        <v>7</v>
      </c>
      <c r="G17" s="6">
        <v>0</v>
      </c>
      <c r="H17" s="7">
        <v>0</v>
      </c>
      <c r="I17" s="8">
        <v>0</v>
      </c>
      <c r="J17" s="2">
        <v>0</v>
      </c>
      <c r="K17" s="2">
        <v>6</v>
      </c>
      <c r="L17" s="2">
        <v>6</v>
      </c>
      <c r="M17" s="2">
        <v>1</v>
      </c>
      <c r="N17" s="2">
        <v>1</v>
      </c>
      <c r="O17" s="2"/>
      <c r="P17" s="9"/>
      <c r="Q17" s="10">
        <f t="shared" si="1"/>
        <v>6</v>
      </c>
      <c r="R17" s="11">
        <v>285</v>
      </c>
      <c r="S17" s="11">
        <v>295</v>
      </c>
      <c r="T17" s="3">
        <f t="shared" si="2"/>
        <v>10</v>
      </c>
      <c r="U17" s="12">
        <v>2172</v>
      </c>
      <c r="V17" s="12">
        <v>358823965</v>
      </c>
      <c r="W17" s="13">
        <f t="shared" si="3"/>
        <v>6.053107406022895E-6</v>
      </c>
      <c r="X17" s="12">
        <v>2209</v>
      </c>
      <c r="Y17" s="12">
        <v>1783684</v>
      </c>
      <c r="Z17" s="13">
        <f t="shared" si="4"/>
        <v>1.2384480659130206E-3</v>
      </c>
      <c r="AA17" s="14">
        <f t="shared" si="5"/>
        <v>200.17014280556421</v>
      </c>
      <c r="AB17" s="14">
        <f t="shared" si="6"/>
        <v>-1.6749660479855138E-2</v>
      </c>
      <c r="AC17" s="15">
        <f t="shared" si="7"/>
        <v>-1.2323949585069977E-3</v>
      </c>
      <c r="AD17" s="16">
        <v>10971473.920000017</v>
      </c>
      <c r="AE17" s="12">
        <v>101310.24999999997</v>
      </c>
      <c r="AF17" s="12">
        <v>0</v>
      </c>
      <c r="AG17" s="17">
        <v>0</v>
      </c>
      <c r="AH17" s="18">
        <v>1611811338</v>
      </c>
      <c r="AI17" s="19">
        <v>1515211179</v>
      </c>
      <c r="AJ17" s="18">
        <v>615671016</v>
      </c>
      <c r="AK17" s="19">
        <v>565099517</v>
      </c>
      <c r="AL17" s="16">
        <v>17092460</v>
      </c>
      <c r="AM17" s="17">
        <v>26556801</v>
      </c>
      <c r="AN17" s="22"/>
      <c r="AO17" s="21"/>
    </row>
    <row r="18" spans="1:41" ht="210" x14ac:dyDescent="0.25">
      <c r="A18" s="1">
        <v>18</v>
      </c>
      <c r="B18" s="2">
        <v>22</v>
      </c>
      <c r="C18" s="3">
        <f t="shared" si="0"/>
        <v>4</v>
      </c>
      <c r="D18" s="2"/>
      <c r="E18" s="4" t="s">
        <v>20</v>
      </c>
      <c r="F18" s="5" t="s">
        <v>1</v>
      </c>
      <c r="G18" s="6">
        <v>0</v>
      </c>
      <c r="H18" s="7">
        <v>2</v>
      </c>
      <c r="I18" s="8">
        <v>4</v>
      </c>
      <c r="J18" s="2">
        <v>0</v>
      </c>
      <c r="K18" s="2">
        <v>32</v>
      </c>
      <c r="L18" s="2">
        <v>1</v>
      </c>
      <c r="M18" s="2">
        <v>7</v>
      </c>
      <c r="N18" s="2">
        <v>1</v>
      </c>
      <c r="O18" s="2"/>
      <c r="P18" s="9"/>
      <c r="Q18" s="10">
        <f t="shared" si="1"/>
        <v>36</v>
      </c>
      <c r="R18" s="11">
        <v>191</v>
      </c>
      <c r="S18" s="11">
        <v>228</v>
      </c>
      <c r="T18" s="3">
        <f t="shared" si="2"/>
        <v>37</v>
      </c>
      <c r="U18" s="12">
        <v>7267524</v>
      </c>
      <c r="V18" s="12">
        <v>1016745508</v>
      </c>
      <c r="W18" s="13">
        <f t="shared" si="3"/>
        <v>7.1478299562844003E-3</v>
      </c>
      <c r="X18" s="12">
        <v>8492591</v>
      </c>
      <c r="Y18" s="12">
        <v>911162767</v>
      </c>
      <c r="Z18" s="13">
        <f t="shared" si="4"/>
        <v>9.3206080269959048E-3</v>
      </c>
      <c r="AA18" s="14">
        <f t="shared" si="5"/>
        <v>0.11587692652063777</v>
      </c>
      <c r="AB18" s="14">
        <f t="shared" si="6"/>
        <v>-0.14425126560315926</v>
      </c>
      <c r="AC18" s="15">
        <f t="shared" si="7"/>
        <v>-2.1727780707115046E-3</v>
      </c>
      <c r="AD18" s="16">
        <v>4569122.7599999988</v>
      </c>
      <c r="AE18" s="12">
        <v>322745.56</v>
      </c>
      <c r="AF18" s="12">
        <v>0</v>
      </c>
      <c r="AG18" s="17">
        <v>0</v>
      </c>
      <c r="AH18" s="18">
        <v>757738248</v>
      </c>
      <c r="AI18" s="19">
        <v>632879810</v>
      </c>
      <c r="AJ18" s="18">
        <v>241889307</v>
      </c>
      <c r="AK18" s="19">
        <v>193874412</v>
      </c>
      <c r="AL18" s="16">
        <v>28104482</v>
      </c>
      <c r="AM18" s="17">
        <v>21371985</v>
      </c>
      <c r="AN18" s="22"/>
      <c r="AO18" s="21"/>
    </row>
    <row r="19" spans="1:41" ht="409.5" x14ac:dyDescent="0.25">
      <c r="A19" s="1">
        <v>19</v>
      </c>
      <c r="B19" s="2">
        <v>18</v>
      </c>
      <c r="C19" s="3">
        <f t="shared" si="0"/>
        <v>-1</v>
      </c>
      <c r="D19" s="2"/>
      <c r="E19" s="4" t="s">
        <v>21</v>
      </c>
      <c r="F19" s="5" t="s">
        <v>1</v>
      </c>
      <c r="G19" s="6">
        <v>17</v>
      </c>
      <c r="H19" s="7">
        <v>2</v>
      </c>
      <c r="I19" s="8">
        <v>17</v>
      </c>
      <c r="J19" s="2">
        <v>5</v>
      </c>
      <c r="K19" s="2">
        <v>119</v>
      </c>
      <c r="L19" s="2">
        <v>15</v>
      </c>
      <c r="M19" s="2">
        <v>21</v>
      </c>
      <c r="N19" s="2">
        <v>6</v>
      </c>
      <c r="O19" s="2">
        <v>4</v>
      </c>
      <c r="P19" s="9"/>
      <c r="Q19" s="10">
        <f t="shared" si="1"/>
        <v>141</v>
      </c>
      <c r="R19" s="11">
        <v>187</v>
      </c>
      <c r="S19" s="11">
        <v>194</v>
      </c>
      <c r="T19" s="3">
        <f t="shared" si="2"/>
        <v>7</v>
      </c>
      <c r="U19" s="12">
        <v>4505879</v>
      </c>
      <c r="V19" s="12">
        <v>594885181</v>
      </c>
      <c r="W19" s="13">
        <f t="shared" si="3"/>
        <v>7.5743675316060693E-3</v>
      </c>
      <c r="X19" s="12">
        <v>7593743</v>
      </c>
      <c r="Y19" s="12">
        <v>624675899</v>
      </c>
      <c r="Z19" s="13">
        <f t="shared" si="4"/>
        <v>1.2156292586533741E-2</v>
      </c>
      <c r="AA19" s="14">
        <f t="shared" si="5"/>
        <v>-4.7689878939926898E-2</v>
      </c>
      <c r="AB19" s="14">
        <f t="shared" si="6"/>
        <v>-0.40663267113464335</v>
      </c>
      <c r="AC19" s="15">
        <f t="shared" si="7"/>
        <v>-4.5819250549276715E-3</v>
      </c>
      <c r="AD19" s="16">
        <v>8350061.3699999982</v>
      </c>
      <c r="AE19" s="12">
        <v>1549041.8999999994</v>
      </c>
      <c r="AF19" s="12">
        <v>6170</v>
      </c>
      <c r="AG19" s="17">
        <v>13792</v>
      </c>
      <c r="AH19" s="18">
        <v>1355051019</v>
      </c>
      <c r="AI19" s="19">
        <v>1418535907</v>
      </c>
      <c r="AJ19" s="18">
        <v>231242706</v>
      </c>
      <c r="AK19" s="19">
        <v>232709395</v>
      </c>
      <c r="AL19" s="16">
        <v>18787259</v>
      </c>
      <c r="AM19" s="17">
        <v>19325808</v>
      </c>
      <c r="AN19" s="22"/>
      <c r="AO19" s="21"/>
    </row>
    <row r="20" spans="1:41" ht="270" x14ac:dyDescent="0.25">
      <c r="A20" s="1">
        <v>20</v>
      </c>
      <c r="B20" s="2">
        <v>19</v>
      </c>
      <c r="C20" s="3">
        <f t="shared" si="0"/>
        <v>-1</v>
      </c>
      <c r="D20" s="2"/>
      <c r="E20" s="4" t="s">
        <v>22</v>
      </c>
      <c r="F20" s="5" t="s">
        <v>1</v>
      </c>
      <c r="G20" s="6">
        <v>0</v>
      </c>
      <c r="H20" s="7">
        <v>2</v>
      </c>
      <c r="I20" s="8">
        <v>2</v>
      </c>
      <c r="J20" s="2">
        <v>0</v>
      </c>
      <c r="K20" s="2">
        <v>66</v>
      </c>
      <c r="L20" s="2">
        <v>2</v>
      </c>
      <c r="M20" s="2">
        <v>7</v>
      </c>
      <c r="N20" s="2">
        <v>4</v>
      </c>
      <c r="O20" s="2"/>
      <c r="P20" s="9">
        <v>1</v>
      </c>
      <c r="Q20" s="10">
        <f t="shared" si="1"/>
        <v>68</v>
      </c>
      <c r="R20" s="11">
        <v>224</v>
      </c>
      <c r="S20" s="11">
        <v>125</v>
      </c>
      <c r="T20" s="3">
        <f t="shared" si="2"/>
        <v>-99</v>
      </c>
      <c r="U20" s="12">
        <v>1798200</v>
      </c>
      <c r="V20" s="12">
        <v>328652863</v>
      </c>
      <c r="W20" s="13">
        <f t="shared" si="3"/>
        <v>5.4714265489298353E-3</v>
      </c>
      <c r="X20" s="12">
        <v>8640262</v>
      </c>
      <c r="Y20" s="12">
        <v>443692830</v>
      </c>
      <c r="Z20" s="13">
        <f t="shared" si="4"/>
        <v>1.9473521805614933E-2</v>
      </c>
      <c r="AA20" s="14">
        <f t="shared" si="5"/>
        <v>-0.25927839987858264</v>
      </c>
      <c r="AB20" s="14">
        <f t="shared" si="6"/>
        <v>-0.79188131100654124</v>
      </c>
      <c r="AC20" s="15">
        <f t="shared" si="7"/>
        <v>-1.4002095256685098E-2</v>
      </c>
      <c r="AD20" s="16">
        <v>11879580.640000001</v>
      </c>
      <c r="AE20" s="12">
        <v>638115.02</v>
      </c>
      <c r="AF20" s="12">
        <v>0</v>
      </c>
      <c r="AG20" s="17">
        <v>0</v>
      </c>
      <c r="AH20" s="18">
        <v>1527128613</v>
      </c>
      <c r="AI20" s="19">
        <v>1469323283</v>
      </c>
      <c r="AJ20" s="18">
        <v>488728771</v>
      </c>
      <c r="AK20" s="19">
        <v>517580771</v>
      </c>
      <c r="AL20" s="16">
        <v>9306766</v>
      </c>
      <c r="AM20" s="17">
        <v>23579237</v>
      </c>
      <c r="AN20" s="22"/>
      <c r="AO20" s="21"/>
    </row>
    <row r="21" spans="1:41" ht="300" x14ac:dyDescent="0.25">
      <c r="A21" s="1">
        <v>21</v>
      </c>
      <c r="B21" s="2">
        <v>20</v>
      </c>
      <c r="C21" s="3">
        <f t="shared" si="0"/>
        <v>-1</v>
      </c>
      <c r="D21" s="2"/>
      <c r="E21" s="4" t="s">
        <v>23</v>
      </c>
      <c r="F21" s="5" t="s">
        <v>5</v>
      </c>
      <c r="G21" s="6">
        <v>0</v>
      </c>
      <c r="H21" s="7">
        <v>0</v>
      </c>
      <c r="I21" s="8">
        <v>4</v>
      </c>
      <c r="J21" s="2">
        <v>0</v>
      </c>
      <c r="K21" s="2">
        <v>36</v>
      </c>
      <c r="L21" s="2">
        <v>1</v>
      </c>
      <c r="M21" s="2">
        <v>11</v>
      </c>
      <c r="N21" s="2">
        <v>3</v>
      </c>
      <c r="O21" s="2"/>
      <c r="P21" s="9"/>
      <c r="Q21" s="10">
        <f t="shared" si="1"/>
        <v>40</v>
      </c>
      <c r="R21" s="11">
        <v>44</v>
      </c>
      <c r="S21" s="11">
        <v>33</v>
      </c>
      <c r="T21" s="3">
        <f t="shared" si="2"/>
        <v>-11</v>
      </c>
      <c r="U21" s="12">
        <v>11283224</v>
      </c>
      <c r="V21" s="12">
        <v>374714649</v>
      </c>
      <c r="W21" s="13">
        <f t="shared" si="3"/>
        <v>3.0111510265508727E-2</v>
      </c>
      <c r="X21" s="12">
        <v>27141057</v>
      </c>
      <c r="Y21" s="12">
        <v>514141889</v>
      </c>
      <c r="Z21" s="13">
        <f t="shared" si="4"/>
        <v>5.2789040497729214E-2</v>
      </c>
      <c r="AA21" s="14">
        <f t="shared" si="5"/>
        <v>-0.27118436171614874</v>
      </c>
      <c r="AB21" s="14">
        <f t="shared" si="6"/>
        <v>-0.58427470234486445</v>
      </c>
      <c r="AC21" s="15">
        <f t="shared" si="7"/>
        <v>-2.2677530232220487E-2</v>
      </c>
      <c r="AD21" s="16">
        <v>1448802.24</v>
      </c>
      <c r="AE21" s="12">
        <v>564.91999999999996</v>
      </c>
      <c r="AF21" s="12">
        <v>0</v>
      </c>
      <c r="AG21" s="17">
        <v>0</v>
      </c>
      <c r="AH21" s="18">
        <v>1281663851</v>
      </c>
      <c r="AI21" s="19">
        <v>1227155221</v>
      </c>
      <c r="AJ21" s="18">
        <v>815559783</v>
      </c>
      <c r="AK21" s="19">
        <v>733693093</v>
      </c>
      <c r="AL21" s="16">
        <v>35529853</v>
      </c>
      <c r="AM21" s="17">
        <v>41946538</v>
      </c>
      <c r="AN21" s="22"/>
      <c r="AO21" s="21"/>
    </row>
    <row r="22" spans="1:41" ht="285" x14ac:dyDescent="0.25">
      <c r="A22" s="1">
        <v>22</v>
      </c>
      <c r="B22" s="2">
        <v>23</v>
      </c>
      <c r="C22" s="3">
        <f t="shared" si="0"/>
        <v>1</v>
      </c>
      <c r="D22" s="2"/>
      <c r="E22" s="4" t="s">
        <v>24</v>
      </c>
      <c r="F22" s="5" t="s">
        <v>1</v>
      </c>
      <c r="G22" s="6">
        <v>1</v>
      </c>
      <c r="H22" s="7">
        <v>0</v>
      </c>
      <c r="I22" s="8">
        <v>2</v>
      </c>
      <c r="J22" s="2">
        <v>0</v>
      </c>
      <c r="K22" s="2">
        <v>29</v>
      </c>
      <c r="L22" s="2">
        <v>2</v>
      </c>
      <c r="M22" s="2">
        <v>6</v>
      </c>
      <c r="N22" s="2">
        <v>4</v>
      </c>
      <c r="O22" s="2"/>
      <c r="P22" s="9"/>
      <c r="Q22" s="10">
        <f t="shared" si="1"/>
        <v>31</v>
      </c>
      <c r="R22" s="11">
        <v>235</v>
      </c>
      <c r="S22" s="11">
        <v>257</v>
      </c>
      <c r="T22" s="3">
        <f t="shared" si="2"/>
        <v>22</v>
      </c>
      <c r="U22" s="12">
        <v>3447968</v>
      </c>
      <c r="V22" s="12">
        <v>717118713</v>
      </c>
      <c r="W22" s="13">
        <f t="shared" si="3"/>
        <v>4.8080853804187366E-3</v>
      </c>
      <c r="X22" s="12">
        <v>4303804</v>
      </c>
      <c r="Y22" s="12">
        <v>641221821</v>
      </c>
      <c r="Z22" s="13">
        <f t="shared" si="4"/>
        <v>6.7118801311036478E-3</v>
      </c>
      <c r="AA22" s="14">
        <f t="shared" si="5"/>
        <v>0.11836292763966932</v>
      </c>
      <c r="AB22" s="14">
        <f t="shared" si="6"/>
        <v>-0.19885570997192251</v>
      </c>
      <c r="AC22" s="15">
        <f t="shared" si="7"/>
        <v>-1.9037947506849113E-3</v>
      </c>
      <c r="AD22" s="16">
        <v>14067277.82999998</v>
      </c>
      <c r="AE22" s="12">
        <v>395722.41999999993</v>
      </c>
      <c r="AF22" s="12">
        <v>0</v>
      </c>
      <c r="AG22" s="17">
        <v>0</v>
      </c>
      <c r="AH22" s="18">
        <v>949472558</v>
      </c>
      <c r="AI22" s="19">
        <v>851740637</v>
      </c>
      <c r="AJ22" s="18">
        <v>380870852</v>
      </c>
      <c r="AK22" s="19">
        <v>311847909</v>
      </c>
      <c r="AL22" s="16">
        <v>18288083</v>
      </c>
      <c r="AM22" s="17">
        <v>19788437</v>
      </c>
      <c r="AN22" s="22"/>
      <c r="AO22" s="21"/>
    </row>
    <row r="23" spans="1:41" ht="255" x14ac:dyDescent="0.25">
      <c r="A23" s="1">
        <v>23</v>
      </c>
      <c r="B23" s="2">
        <v>27</v>
      </c>
      <c r="C23" s="3">
        <f t="shared" si="0"/>
        <v>4</v>
      </c>
      <c r="D23" s="2"/>
      <c r="E23" s="4" t="s">
        <v>25</v>
      </c>
      <c r="F23" s="5" t="s">
        <v>5</v>
      </c>
      <c r="G23" s="6">
        <v>0</v>
      </c>
      <c r="H23" s="7">
        <v>0</v>
      </c>
      <c r="I23" s="8">
        <v>8</v>
      </c>
      <c r="J23" s="2">
        <v>2</v>
      </c>
      <c r="K23" s="2">
        <v>47</v>
      </c>
      <c r="L23" s="2">
        <v>6</v>
      </c>
      <c r="M23" s="2">
        <v>11</v>
      </c>
      <c r="N23" s="2">
        <v>2</v>
      </c>
      <c r="O23" s="2"/>
      <c r="P23" s="9"/>
      <c r="Q23" s="10">
        <f t="shared" si="1"/>
        <v>57</v>
      </c>
      <c r="R23" s="11">
        <v>112</v>
      </c>
      <c r="S23" s="11">
        <v>121</v>
      </c>
      <c r="T23" s="3">
        <f t="shared" si="2"/>
        <v>9</v>
      </c>
      <c r="U23" s="12">
        <v>9992348</v>
      </c>
      <c r="V23" s="12">
        <v>647379175</v>
      </c>
      <c r="W23" s="13">
        <f t="shared" si="3"/>
        <v>1.5435077904691636E-2</v>
      </c>
      <c r="X23" s="12">
        <v>12741854</v>
      </c>
      <c r="Y23" s="12">
        <v>633729974</v>
      </c>
      <c r="Z23" s="13">
        <f t="shared" si="4"/>
        <v>2.0106124884034599E-2</v>
      </c>
      <c r="AA23" s="14">
        <f t="shared" si="5"/>
        <v>2.1537881369013485E-2</v>
      </c>
      <c r="AB23" s="14">
        <f t="shared" si="6"/>
        <v>-0.21578539512381792</v>
      </c>
      <c r="AC23" s="15">
        <f t="shared" si="7"/>
        <v>-4.6710469793429625E-3</v>
      </c>
      <c r="AD23" s="16">
        <v>716239.44000000018</v>
      </c>
      <c r="AE23" s="12">
        <v>35753.83</v>
      </c>
      <c r="AF23" s="12">
        <v>0</v>
      </c>
      <c r="AG23" s="17">
        <v>0</v>
      </c>
      <c r="AH23" s="18">
        <v>734791002</v>
      </c>
      <c r="AI23" s="19">
        <v>657619604</v>
      </c>
      <c r="AJ23" s="18">
        <v>521161520</v>
      </c>
      <c r="AK23" s="19">
        <v>451954449</v>
      </c>
      <c r="AL23" s="16">
        <v>17076770</v>
      </c>
      <c r="AM23" s="17">
        <v>20200743</v>
      </c>
      <c r="AN23" s="22"/>
      <c r="AO23" s="21"/>
    </row>
    <row r="24" spans="1:41" ht="315" x14ac:dyDescent="0.25">
      <c r="A24" s="1">
        <v>24</v>
      </c>
      <c r="B24" s="2">
        <v>26</v>
      </c>
      <c r="C24" s="3">
        <f t="shared" si="0"/>
        <v>2</v>
      </c>
      <c r="D24" s="2"/>
      <c r="E24" s="4" t="s">
        <v>26</v>
      </c>
      <c r="F24" s="5" t="s">
        <v>1</v>
      </c>
      <c r="G24" s="6">
        <v>0</v>
      </c>
      <c r="H24" s="7">
        <v>0</v>
      </c>
      <c r="I24" s="8">
        <v>1</v>
      </c>
      <c r="J24" s="2">
        <v>0</v>
      </c>
      <c r="K24" s="2">
        <v>11</v>
      </c>
      <c r="L24" s="2">
        <v>14</v>
      </c>
      <c r="M24" s="2">
        <v>3</v>
      </c>
      <c r="N24" s="2">
        <v>3</v>
      </c>
      <c r="O24" s="2"/>
      <c r="P24" s="9"/>
      <c r="Q24" s="10">
        <f t="shared" si="1"/>
        <v>12</v>
      </c>
      <c r="R24" s="11">
        <v>13</v>
      </c>
      <c r="S24" s="11">
        <v>106</v>
      </c>
      <c r="T24" s="3">
        <f t="shared" si="2"/>
        <v>93</v>
      </c>
      <c r="U24" s="12">
        <v>1545872</v>
      </c>
      <c r="V24" s="12">
        <v>27038985</v>
      </c>
      <c r="W24" s="13">
        <f t="shared" si="3"/>
        <v>5.7171968548375612E-2</v>
      </c>
      <c r="X24" s="12">
        <v>1053848</v>
      </c>
      <c r="Y24" s="12">
        <v>47060442</v>
      </c>
      <c r="Z24" s="13">
        <f t="shared" si="4"/>
        <v>2.2393499831557043E-2</v>
      </c>
      <c r="AA24" s="14">
        <f t="shared" si="5"/>
        <v>-0.42544132925908346</v>
      </c>
      <c r="AB24" s="14">
        <f t="shared" si="6"/>
        <v>0.46688326969354216</v>
      </c>
      <c r="AC24" s="15">
        <f t="shared" si="7"/>
        <v>3.477846871681857E-2</v>
      </c>
      <c r="AD24" s="16">
        <v>4836803.9399999995</v>
      </c>
      <c r="AE24" s="12">
        <v>8250.0300000000007</v>
      </c>
      <c r="AF24" s="12">
        <v>0</v>
      </c>
      <c r="AG24" s="17">
        <v>0</v>
      </c>
      <c r="AH24" s="18">
        <v>1695523731</v>
      </c>
      <c r="AI24" s="19">
        <v>1576300260</v>
      </c>
      <c r="AJ24" s="18">
        <v>615513644</v>
      </c>
      <c r="AK24" s="19">
        <v>617514998</v>
      </c>
      <c r="AL24" s="16">
        <v>15486215</v>
      </c>
      <c r="AM24" s="17">
        <v>46268861</v>
      </c>
      <c r="AN24" s="22"/>
      <c r="AO24" s="21"/>
    </row>
    <row r="25" spans="1:41" ht="375" x14ac:dyDescent="0.25">
      <c r="A25" s="1">
        <v>25</v>
      </c>
      <c r="B25" s="2">
        <v>34</v>
      </c>
      <c r="C25" s="3">
        <f t="shared" si="0"/>
        <v>9</v>
      </c>
      <c r="D25" s="2"/>
      <c r="E25" s="4" t="s">
        <v>27</v>
      </c>
      <c r="F25" s="5" t="s">
        <v>5</v>
      </c>
      <c r="G25" s="6">
        <v>0</v>
      </c>
      <c r="H25" s="7">
        <v>6</v>
      </c>
      <c r="I25" s="8">
        <v>6</v>
      </c>
      <c r="J25" s="2">
        <v>0</v>
      </c>
      <c r="K25" s="2">
        <v>40</v>
      </c>
      <c r="L25" s="2">
        <v>0</v>
      </c>
      <c r="M25" s="2">
        <v>11</v>
      </c>
      <c r="N25" s="2">
        <v>4</v>
      </c>
      <c r="O25" s="2"/>
      <c r="P25" s="9"/>
      <c r="Q25" s="10">
        <f t="shared" si="1"/>
        <v>46</v>
      </c>
      <c r="R25" s="11">
        <v>65</v>
      </c>
      <c r="S25" s="11">
        <v>111</v>
      </c>
      <c r="T25" s="3">
        <f t="shared" si="2"/>
        <v>46</v>
      </c>
      <c r="U25" s="12">
        <v>17296630</v>
      </c>
      <c r="V25" s="12">
        <v>677950484</v>
      </c>
      <c r="W25" s="13">
        <f t="shared" si="3"/>
        <v>2.5513116972713894E-2</v>
      </c>
      <c r="X25" s="12">
        <v>13635237</v>
      </c>
      <c r="Y25" s="12">
        <v>629382562</v>
      </c>
      <c r="Z25" s="13">
        <f t="shared" si="4"/>
        <v>2.1664465816579138E-2</v>
      </c>
      <c r="AA25" s="14">
        <f t="shared" si="5"/>
        <v>7.7167568554274632E-2</v>
      </c>
      <c r="AB25" s="14">
        <f t="shared" si="6"/>
        <v>0.26852433881420618</v>
      </c>
      <c r="AC25" s="15">
        <f t="shared" si="7"/>
        <v>3.848651156134756E-3</v>
      </c>
      <c r="AD25" s="16">
        <v>18076601.839999996</v>
      </c>
      <c r="AE25" s="12">
        <v>381110.32999999996</v>
      </c>
      <c r="AF25" s="12">
        <v>0</v>
      </c>
      <c r="AG25" s="17">
        <v>0</v>
      </c>
      <c r="AH25" s="18">
        <v>828070111</v>
      </c>
      <c r="AI25" s="19">
        <v>669240481</v>
      </c>
      <c r="AJ25" s="18">
        <v>337818595</v>
      </c>
      <c r="AK25" s="19">
        <v>288067986</v>
      </c>
      <c r="AL25" s="16">
        <v>37376519</v>
      </c>
      <c r="AM25" s="17">
        <v>31168073</v>
      </c>
      <c r="AN25" s="22"/>
      <c r="AO25" s="21"/>
    </row>
    <row r="26" spans="1:41" ht="300" x14ac:dyDescent="0.25">
      <c r="A26" s="1">
        <v>26</v>
      </c>
      <c r="B26" s="2">
        <v>24</v>
      </c>
      <c r="C26" s="3">
        <f t="shared" si="0"/>
        <v>-2</v>
      </c>
      <c r="D26" s="2"/>
      <c r="E26" s="4" t="s">
        <v>28</v>
      </c>
      <c r="F26" s="5" t="s">
        <v>1</v>
      </c>
      <c r="G26" s="6">
        <v>0</v>
      </c>
      <c r="H26" s="7">
        <v>2</v>
      </c>
      <c r="I26" s="8">
        <v>7</v>
      </c>
      <c r="J26" s="2">
        <v>0</v>
      </c>
      <c r="K26" s="2">
        <v>45</v>
      </c>
      <c r="L26" s="2">
        <v>0</v>
      </c>
      <c r="M26" s="2">
        <v>10</v>
      </c>
      <c r="N26" s="2">
        <v>3</v>
      </c>
      <c r="O26" s="2"/>
      <c r="P26" s="9"/>
      <c r="Q26" s="10">
        <f t="shared" si="1"/>
        <v>52</v>
      </c>
      <c r="R26" s="11">
        <v>92</v>
      </c>
      <c r="S26" s="11">
        <v>139</v>
      </c>
      <c r="T26" s="3">
        <f t="shared" si="2"/>
        <v>47</v>
      </c>
      <c r="U26" s="12">
        <v>8660668</v>
      </c>
      <c r="V26" s="12">
        <v>470537099</v>
      </c>
      <c r="W26" s="13">
        <f t="shared" si="3"/>
        <v>1.840591957234811E-2</v>
      </c>
      <c r="X26" s="12">
        <v>9401228</v>
      </c>
      <c r="Y26" s="12">
        <v>519271934</v>
      </c>
      <c r="Z26" s="13">
        <f t="shared" si="4"/>
        <v>1.8104633400040451E-2</v>
      </c>
      <c r="AA26" s="14">
        <f t="shared" si="5"/>
        <v>-9.3852241588700994E-2</v>
      </c>
      <c r="AB26" s="14">
        <f t="shared" si="6"/>
        <v>-7.877268799352595E-2</v>
      </c>
      <c r="AC26" s="15">
        <f t="shared" si="7"/>
        <v>3.0128617230765903E-4</v>
      </c>
      <c r="AD26" s="16">
        <v>2473697.2300000014</v>
      </c>
      <c r="AE26" s="12">
        <v>208224.46999999997</v>
      </c>
      <c r="AF26" s="12">
        <v>0</v>
      </c>
      <c r="AG26" s="17">
        <v>0</v>
      </c>
      <c r="AH26" s="18">
        <v>872959413</v>
      </c>
      <c r="AI26" s="19">
        <v>880683674</v>
      </c>
      <c r="AJ26" s="18">
        <v>631820792</v>
      </c>
      <c r="AK26" s="19">
        <v>633435113</v>
      </c>
      <c r="AL26" s="16">
        <v>20819334</v>
      </c>
      <c r="AM26" s="17">
        <v>20000625</v>
      </c>
      <c r="AN26" s="22"/>
      <c r="AO26" s="21"/>
    </row>
    <row r="27" spans="1:41" ht="255" x14ac:dyDescent="0.25">
      <c r="A27" s="1">
        <v>27</v>
      </c>
      <c r="B27" s="2">
        <v>30</v>
      </c>
      <c r="C27" s="3">
        <f t="shared" si="0"/>
        <v>3</v>
      </c>
      <c r="D27" s="2"/>
      <c r="E27" s="4" t="s">
        <v>29</v>
      </c>
      <c r="F27" s="5" t="s">
        <v>5</v>
      </c>
      <c r="G27" s="6">
        <v>0</v>
      </c>
      <c r="H27" s="7">
        <v>3</v>
      </c>
      <c r="I27" s="8">
        <v>3</v>
      </c>
      <c r="J27" s="2">
        <v>1</v>
      </c>
      <c r="K27" s="2">
        <v>15</v>
      </c>
      <c r="L27" s="2">
        <v>2</v>
      </c>
      <c r="M27" s="2">
        <v>3</v>
      </c>
      <c r="N27" s="2">
        <v>3</v>
      </c>
      <c r="O27" s="2"/>
      <c r="P27" s="9"/>
      <c r="Q27" s="10">
        <f t="shared" si="1"/>
        <v>19</v>
      </c>
      <c r="R27" s="11">
        <v>257</v>
      </c>
      <c r="S27" s="11">
        <v>178</v>
      </c>
      <c r="T27" s="3">
        <f t="shared" si="2"/>
        <v>-79</v>
      </c>
      <c r="U27" s="12">
        <v>1507021</v>
      </c>
      <c r="V27" s="12">
        <v>532525423</v>
      </c>
      <c r="W27" s="13">
        <f t="shared" si="3"/>
        <v>2.829951275396668E-3</v>
      </c>
      <c r="X27" s="12">
        <v>7121674</v>
      </c>
      <c r="Y27" s="12">
        <v>521979898</v>
      </c>
      <c r="Z27" s="13">
        <f t="shared" si="4"/>
        <v>1.3643579048325727E-2</v>
      </c>
      <c r="AA27" s="14">
        <f t="shared" si="5"/>
        <v>2.0202933178855863E-2</v>
      </c>
      <c r="AB27" s="14">
        <f t="shared" si="6"/>
        <v>-0.78838949943510472</v>
      </c>
      <c r="AC27" s="15">
        <f t="shared" si="7"/>
        <v>-1.0813627772929059E-2</v>
      </c>
      <c r="AD27" s="16">
        <v>6889282.46</v>
      </c>
      <c r="AE27" s="12">
        <v>0</v>
      </c>
      <c r="AF27" s="12">
        <v>0</v>
      </c>
      <c r="AG27" s="17">
        <v>0</v>
      </c>
      <c r="AH27" s="18">
        <v>853019103</v>
      </c>
      <c r="AI27" s="19">
        <v>843901491</v>
      </c>
      <c r="AJ27" s="18">
        <v>400418828</v>
      </c>
      <c r="AK27" s="19">
        <v>398597497</v>
      </c>
      <c r="AL27" s="16">
        <v>17443966</v>
      </c>
      <c r="AM27" s="17">
        <v>18441585</v>
      </c>
      <c r="AN27" s="22"/>
      <c r="AO27" s="21"/>
    </row>
    <row r="28" spans="1:41" ht="375" x14ac:dyDescent="0.25">
      <c r="A28" s="1">
        <v>28</v>
      </c>
      <c r="B28" s="2">
        <v>29</v>
      </c>
      <c r="C28" s="3">
        <f t="shared" si="0"/>
        <v>1</v>
      </c>
      <c r="D28" s="2"/>
      <c r="E28" s="4" t="s">
        <v>30</v>
      </c>
      <c r="F28" s="5" t="s">
        <v>5</v>
      </c>
      <c r="G28" s="6">
        <v>14</v>
      </c>
      <c r="H28" s="7">
        <v>0</v>
      </c>
      <c r="I28" s="8">
        <v>6</v>
      </c>
      <c r="J28" s="2">
        <v>0</v>
      </c>
      <c r="K28" s="2">
        <v>79</v>
      </c>
      <c r="L28" s="2">
        <v>21</v>
      </c>
      <c r="M28" s="2">
        <v>8</v>
      </c>
      <c r="N28" s="2">
        <v>2</v>
      </c>
      <c r="O28" s="2"/>
      <c r="P28" s="9"/>
      <c r="Q28" s="10">
        <f t="shared" si="1"/>
        <v>85</v>
      </c>
      <c r="R28" s="11">
        <v>175</v>
      </c>
      <c r="S28" s="11">
        <v>154</v>
      </c>
      <c r="T28" s="3">
        <f t="shared" si="2"/>
        <v>-21</v>
      </c>
      <c r="U28" s="12">
        <v>2024474</v>
      </c>
      <c r="V28" s="12">
        <v>249181034</v>
      </c>
      <c r="W28" s="13">
        <f t="shared" si="3"/>
        <v>8.1245107924225075E-3</v>
      </c>
      <c r="X28" s="12">
        <v>4465500</v>
      </c>
      <c r="Y28" s="12">
        <v>266941042</v>
      </c>
      <c r="Z28" s="13">
        <f t="shared" si="4"/>
        <v>1.6728413010390512E-2</v>
      </c>
      <c r="AA28" s="14">
        <f t="shared" si="5"/>
        <v>-6.6531575163327639E-2</v>
      </c>
      <c r="AB28" s="14">
        <f t="shared" si="6"/>
        <v>-0.54664113761056987</v>
      </c>
      <c r="AC28" s="15">
        <f t="shared" si="7"/>
        <v>-8.6039022179680048E-3</v>
      </c>
      <c r="AD28" s="16">
        <v>1005946.0200000001</v>
      </c>
      <c r="AE28" s="12">
        <v>203810.83</v>
      </c>
      <c r="AF28" s="12">
        <v>0</v>
      </c>
      <c r="AG28" s="17">
        <v>0</v>
      </c>
      <c r="AH28" s="18">
        <v>1116820201</v>
      </c>
      <c r="AI28" s="19">
        <v>1130668024</v>
      </c>
      <c r="AJ28" s="18">
        <v>573543061</v>
      </c>
      <c r="AK28" s="19">
        <v>621370076</v>
      </c>
      <c r="AL28" s="16">
        <v>10005249</v>
      </c>
      <c r="AM28" s="17">
        <v>13743596</v>
      </c>
      <c r="AN28" s="22"/>
      <c r="AO28" s="21"/>
    </row>
    <row r="29" spans="1:41" ht="270" x14ac:dyDescent="0.25">
      <c r="A29" s="1">
        <v>29</v>
      </c>
      <c r="B29" s="2">
        <v>28</v>
      </c>
      <c r="C29" s="3">
        <f t="shared" si="0"/>
        <v>-1</v>
      </c>
      <c r="D29" s="2"/>
      <c r="E29" s="4" t="s">
        <v>31</v>
      </c>
      <c r="F29" s="5" t="s">
        <v>5</v>
      </c>
      <c r="G29" s="6">
        <v>3</v>
      </c>
      <c r="H29" s="7">
        <v>0</v>
      </c>
      <c r="I29" s="8">
        <v>11</v>
      </c>
      <c r="J29" s="2">
        <v>0</v>
      </c>
      <c r="K29" s="2">
        <v>53</v>
      </c>
      <c r="L29" s="2">
        <v>3</v>
      </c>
      <c r="M29" s="2">
        <v>12</v>
      </c>
      <c r="N29" s="2">
        <v>5</v>
      </c>
      <c r="O29" s="2">
        <v>4</v>
      </c>
      <c r="P29" s="9"/>
      <c r="Q29" s="10">
        <f t="shared" si="1"/>
        <v>64</v>
      </c>
      <c r="R29" s="11">
        <v>94</v>
      </c>
      <c r="S29" s="11">
        <v>147</v>
      </c>
      <c r="T29" s="3">
        <f t="shared" si="2"/>
        <v>53</v>
      </c>
      <c r="U29" s="12">
        <v>11226556</v>
      </c>
      <c r="V29" s="12">
        <v>627307368</v>
      </c>
      <c r="W29" s="13">
        <f t="shared" si="3"/>
        <v>1.7896419797830271E-2</v>
      </c>
      <c r="X29" s="12">
        <v>12004011</v>
      </c>
      <c r="Y29" s="12">
        <v>708133409</v>
      </c>
      <c r="Z29" s="13">
        <f t="shared" si="4"/>
        <v>1.6951623588769275E-2</v>
      </c>
      <c r="AA29" s="14">
        <f t="shared" si="5"/>
        <v>-0.11413956744978261</v>
      </c>
      <c r="AB29" s="14">
        <f t="shared" si="6"/>
        <v>-6.4766268541406699E-2</v>
      </c>
      <c r="AC29" s="15">
        <f t="shared" si="7"/>
        <v>9.4479620906099543E-4</v>
      </c>
      <c r="AD29" s="16">
        <v>4882421.9999999991</v>
      </c>
      <c r="AE29" s="12">
        <v>328935.55</v>
      </c>
      <c r="AF29" s="12">
        <v>4868</v>
      </c>
      <c r="AG29" s="17">
        <v>4982</v>
      </c>
      <c r="AH29" s="18">
        <v>689401104</v>
      </c>
      <c r="AI29" s="19">
        <v>660446621</v>
      </c>
      <c r="AJ29" s="18">
        <v>276300958</v>
      </c>
      <c r="AK29" s="19">
        <v>285906723</v>
      </c>
      <c r="AL29" s="16">
        <v>39151125</v>
      </c>
      <c r="AM29" s="17">
        <v>41346717</v>
      </c>
      <c r="AN29" s="22"/>
      <c r="AO29" s="21"/>
    </row>
    <row r="30" spans="1:41" ht="165" x14ac:dyDescent="0.25">
      <c r="A30" s="1">
        <v>30</v>
      </c>
      <c r="B30" s="2">
        <v>21</v>
      </c>
      <c r="C30" s="3">
        <f t="shared" si="0"/>
        <v>-9</v>
      </c>
      <c r="D30" s="2"/>
      <c r="E30" s="4" t="s">
        <v>32</v>
      </c>
      <c r="F30" s="5" t="s">
        <v>7</v>
      </c>
      <c r="G30" s="6">
        <v>6</v>
      </c>
      <c r="H30" s="7">
        <v>0</v>
      </c>
      <c r="I30" s="8">
        <v>0</v>
      </c>
      <c r="J30" s="2">
        <v>0</v>
      </c>
      <c r="K30" s="2">
        <v>10</v>
      </c>
      <c r="L30" s="2">
        <v>27</v>
      </c>
      <c r="M30" s="2">
        <v>3</v>
      </c>
      <c r="N30" s="2">
        <v>1</v>
      </c>
      <c r="O30" s="2"/>
      <c r="P30" s="9">
        <v>2</v>
      </c>
      <c r="Q30" s="10">
        <f t="shared" si="1"/>
        <v>10</v>
      </c>
      <c r="R30" s="11">
        <v>113</v>
      </c>
      <c r="S30" s="11">
        <v>13</v>
      </c>
      <c r="T30" s="3">
        <f t="shared" si="2"/>
        <v>-100</v>
      </c>
      <c r="U30" s="12">
        <v>7515546</v>
      </c>
      <c r="V30" s="12">
        <v>492014405</v>
      </c>
      <c r="W30" s="13">
        <f t="shared" si="3"/>
        <v>1.5275052770050503E-2</v>
      </c>
      <c r="X30" s="12">
        <v>45947534</v>
      </c>
      <c r="Y30" s="12">
        <v>660162382</v>
      </c>
      <c r="Z30" s="13">
        <f t="shared" si="4"/>
        <v>6.9600351751033282E-2</v>
      </c>
      <c r="AA30" s="14">
        <f t="shared" si="5"/>
        <v>-0.25470699571003425</v>
      </c>
      <c r="AB30" s="14">
        <f t="shared" si="6"/>
        <v>-0.8364320052519032</v>
      </c>
      <c r="AC30" s="15">
        <f t="shared" si="7"/>
        <v>-5.4325298980982775E-2</v>
      </c>
      <c r="AD30" s="16">
        <v>7090231.5699999938</v>
      </c>
      <c r="AE30" s="12">
        <v>459.20000000000005</v>
      </c>
      <c r="AF30" s="12">
        <v>0</v>
      </c>
      <c r="AG30" s="17">
        <v>0</v>
      </c>
      <c r="AH30" s="18">
        <v>821703025</v>
      </c>
      <c r="AI30" s="19">
        <v>1193813027</v>
      </c>
      <c r="AJ30" s="18">
        <v>240636308</v>
      </c>
      <c r="AK30" s="19">
        <v>262501750</v>
      </c>
      <c r="AL30" s="16">
        <v>104571705</v>
      </c>
      <c r="AM30" s="17">
        <v>71647807</v>
      </c>
      <c r="AN30" s="22"/>
      <c r="AO30" s="21"/>
    </row>
    <row r="31" spans="1:41" ht="330" x14ac:dyDescent="0.25">
      <c r="A31" s="1">
        <v>31</v>
      </c>
      <c r="B31" s="2">
        <v>25</v>
      </c>
      <c r="C31" s="3">
        <f t="shared" si="0"/>
        <v>-6</v>
      </c>
      <c r="D31" s="2"/>
      <c r="E31" s="4" t="s">
        <v>33</v>
      </c>
      <c r="F31" s="5" t="s">
        <v>1</v>
      </c>
      <c r="G31" s="6">
        <v>1</v>
      </c>
      <c r="H31" s="7">
        <v>0</v>
      </c>
      <c r="I31" s="8">
        <v>15</v>
      </c>
      <c r="J31" s="2">
        <v>0</v>
      </c>
      <c r="K31" s="2">
        <v>71</v>
      </c>
      <c r="L31" s="2">
        <v>2</v>
      </c>
      <c r="M31" s="2">
        <v>12</v>
      </c>
      <c r="N31" s="2">
        <v>3</v>
      </c>
      <c r="O31" s="2">
        <v>1</v>
      </c>
      <c r="P31" s="9"/>
      <c r="Q31" s="10">
        <f t="shared" si="1"/>
        <v>86</v>
      </c>
      <c r="R31" s="11">
        <v>193</v>
      </c>
      <c r="S31" s="11">
        <v>227</v>
      </c>
      <c r="T31" s="3">
        <f t="shared" si="2"/>
        <v>34</v>
      </c>
      <c r="U31" s="12">
        <v>4080257</v>
      </c>
      <c r="V31" s="12">
        <v>573047016</v>
      </c>
      <c r="W31" s="13">
        <f t="shared" si="3"/>
        <v>7.1202831287406967E-3</v>
      </c>
      <c r="X31" s="12">
        <v>6945109</v>
      </c>
      <c r="Y31" s="12">
        <v>740817186</v>
      </c>
      <c r="Z31" s="13">
        <f t="shared" si="4"/>
        <v>9.3749296469480131E-3</v>
      </c>
      <c r="AA31" s="14">
        <f t="shared" si="5"/>
        <v>-0.22646635792274938</v>
      </c>
      <c r="AB31" s="14">
        <f t="shared" si="6"/>
        <v>-0.41249921347526725</v>
      </c>
      <c r="AC31" s="15">
        <f t="shared" si="7"/>
        <v>-2.2546465182073164E-3</v>
      </c>
      <c r="AD31" s="16">
        <v>17505298.879999999</v>
      </c>
      <c r="AE31" s="12">
        <v>891906.61999999988</v>
      </c>
      <c r="AF31" s="12">
        <v>0</v>
      </c>
      <c r="AG31" s="17">
        <v>0</v>
      </c>
      <c r="AH31" s="18">
        <v>695497255</v>
      </c>
      <c r="AI31" s="19">
        <v>730298935</v>
      </c>
      <c r="AJ31" s="18">
        <v>243630998</v>
      </c>
      <c r="AK31" s="19">
        <v>244317366</v>
      </c>
      <c r="AL31" s="16">
        <v>18397504</v>
      </c>
      <c r="AM31" s="17">
        <v>22303743</v>
      </c>
      <c r="AN31" s="22"/>
      <c r="AO31" s="21"/>
    </row>
    <row r="32" spans="1:41" ht="240" x14ac:dyDescent="0.25">
      <c r="A32" s="1">
        <v>32</v>
      </c>
      <c r="B32" s="2">
        <v>38</v>
      </c>
      <c r="C32" s="3">
        <f t="shared" si="0"/>
        <v>6</v>
      </c>
      <c r="D32" s="2"/>
      <c r="E32" s="4" t="s">
        <v>34</v>
      </c>
      <c r="F32" s="5" t="s">
        <v>5</v>
      </c>
      <c r="G32" s="6">
        <v>1</v>
      </c>
      <c r="H32" s="7">
        <v>6</v>
      </c>
      <c r="I32" s="8">
        <v>13</v>
      </c>
      <c r="J32" s="2">
        <v>3</v>
      </c>
      <c r="K32" s="2">
        <v>51</v>
      </c>
      <c r="L32" s="2">
        <v>6</v>
      </c>
      <c r="M32" s="2">
        <v>7</v>
      </c>
      <c r="N32" s="2">
        <v>1</v>
      </c>
      <c r="O32" s="2"/>
      <c r="P32" s="9"/>
      <c r="Q32" s="10">
        <f t="shared" si="1"/>
        <v>67</v>
      </c>
      <c r="R32" s="11">
        <v>241</v>
      </c>
      <c r="S32" s="11">
        <v>265</v>
      </c>
      <c r="T32" s="3">
        <f t="shared" si="2"/>
        <v>24</v>
      </c>
      <c r="U32" s="12">
        <v>2366315</v>
      </c>
      <c r="V32" s="12">
        <v>556623140</v>
      </c>
      <c r="W32" s="13">
        <f t="shared" si="3"/>
        <v>4.251197677480674E-3</v>
      </c>
      <c r="X32" s="12">
        <v>2953604</v>
      </c>
      <c r="Y32" s="12">
        <v>524469248</v>
      </c>
      <c r="Z32" s="13">
        <f t="shared" si="4"/>
        <v>5.6316056875845653E-3</v>
      </c>
      <c r="AA32" s="14">
        <f t="shared" si="5"/>
        <v>6.1307487755697734E-2</v>
      </c>
      <c r="AB32" s="14">
        <f t="shared" si="6"/>
        <v>-0.19883809745653108</v>
      </c>
      <c r="AC32" s="15">
        <f t="shared" si="7"/>
        <v>-1.3804080101038913E-3</v>
      </c>
      <c r="AD32" s="16">
        <v>3362905.069999998</v>
      </c>
      <c r="AE32" s="12">
        <v>3709.9799999999996</v>
      </c>
      <c r="AF32" s="12">
        <v>0</v>
      </c>
      <c r="AG32" s="17">
        <v>0</v>
      </c>
      <c r="AH32" s="18">
        <v>715716092</v>
      </c>
      <c r="AI32" s="19">
        <v>700700745</v>
      </c>
      <c r="AJ32" s="18">
        <v>187457435</v>
      </c>
      <c r="AK32" s="19">
        <v>200306372</v>
      </c>
      <c r="AL32" s="16">
        <v>20301437</v>
      </c>
      <c r="AM32" s="17">
        <v>20633637</v>
      </c>
      <c r="AN32" s="22"/>
      <c r="AO32" s="21"/>
    </row>
    <row r="33" spans="1:41" ht="240" x14ac:dyDescent="0.25">
      <c r="A33" s="1">
        <v>33</v>
      </c>
      <c r="B33" s="2">
        <v>36</v>
      </c>
      <c r="C33" s="3">
        <f t="shared" si="0"/>
        <v>3</v>
      </c>
      <c r="D33" s="2"/>
      <c r="E33" s="4" t="s">
        <v>35</v>
      </c>
      <c r="F33" s="5" t="s">
        <v>1</v>
      </c>
      <c r="G33" s="6">
        <v>2</v>
      </c>
      <c r="H33" s="7">
        <v>5</v>
      </c>
      <c r="I33" s="8">
        <v>23</v>
      </c>
      <c r="J33" s="2">
        <v>3</v>
      </c>
      <c r="K33" s="2">
        <v>57</v>
      </c>
      <c r="L33" s="2">
        <v>4</v>
      </c>
      <c r="M33" s="2">
        <v>9</v>
      </c>
      <c r="N33" s="2">
        <v>2</v>
      </c>
      <c r="O33" s="2">
        <v>1</v>
      </c>
      <c r="P33" s="9"/>
      <c r="Q33" s="10">
        <f t="shared" si="1"/>
        <v>83</v>
      </c>
      <c r="R33" s="11">
        <v>156</v>
      </c>
      <c r="S33" s="11">
        <v>160</v>
      </c>
      <c r="T33" s="3">
        <f t="shared" si="2"/>
        <v>4</v>
      </c>
      <c r="U33" s="12">
        <v>4062640</v>
      </c>
      <c r="V33" s="12">
        <v>397306712</v>
      </c>
      <c r="W33" s="13">
        <f t="shared" si="3"/>
        <v>1.0225450205834931E-2</v>
      </c>
      <c r="X33" s="12">
        <v>6665167</v>
      </c>
      <c r="Y33" s="12">
        <v>427929155</v>
      </c>
      <c r="Z33" s="13">
        <f t="shared" si="4"/>
        <v>1.5575398222166003E-2</v>
      </c>
      <c r="AA33" s="14">
        <f t="shared" si="5"/>
        <v>-7.1559608973125466E-2</v>
      </c>
      <c r="AB33" s="14">
        <f t="shared" si="6"/>
        <v>-0.39046688552589903</v>
      </c>
      <c r="AC33" s="15">
        <f t="shared" si="7"/>
        <v>-5.3499480163310721E-3</v>
      </c>
      <c r="AD33" s="16">
        <v>6119817.8600000013</v>
      </c>
      <c r="AE33" s="12">
        <v>237243.34999999995</v>
      </c>
      <c r="AF33" s="12">
        <v>0</v>
      </c>
      <c r="AG33" s="17">
        <v>0</v>
      </c>
      <c r="AH33" s="18">
        <v>803012032</v>
      </c>
      <c r="AI33" s="19">
        <v>775024316</v>
      </c>
      <c r="AJ33" s="18">
        <v>484481160</v>
      </c>
      <c r="AK33" s="19">
        <v>447134093</v>
      </c>
      <c r="AL33" s="16">
        <v>15567011</v>
      </c>
      <c r="AM33" s="17">
        <v>19434133</v>
      </c>
      <c r="AN33" s="22"/>
      <c r="AO33" s="21"/>
    </row>
    <row r="34" spans="1:41" ht="135" x14ac:dyDescent="0.25">
      <c r="A34" s="1">
        <v>34</v>
      </c>
      <c r="B34" s="2">
        <v>39</v>
      </c>
      <c r="C34" s="3">
        <f t="shared" si="0"/>
        <v>5</v>
      </c>
      <c r="D34" s="2"/>
      <c r="E34" s="4" t="s">
        <v>36</v>
      </c>
      <c r="F34" s="5" t="s">
        <v>5</v>
      </c>
      <c r="G34" s="6">
        <v>3</v>
      </c>
      <c r="H34" s="7">
        <v>0</v>
      </c>
      <c r="I34" s="8">
        <v>0</v>
      </c>
      <c r="J34" s="2">
        <v>8</v>
      </c>
      <c r="K34" s="2">
        <v>3</v>
      </c>
      <c r="L34" s="2">
        <v>9</v>
      </c>
      <c r="M34" s="2">
        <v>1</v>
      </c>
      <c r="N34" s="2">
        <v>1</v>
      </c>
      <c r="O34" s="2"/>
      <c r="P34" s="9"/>
      <c r="Q34" s="10">
        <f t="shared" si="1"/>
        <v>11</v>
      </c>
      <c r="R34" s="11">
        <v>127</v>
      </c>
      <c r="S34" s="11">
        <v>167</v>
      </c>
      <c r="T34" s="3">
        <f t="shared" si="2"/>
        <v>40</v>
      </c>
      <c r="U34" s="12">
        <v>9705031</v>
      </c>
      <c r="V34" s="12">
        <v>703509546</v>
      </c>
      <c r="W34" s="13">
        <f t="shared" si="3"/>
        <v>1.3795166043134261E-2</v>
      </c>
      <c r="X34" s="12">
        <v>10344547</v>
      </c>
      <c r="Y34" s="12">
        <v>710060519</v>
      </c>
      <c r="Z34" s="13">
        <f t="shared" si="4"/>
        <v>1.4568542713188085E-2</v>
      </c>
      <c r="AA34" s="14">
        <f t="shared" si="5"/>
        <v>-9.2259361346071402E-3</v>
      </c>
      <c r="AB34" s="14">
        <f t="shared" si="6"/>
        <v>-6.1821556806692456E-2</v>
      </c>
      <c r="AC34" s="15">
        <f t="shared" si="7"/>
        <v>-7.7337667005382416E-4</v>
      </c>
      <c r="AD34" s="16">
        <v>2875580.1799999992</v>
      </c>
      <c r="AE34" s="12">
        <v>1974759.22</v>
      </c>
      <c r="AF34" s="12">
        <v>0</v>
      </c>
      <c r="AG34" s="17">
        <v>0</v>
      </c>
      <c r="AH34" s="18">
        <v>537428236</v>
      </c>
      <c r="AI34" s="19">
        <v>490875543</v>
      </c>
      <c r="AJ34" s="18">
        <v>96601476</v>
      </c>
      <c r="AK34" s="19">
        <v>99711842</v>
      </c>
      <c r="AL34" s="16">
        <v>37637212</v>
      </c>
      <c r="AM34" s="17">
        <v>47261731</v>
      </c>
      <c r="AN34" s="22"/>
      <c r="AO34" s="21"/>
    </row>
    <row r="35" spans="1:41" ht="165" x14ac:dyDescent="0.25">
      <c r="A35" s="1">
        <v>35</v>
      </c>
      <c r="B35" s="2">
        <v>37</v>
      </c>
      <c r="C35" s="3">
        <f t="shared" si="0"/>
        <v>2</v>
      </c>
      <c r="D35" s="2"/>
      <c r="E35" s="4" t="s">
        <v>37</v>
      </c>
      <c r="F35" s="5" t="s">
        <v>5</v>
      </c>
      <c r="G35" s="6">
        <v>4</v>
      </c>
      <c r="H35" s="7">
        <v>26</v>
      </c>
      <c r="I35" s="8">
        <v>11</v>
      </c>
      <c r="J35" s="2">
        <v>0</v>
      </c>
      <c r="K35" s="2">
        <v>52</v>
      </c>
      <c r="L35" s="2">
        <v>4</v>
      </c>
      <c r="M35" s="2">
        <v>4</v>
      </c>
      <c r="N35" s="2">
        <v>2</v>
      </c>
      <c r="O35" s="2">
        <v>1</v>
      </c>
      <c r="P35" s="9"/>
      <c r="Q35" s="10">
        <f t="shared" si="1"/>
        <v>63</v>
      </c>
      <c r="R35" s="11">
        <v>199</v>
      </c>
      <c r="S35" s="11">
        <v>126</v>
      </c>
      <c r="T35" s="3">
        <f t="shared" si="2"/>
        <v>-73</v>
      </c>
      <c r="U35" s="12">
        <v>2395782</v>
      </c>
      <c r="V35" s="12">
        <v>349403639</v>
      </c>
      <c r="W35" s="13">
        <f t="shared" si="3"/>
        <v>6.8567746084636514E-3</v>
      </c>
      <c r="X35" s="12">
        <v>8989905</v>
      </c>
      <c r="Y35" s="12">
        <v>462164533</v>
      </c>
      <c r="Z35" s="13">
        <f t="shared" si="4"/>
        <v>1.9451741442911629E-2</v>
      </c>
      <c r="AA35" s="14">
        <f t="shared" si="5"/>
        <v>-0.24398430850599259</v>
      </c>
      <c r="AB35" s="14">
        <f t="shared" si="6"/>
        <v>-0.73350307928726721</v>
      </c>
      <c r="AC35" s="15">
        <f t="shared" si="7"/>
        <v>-1.2594966834447979E-2</v>
      </c>
      <c r="AD35" s="16">
        <v>7444960.5600000015</v>
      </c>
      <c r="AE35" s="12">
        <v>975936.94</v>
      </c>
      <c r="AF35" s="12">
        <v>0</v>
      </c>
      <c r="AG35" s="17">
        <v>0</v>
      </c>
      <c r="AH35" s="18">
        <v>780714699</v>
      </c>
      <c r="AI35" s="19">
        <v>713329790</v>
      </c>
      <c r="AJ35" s="18">
        <v>488058057</v>
      </c>
      <c r="AK35" s="19">
        <v>404138829</v>
      </c>
      <c r="AL35" s="16">
        <v>13565840</v>
      </c>
      <c r="AM35" s="17">
        <v>19377133</v>
      </c>
      <c r="AN35" s="22"/>
      <c r="AO35" s="21"/>
    </row>
    <row r="36" spans="1:41" ht="270" x14ac:dyDescent="0.25">
      <c r="A36" s="1">
        <v>36</v>
      </c>
      <c r="B36" s="2">
        <v>43</v>
      </c>
      <c r="C36" s="3">
        <f t="shared" si="0"/>
        <v>7</v>
      </c>
      <c r="D36" s="2"/>
      <c r="E36" s="4" t="s">
        <v>38</v>
      </c>
      <c r="F36" s="5" t="s">
        <v>5</v>
      </c>
      <c r="G36" s="6">
        <v>0</v>
      </c>
      <c r="H36" s="7">
        <v>2</v>
      </c>
      <c r="I36" s="8">
        <v>5</v>
      </c>
      <c r="J36" s="2">
        <v>0</v>
      </c>
      <c r="K36" s="2">
        <v>34</v>
      </c>
      <c r="L36" s="2">
        <v>4</v>
      </c>
      <c r="M36" s="2">
        <v>7</v>
      </c>
      <c r="N36" s="2">
        <v>2</v>
      </c>
      <c r="O36" s="2"/>
      <c r="P36" s="9"/>
      <c r="Q36" s="10">
        <f t="shared" si="1"/>
        <v>39</v>
      </c>
      <c r="R36" s="11">
        <v>110</v>
      </c>
      <c r="S36" s="11">
        <v>116</v>
      </c>
      <c r="T36" s="3">
        <f t="shared" si="2"/>
        <v>6</v>
      </c>
      <c r="U36" s="12">
        <v>3569019</v>
      </c>
      <c r="V36" s="12">
        <v>222869307</v>
      </c>
      <c r="W36" s="13">
        <f t="shared" si="3"/>
        <v>1.6013954761388477E-2</v>
      </c>
      <c r="X36" s="12">
        <v>5125371</v>
      </c>
      <c r="Y36" s="12">
        <v>246168631</v>
      </c>
      <c r="Z36" s="13">
        <f t="shared" si="4"/>
        <v>2.0820569132547193E-2</v>
      </c>
      <c r="AA36" s="14">
        <f t="shared" si="5"/>
        <v>-9.4647818876646389E-2</v>
      </c>
      <c r="AB36" s="14">
        <f t="shared" si="6"/>
        <v>-0.30365645725938667</v>
      </c>
      <c r="AC36" s="15">
        <f t="shared" si="7"/>
        <v>-4.8066143711587156E-3</v>
      </c>
      <c r="AD36" s="16">
        <v>209299.30000000002</v>
      </c>
      <c r="AE36" s="12">
        <v>3368.99</v>
      </c>
      <c r="AF36" s="12">
        <v>0</v>
      </c>
      <c r="AG36" s="17">
        <v>0</v>
      </c>
      <c r="AH36" s="18">
        <v>818641753</v>
      </c>
      <c r="AI36" s="19">
        <v>789313949</v>
      </c>
      <c r="AJ36" s="18">
        <v>670485963</v>
      </c>
      <c r="AK36" s="19">
        <v>650809388</v>
      </c>
      <c r="AL36" s="16">
        <v>12273241</v>
      </c>
      <c r="AM36" s="17">
        <v>16327751</v>
      </c>
      <c r="AN36" s="22"/>
      <c r="AO36" s="21"/>
    </row>
    <row r="37" spans="1:41" ht="409.5" x14ac:dyDescent="0.25">
      <c r="A37" s="1">
        <v>37</v>
      </c>
      <c r="B37" s="2">
        <v>32</v>
      </c>
      <c r="C37" s="3">
        <f t="shared" si="0"/>
        <v>-5</v>
      </c>
      <c r="D37" s="2"/>
      <c r="E37" s="4" t="s">
        <v>39</v>
      </c>
      <c r="F37" s="5" t="s">
        <v>5</v>
      </c>
      <c r="G37" s="6">
        <v>2</v>
      </c>
      <c r="H37" s="7">
        <v>12</v>
      </c>
      <c r="I37" s="8">
        <v>2</v>
      </c>
      <c r="J37" s="2">
        <v>0</v>
      </c>
      <c r="K37" s="2">
        <v>35</v>
      </c>
      <c r="L37" s="2">
        <v>4</v>
      </c>
      <c r="M37" s="2">
        <v>13</v>
      </c>
      <c r="N37" s="2">
        <v>1</v>
      </c>
      <c r="O37" s="2"/>
      <c r="P37" s="9"/>
      <c r="Q37" s="10">
        <f t="shared" si="1"/>
        <v>37</v>
      </c>
      <c r="R37" s="11">
        <v>17</v>
      </c>
      <c r="S37" s="11">
        <v>12</v>
      </c>
      <c r="T37" s="3">
        <f t="shared" si="2"/>
        <v>-5</v>
      </c>
      <c r="U37" s="12">
        <v>12120249</v>
      </c>
      <c r="V37" s="12">
        <v>233840491</v>
      </c>
      <c r="W37" s="13">
        <f t="shared" si="3"/>
        <v>5.1831267323160041E-2</v>
      </c>
      <c r="X37" s="12">
        <v>30354678</v>
      </c>
      <c r="Y37" s="12">
        <v>417470335</v>
      </c>
      <c r="Z37" s="13">
        <f t="shared" si="4"/>
        <v>7.271098196713785E-2</v>
      </c>
      <c r="AA37" s="14">
        <f t="shared" si="5"/>
        <v>-0.43986321567016251</v>
      </c>
      <c r="AB37" s="14">
        <f t="shared" si="6"/>
        <v>-0.60071231854279594</v>
      </c>
      <c r="AC37" s="15">
        <f t="shared" si="7"/>
        <v>-2.0879714643977809E-2</v>
      </c>
      <c r="AD37" s="16">
        <v>2621871.0499999998</v>
      </c>
      <c r="AE37" s="12">
        <v>299400.56</v>
      </c>
      <c r="AF37" s="12">
        <v>0</v>
      </c>
      <c r="AG37" s="17">
        <v>0</v>
      </c>
      <c r="AH37" s="18">
        <v>875723920</v>
      </c>
      <c r="AI37" s="19">
        <v>943523856</v>
      </c>
      <c r="AJ37" s="18">
        <v>601835443</v>
      </c>
      <c r="AK37" s="19">
        <v>596494556</v>
      </c>
      <c r="AL37" s="16">
        <v>26037754</v>
      </c>
      <c r="AM37" s="17">
        <v>34237910</v>
      </c>
      <c r="AN37" s="22"/>
      <c r="AO37" s="21"/>
    </row>
    <row r="38" spans="1:41" ht="210" x14ac:dyDescent="0.25">
      <c r="A38" s="1">
        <v>38</v>
      </c>
      <c r="B38" s="2">
        <v>35</v>
      </c>
      <c r="C38" s="3">
        <f t="shared" si="0"/>
        <v>-3</v>
      </c>
      <c r="D38" s="2"/>
      <c r="E38" s="4" t="s">
        <v>40</v>
      </c>
      <c r="F38" s="5" t="s">
        <v>5</v>
      </c>
      <c r="G38" s="6">
        <v>2</v>
      </c>
      <c r="H38" s="7">
        <v>2</v>
      </c>
      <c r="I38" s="8">
        <v>9</v>
      </c>
      <c r="J38" s="2">
        <v>1</v>
      </c>
      <c r="K38" s="2">
        <v>39</v>
      </c>
      <c r="L38" s="2">
        <v>9</v>
      </c>
      <c r="M38" s="2">
        <v>8</v>
      </c>
      <c r="N38" s="2">
        <v>3</v>
      </c>
      <c r="O38" s="2"/>
      <c r="P38" s="9"/>
      <c r="Q38" s="10">
        <f t="shared" si="1"/>
        <v>49</v>
      </c>
      <c r="R38" s="11">
        <v>238</v>
      </c>
      <c r="S38" s="11">
        <v>261</v>
      </c>
      <c r="T38" s="3">
        <f t="shared" si="2"/>
        <v>23</v>
      </c>
      <c r="U38" s="12">
        <v>1603923</v>
      </c>
      <c r="V38" s="12">
        <v>356107732</v>
      </c>
      <c r="W38" s="13">
        <f t="shared" si="3"/>
        <v>4.5040386823165073E-3</v>
      </c>
      <c r="X38" s="12">
        <v>2834658</v>
      </c>
      <c r="Y38" s="12">
        <v>463265949</v>
      </c>
      <c r="Z38" s="13">
        <f t="shared" si="4"/>
        <v>6.1188567951494313E-3</v>
      </c>
      <c r="AA38" s="14">
        <f t="shared" si="5"/>
        <v>-0.23131036768687699</v>
      </c>
      <c r="AB38" s="14">
        <f t="shared" si="6"/>
        <v>-0.43417406967613026</v>
      </c>
      <c r="AC38" s="15">
        <f t="shared" si="7"/>
        <v>-1.6148181128329241E-3</v>
      </c>
      <c r="AD38" s="16">
        <v>12713677.959999993</v>
      </c>
      <c r="AE38" s="12">
        <v>511477.75</v>
      </c>
      <c r="AF38" s="12">
        <v>0</v>
      </c>
      <c r="AG38" s="17">
        <v>0</v>
      </c>
      <c r="AH38" s="18">
        <v>833068522</v>
      </c>
      <c r="AI38" s="19">
        <v>823206391</v>
      </c>
      <c r="AJ38" s="18">
        <v>284595111</v>
      </c>
      <c r="AK38" s="19">
        <v>279327393</v>
      </c>
      <c r="AL38" s="16">
        <v>20367516</v>
      </c>
      <c r="AM38" s="17">
        <v>20186903</v>
      </c>
      <c r="AN38" s="22"/>
      <c r="AO38" s="21"/>
    </row>
    <row r="39" spans="1:41" ht="165" x14ac:dyDescent="0.25">
      <c r="A39" s="1">
        <v>39</v>
      </c>
      <c r="B39" s="2">
        <v>45</v>
      </c>
      <c r="C39" s="3">
        <f t="shared" si="0"/>
        <v>6</v>
      </c>
      <c r="D39" s="23" t="s">
        <v>41</v>
      </c>
      <c r="E39" s="4" t="s">
        <v>42</v>
      </c>
      <c r="F39" s="5" t="s">
        <v>5</v>
      </c>
      <c r="G39" s="6">
        <v>9</v>
      </c>
      <c r="H39" s="7">
        <v>0</v>
      </c>
      <c r="I39" s="8">
        <v>5</v>
      </c>
      <c r="J39" s="2">
        <v>0</v>
      </c>
      <c r="K39" s="2">
        <v>62</v>
      </c>
      <c r="L39" s="2">
        <v>11</v>
      </c>
      <c r="M39" s="2">
        <v>10</v>
      </c>
      <c r="N39" s="2">
        <v>3</v>
      </c>
      <c r="O39" s="2"/>
      <c r="P39" s="9"/>
      <c r="Q39" s="10">
        <f t="shared" si="1"/>
        <v>67</v>
      </c>
      <c r="R39" s="11">
        <v>154</v>
      </c>
      <c r="S39" s="11">
        <v>180</v>
      </c>
      <c r="T39" s="3">
        <f t="shared" si="2"/>
        <v>26</v>
      </c>
      <c r="U39" s="12">
        <v>5778008</v>
      </c>
      <c r="V39" s="12">
        <v>539436321</v>
      </c>
      <c r="W39" s="13">
        <f t="shared" si="3"/>
        <v>1.0711195696442546E-2</v>
      </c>
      <c r="X39" s="12">
        <v>7016338</v>
      </c>
      <c r="Y39" s="12">
        <v>516979556</v>
      </c>
      <c r="Z39" s="13">
        <f t="shared" si="4"/>
        <v>1.3571790061268883E-2</v>
      </c>
      <c r="AA39" s="14">
        <f t="shared" si="5"/>
        <v>4.3438400492571895E-2</v>
      </c>
      <c r="AB39" s="14">
        <f t="shared" si="6"/>
        <v>-0.17649235256340273</v>
      </c>
      <c r="AC39" s="15">
        <f t="shared" si="7"/>
        <v>-2.8605943648263368E-3</v>
      </c>
      <c r="AD39" s="16">
        <v>8838056.3399999961</v>
      </c>
      <c r="AE39" s="12">
        <v>104175.95999999999</v>
      </c>
      <c r="AF39" s="12">
        <v>0</v>
      </c>
      <c r="AG39" s="17">
        <v>0</v>
      </c>
      <c r="AH39" s="18">
        <v>563524256</v>
      </c>
      <c r="AI39" s="19">
        <v>522137916</v>
      </c>
      <c r="AJ39" s="18">
        <v>220776234</v>
      </c>
      <c r="AK39" s="19">
        <v>209400935</v>
      </c>
      <c r="AL39" s="16">
        <v>16201518</v>
      </c>
      <c r="AM39" s="17">
        <v>17063122</v>
      </c>
      <c r="AN39" s="22"/>
      <c r="AO39" s="21"/>
    </row>
    <row r="40" spans="1:41" ht="330" x14ac:dyDescent="0.25">
      <c r="A40" s="1">
        <v>40</v>
      </c>
      <c r="B40" s="2">
        <v>44</v>
      </c>
      <c r="C40" s="3">
        <f t="shared" si="0"/>
        <v>4</v>
      </c>
      <c r="D40" s="2"/>
      <c r="E40" s="4" t="s">
        <v>43</v>
      </c>
      <c r="F40" s="5" t="s">
        <v>1</v>
      </c>
      <c r="G40" s="6">
        <v>9</v>
      </c>
      <c r="H40" s="7">
        <v>7</v>
      </c>
      <c r="I40" s="8">
        <v>6</v>
      </c>
      <c r="J40" s="2">
        <v>3</v>
      </c>
      <c r="K40" s="2">
        <v>44</v>
      </c>
      <c r="L40" s="2">
        <v>15</v>
      </c>
      <c r="M40" s="2">
        <v>4</v>
      </c>
      <c r="N40" s="2">
        <v>3</v>
      </c>
      <c r="O40" s="2"/>
      <c r="P40" s="9"/>
      <c r="Q40" s="10">
        <f t="shared" si="1"/>
        <v>53</v>
      </c>
      <c r="R40" s="11">
        <v>41</v>
      </c>
      <c r="S40" s="11">
        <v>65</v>
      </c>
      <c r="T40" s="3">
        <f t="shared" si="2"/>
        <v>24</v>
      </c>
      <c r="U40" s="12">
        <v>12161416</v>
      </c>
      <c r="V40" s="12">
        <v>397782580</v>
      </c>
      <c r="W40" s="13">
        <f t="shared" si="3"/>
        <v>3.0573023082106812E-2</v>
      </c>
      <c r="X40" s="12">
        <v>14019317</v>
      </c>
      <c r="Y40" s="12">
        <v>421392047</v>
      </c>
      <c r="Z40" s="13">
        <f t="shared" si="4"/>
        <v>3.3269059299545822E-2</v>
      </c>
      <c r="AA40" s="14">
        <f t="shared" si="5"/>
        <v>-5.6027319851150392E-2</v>
      </c>
      <c r="AB40" s="14">
        <f t="shared" si="6"/>
        <v>-0.132524359068277</v>
      </c>
      <c r="AC40" s="15">
        <f t="shared" si="7"/>
        <v>-2.6960362174390101E-3</v>
      </c>
      <c r="AD40" s="16">
        <v>6747639.6599999983</v>
      </c>
      <c r="AE40" s="12">
        <v>185131.40999999997</v>
      </c>
      <c r="AF40" s="12">
        <v>0</v>
      </c>
      <c r="AG40" s="17">
        <v>0</v>
      </c>
      <c r="AH40" s="18">
        <v>639301860</v>
      </c>
      <c r="AI40" s="19">
        <v>657209693</v>
      </c>
      <c r="AJ40" s="18">
        <v>444351540</v>
      </c>
      <c r="AK40" s="19">
        <v>432275244</v>
      </c>
      <c r="AL40" s="16">
        <v>24426053</v>
      </c>
      <c r="AM40" s="17">
        <v>11169965</v>
      </c>
      <c r="AN40" s="22"/>
      <c r="AO40" s="21"/>
    </row>
    <row r="41" spans="1:41" ht="105" x14ac:dyDescent="0.25">
      <c r="A41" s="1">
        <v>41</v>
      </c>
      <c r="B41" s="2">
        <v>33</v>
      </c>
      <c r="C41" s="3">
        <f t="shared" si="0"/>
        <v>-8</v>
      </c>
      <c r="D41" s="2"/>
      <c r="E41" s="4" t="s">
        <v>44</v>
      </c>
      <c r="F41" s="5" t="s">
        <v>5</v>
      </c>
      <c r="G41" s="6">
        <v>0</v>
      </c>
      <c r="H41" s="7">
        <v>0</v>
      </c>
      <c r="I41" s="8">
        <v>0</v>
      </c>
      <c r="J41" s="2">
        <v>14</v>
      </c>
      <c r="K41" s="2">
        <v>3</v>
      </c>
      <c r="L41" s="2">
        <v>7</v>
      </c>
      <c r="M41" s="2">
        <v>2</v>
      </c>
      <c r="N41" s="2">
        <v>2</v>
      </c>
      <c r="O41" s="2"/>
      <c r="P41" s="9"/>
      <c r="Q41" s="10">
        <f t="shared" si="1"/>
        <v>17</v>
      </c>
      <c r="R41" s="11">
        <v>259</v>
      </c>
      <c r="S41" s="11">
        <v>280</v>
      </c>
      <c r="T41" s="3">
        <f t="shared" si="2"/>
        <v>21</v>
      </c>
      <c r="U41" s="12">
        <v>2187730</v>
      </c>
      <c r="V41" s="12">
        <v>809683500</v>
      </c>
      <c r="W41" s="13">
        <f t="shared" si="3"/>
        <v>2.7019569992472368E-3</v>
      </c>
      <c r="X41" s="12">
        <v>4402457</v>
      </c>
      <c r="Y41" s="12">
        <v>1039036128</v>
      </c>
      <c r="Z41" s="13">
        <f t="shared" si="4"/>
        <v>4.2370586367137374E-3</v>
      </c>
      <c r="AA41" s="14">
        <f t="shared" si="5"/>
        <v>-0.22073595115645489</v>
      </c>
      <c r="AB41" s="14">
        <f t="shared" si="6"/>
        <v>-0.50306612875492029</v>
      </c>
      <c r="AC41" s="15">
        <f t="shared" si="7"/>
        <v>-1.5351016374665007E-3</v>
      </c>
      <c r="AD41" s="16">
        <v>1072534.7999999998</v>
      </c>
      <c r="AE41" s="12">
        <v>13778.34</v>
      </c>
      <c r="AF41" s="12">
        <v>0</v>
      </c>
      <c r="AG41" s="17">
        <v>0</v>
      </c>
      <c r="AH41" s="18">
        <v>176747327</v>
      </c>
      <c r="AI41" s="19">
        <v>161647861</v>
      </c>
      <c r="AJ41" s="18">
        <v>46369185</v>
      </c>
      <c r="AK41" s="19">
        <v>45489403</v>
      </c>
      <c r="AL41" s="16">
        <v>14095957</v>
      </c>
      <c r="AM41" s="17">
        <v>16326590</v>
      </c>
      <c r="AN41" s="22"/>
      <c r="AO41" s="21"/>
    </row>
    <row r="42" spans="1:41" ht="135" x14ac:dyDescent="0.25">
      <c r="A42" s="1">
        <v>42</v>
      </c>
      <c r="B42" s="2">
        <v>40</v>
      </c>
      <c r="C42" s="3">
        <f t="shared" si="0"/>
        <v>-2</v>
      </c>
      <c r="D42" s="2"/>
      <c r="E42" s="4" t="s">
        <v>45</v>
      </c>
      <c r="F42" s="5" t="s">
        <v>7</v>
      </c>
      <c r="G42" s="6">
        <v>0</v>
      </c>
      <c r="H42" s="7">
        <v>0</v>
      </c>
      <c r="I42" s="8">
        <v>0</v>
      </c>
      <c r="J42" s="2">
        <v>0</v>
      </c>
      <c r="K42" s="2">
        <v>12</v>
      </c>
      <c r="L42" s="2">
        <v>4</v>
      </c>
      <c r="M42" s="2">
        <v>4</v>
      </c>
      <c r="N42" s="2">
        <v>3</v>
      </c>
      <c r="O42" s="2"/>
      <c r="P42" s="9"/>
      <c r="Q42" s="10">
        <f t="shared" si="1"/>
        <v>12</v>
      </c>
      <c r="R42" s="11">
        <v>7</v>
      </c>
      <c r="S42" s="11">
        <v>11</v>
      </c>
      <c r="T42" s="3">
        <f t="shared" si="2"/>
        <v>4</v>
      </c>
      <c r="U42" s="12">
        <v>26918566</v>
      </c>
      <c r="V42" s="12">
        <v>377899815</v>
      </c>
      <c r="W42" s="13">
        <f t="shared" si="3"/>
        <v>7.1232016877277385E-2</v>
      </c>
      <c r="X42" s="12">
        <v>33877884</v>
      </c>
      <c r="Y42" s="12">
        <v>462963536</v>
      </c>
      <c r="Z42" s="13">
        <f t="shared" si="4"/>
        <v>7.3176138865502352E-2</v>
      </c>
      <c r="AA42" s="14">
        <f t="shared" si="5"/>
        <v>-0.18373740993718349</v>
      </c>
      <c r="AB42" s="14">
        <f t="shared" si="6"/>
        <v>-0.20542363271566783</v>
      </c>
      <c r="AC42" s="15">
        <f t="shared" si="7"/>
        <v>-1.9441219882249672E-3</v>
      </c>
      <c r="AD42" s="16">
        <v>5601160.9100000011</v>
      </c>
      <c r="AE42" s="12">
        <v>59200.03</v>
      </c>
      <c r="AF42" s="12">
        <v>0</v>
      </c>
      <c r="AG42" s="17">
        <v>0</v>
      </c>
      <c r="AH42" s="18">
        <v>693033409</v>
      </c>
      <c r="AI42" s="19">
        <v>754101966</v>
      </c>
      <c r="AJ42" s="18">
        <v>461688148</v>
      </c>
      <c r="AK42" s="19">
        <v>416238685</v>
      </c>
      <c r="AL42" s="16">
        <v>87064568</v>
      </c>
      <c r="AM42" s="17">
        <v>83000148</v>
      </c>
      <c r="AN42" s="22"/>
      <c r="AO42" s="21"/>
    </row>
    <row r="43" spans="1:41" ht="360" x14ac:dyDescent="0.25">
      <c r="A43" s="1">
        <v>43</v>
      </c>
      <c r="B43" s="2">
        <v>46</v>
      </c>
      <c r="C43" s="3">
        <f t="shared" si="0"/>
        <v>3</v>
      </c>
      <c r="D43" s="2"/>
      <c r="E43" s="4" t="s">
        <v>46</v>
      </c>
      <c r="F43" s="5" t="s">
        <v>5</v>
      </c>
      <c r="G43" s="6">
        <v>2</v>
      </c>
      <c r="H43" s="7">
        <v>0</v>
      </c>
      <c r="I43" s="8">
        <v>11</v>
      </c>
      <c r="J43" s="2">
        <v>1</v>
      </c>
      <c r="K43" s="2">
        <v>78</v>
      </c>
      <c r="L43" s="2">
        <v>1</v>
      </c>
      <c r="M43" s="2">
        <v>7</v>
      </c>
      <c r="N43" s="2">
        <v>1</v>
      </c>
      <c r="O43" s="2">
        <v>1</v>
      </c>
      <c r="P43" s="9"/>
      <c r="Q43" s="10">
        <f t="shared" si="1"/>
        <v>90</v>
      </c>
      <c r="R43" s="11">
        <v>146</v>
      </c>
      <c r="S43" s="11">
        <v>113</v>
      </c>
      <c r="T43" s="3">
        <f t="shared" si="2"/>
        <v>-33</v>
      </c>
      <c r="U43" s="12">
        <v>1805546</v>
      </c>
      <c r="V43" s="12">
        <v>160073700</v>
      </c>
      <c r="W43" s="13">
        <f t="shared" si="3"/>
        <v>1.1279466895561233E-2</v>
      </c>
      <c r="X43" s="12">
        <v>3926906</v>
      </c>
      <c r="Y43" s="12">
        <v>187258693</v>
      </c>
      <c r="Z43" s="13">
        <f t="shared" si="4"/>
        <v>2.0970487068389398E-2</v>
      </c>
      <c r="AA43" s="14">
        <f t="shared" si="5"/>
        <v>-0.14517346332220743</v>
      </c>
      <c r="AB43" s="14">
        <f t="shared" si="6"/>
        <v>-0.54021155586611957</v>
      </c>
      <c r="AC43" s="15">
        <f t="shared" si="7"/>
        <v>-9.6910201728281648E-3</v>
      </c>
      <c r="AD43" s="16">
        <v>183857.26999999996</v>
      </c>
      <c r="AE43" s="12">
        <v>21909.7</v>
      </c>
      <c r="AF43" s="12">
        <v>385589</v>
      </c>
      <c r="AG43" s="17">
        <v>421087</v>
      </c>
      <c r="AH43" s="18">
        <v>1111888793</v>
      </c>
      <c r="AI43" s="19">
        <v>1071423148</v>
      </c>
      <c r="AJ43" s="18">
        <v>171253967</v>
      </c>
      <c r="AK43" s="19">
        <v>177133861</v>
      </c>
      <c r="AL43" s="16">
        <v>9566767</v>
      </c>
      <c r="AM43" s="17">
        <v>14028172</v>
      </c>
      <c r="AN43" s="22"/>
      <c r="AO43" s="21"/>
    </row>
    <row r="44" spans="1:41" ht="105" x14ac:dyDescent="0.25">
      <c r="A44" s="1">
        <v>44</v>
      </c>
      <c r="B44" s="2">
        <v>48</v>
      </c>
      <c r="C44" s="3">
        <f t="shared" si="0"/>
        <v>4</v>
      </c>
      <c r="D44" s="2"/>
      <c r="E44" s="4" t="s">
        <v>47</v>
      </c>
      <c r="F44" s="5" t="s">
        <v>7</v>
      </c>
      <c r="G44" s="6">
        <v>0</v>
      </c>
      <c r="H44" s="7">
        <v>0</v>
      </c>
      <c r="I44" s="8">
        <v>0</v>
      </c>
      <c r="J44" s="2">
        <v>0</v>
      </c>
      <c r="K44" s="2">
        <v>4</v>
      </c>
      <c r="L44" s="2">
        <v>4</v>
      </c>
      <c r="M44" s="2">
        <v>4</v>
      </c>
      <c r="N44" s="2">
        <v>3</v>
      </c>
      <c r="O44" s="2"/>
      <c r="P44" s="9"/>
      <c r="Q44" s="10">
        <f t="shared" si="1"/>
        <v>4</v>
      </c>
      <c r="R44" s="11">
        <v>50</v>
      </c>
      <c r="S44" s="11">
        <v>86</v>
      </c>
      <c r="T44" s="3">
        <f t="shared" si="2"/>
        <v>36</v>
      </c>
      <c r="U44" s="12">
        <v>19391662</v>
      </c>
      <c r="V44" s="12">
        <v>659451667</v>
      </c>
      <c r="W44" s="13">
        <f t="shared" si="3"/>
        <v>2.9405736569318584E-2</v>
      </c>
      <c r="X44" s="12">
        <v>16881158</v>
      </c>
      <c r="Y44" s="12">
        <v>641935517</v>
      </c>
      <c r="Z44" s="13">
        <f t="shared" si="4"/>
        <v>2.6297279949381584E-2</v>
      </c>
      <c r="AA44" s="14">
        <f t="shared" si="5"/>
        <v>2.7286463415919702E-2</v>
      </c>
      <c r="AB44" s="14">
        <f t="shared" si="6"/>
        <v>0.14871633806164244</v>
      </c>
      <c r="AC44" s="15">
        <f t="shared" si="7"/>
        <v>3.1084566199370001E-3</v>
      </c>
      <c r="AD44" s="16">
        <v>3757159.0599999987</v>
      </c>
      <c r="AE44" s="12">
        <v>147902.27999999997</v>
      </c>
      <c r="AF44" s="12">
        <v>0</v>
      </c>
      <c r="AG44" s="17">
        <v>0</v>
      </c>
      <c r="AH44" s="18">
        <v>346028946</v>
      </c>
      <c r="AI44" s="19">
        <v>350892202</v>
      </c>
      <c r="AJ44" s="18">
        <v>62022760</v>
      </c>
      <c r="AK44" s="19">
        <v>63350838</v>
      </c>
      <c r="AL44" s="16">
        <v>63358062</v>
      </c>
      <c r="AM44" s="17">
        <v>47491195</v>
      </c>
      <c r="AN44" s="22"/>
      <c r="AO44" s="21"/>
    </row>
    <row r="45" spans="1:41" ht="315" x14ac:dyDescent="0.25">
      <c r="A45" s="1">
        <v>45</v>
      </c>
      <c r="B45" s="2">
        <v>47</v>
      </c>
      <c r="C45" s="3">
        <f t="shared" si="0"/>
        <v>2</v>
      </c>
      <c r="D45" s="2"/>
      <c r="E45" s="4" t="s">
        <v>48</v>
      </c>
      <c r="F45" s="5" t="s">
        <v>5</v>
      </c>
      <c r="G45" s="6">
        <v>0</v>
      </c>
      <c r="H45" s="7">
        <v>0</v>
      </c>
      <c r="I45" s="8">
        <v>0</v>
      </c>
      <c r="J45" s="2">
        <v>12</v>
      </c>
      <c r="K45" s="2">
        <v>19</v>
      </c>
      <c r="L45" s="2">
        <v>4</v>
      </c>
      <c r="M45" s="2">
        <v>10</v>
      </c>
      <c r="N45" s="2">
        <v>4</v>
      </c>
      <c r="O45" s="2"/>
      <c r="P45" s="9"/>
      <c r="Q45" s="10">
        <f t="shared" si="1"/>
        <v>31</v>
      </c>
      <c r="R45" s="11">
        <v>173</v>
      </c>
      <c r="S45" s="11">
        <v>254</v>
      </c>
      <c r="T45" s="3">
        <f t="shared" si="2"/>
        <v>81</v>
      </c>
      <c r="U45" s="12">
        <v>3642110</v>
      </c>
      <c r="V45" s="12">
        <v>440919473</v>
      </c>
      <c r="W45" s="13">
        <f t="shared" si="3"/>
        <v>8.2602611656482673E-3</v>
      </c>
      <c r="X45" s="12">
        <v>3017843</v>
      </c>
      <c r="Y45" s="12">
        <v>443882316</v>
      </c>
      <c r="Z45" s="13">
        <f t="shared" si="4"/>
        <v>6.798745728811598E-3</v>
      </c>
      <c r="AA45" s="14">
        <f t="shared" si="5"/>
        <v>-6.6748390129603629E-3</v>
      </c>
      <c r="AB45" s="14">
        <f t="shared" si="6"/>
        <v>0.2068586735625412</v>
      </c>
      <c r="AC45" s="15">
        <f t="shared" si="7"/>
        <v>1.4615154368366693E-3</v>
      </c>
      <c r="AD45" s="16">
        <v>13671428.239999998</v>
      </c>
      <c r="AE45" s="12">
        <v>2184743.21</v>
      </c>
      <c r="AF45" s="12">
        <v>0</v>
      </c>
      <c r="AG45" s="17">
        <v>0</v>
      </c>
      <c r="AH45" s="18">
        <v>520806459</v>
      </c>
      <c r="AI45" s="19">
        <v>511692117</v>
      </c>
      <c r="AJ45" s="18">
        <v>297617944</v>
      </c>
      <c r="AK45" s="19">
        <v>291042320</v>
      </c>
      <c r="AL45" s="16">
        <v>11063130</v>
      </c>
      <c r="AM45" s="17">
        <v>11606711</v>
      </c>
      <c r="AN45" s="22"/>
      <c r="AO45" s="21"/>
    </row>
    <row r="46" spans="1:41" ht="120" x14ac:dyDescent="0.25">
      <c r="A46" s="1">
        <v>46</v>
      </c>
      <c r="B46" s="2">
        <v>17</v>
      </c>
      <c r="C46" s="3">
        <f t="shared" si="0"/>
        <v>-29</v>
      </c>
      <c r="D46" s="2"/>
      <c r="E46" s="4" t="s">
        <v>49</v>
      </c>
      <c r="F46" s="5" t="s">
        <v>7</v>
      </c>
      <c r="G46" s="6">
        <v>0</v>
      </c>
      <c r="H46" s="7">
        <v>0</v>
      </c>
      <c r="I46" s="8">
        <v>0</v>
      </c>
      <c r="J46" s="2">
        <v>0</v>
      </c>
      <c r="K46" s="2">
        <v>6</v>
      </c>
      <c r="L46" s="2">
        <v>8</v>
      </c>
      <c r="M46" s="2">
        <v>4</v>
      </c>
      <c r="N46" s="2">
        <v>2</v>
      </c>
      <c r="O46" s="2"/>
      <c r="P46" s="9"/>
      <c r="Q46" s="10">
        <f t="shared" si="1"/>
        <v>6</v>
      </c>
      <c r="R46" s="11">
        <v>215</v>
      </c>
      <c r="S46" s="11">
        <v>188</v>
      </c>
      <c r="T46" s="3">
        <f t="shared" si="2"/>
        <v>-27</v>
      </c>
      <c r="U46" s="12">
        <v>2770943</v>
      </c>
      <c r="V46" s="12">
        <v>471531036</v>
      </c>
      <c r="W46" s="13">
        <f t="shared" si="3"/>
        <v>5.8764806310649719E-3</v>
      </c>
      <c r="X46" s="12">
        <v>14484783</v>
      </c>
      <c r="Y46" s="12">
        <v>1124148243</v>
      </c>
      <c r="Z46" s="13">
        <f t="shared" si="4"/>
        <v>1.2885118213007784E-2</v>
      </c>
      <c r="AA46" s="14">
        <f t="shared" si="5"/>
        <v>-0.58054372371598328</v>
      </c>
      <c r="AB46" s="14">
        <f t="shared" si="6"/>
        <v>-0.80869972301276449</v>
      </c>
      <c r="AC46" s="15">
        <f t="shared" si="7"/>
        <v>-7.0086375819428124E-3</v>
      </c>
      <c r="AD46" s="16">
        <v>33623539.119999997</v>
      </c>
      <c r="AE46" s="12">
        <v>215513.46999999997</v>
      </c>
      <c r="AF46" s="12">
        <v>0</v>
      </c>
      <c r="AG46" s="17">
        <v>0</v>
      </c>
      <c r="AH46" s="18">
        <v>423062235</v>
      </c>
      <c r="AI46" s="19">
        <v>589352080</v>
      </c>
      <c r="AJ46" s="18">
        <v>314477437</v>
      </c>
      <c r="AK46" s="19">
        <v>348021354</v>
      </c>
      <c r="AL46" s="16">
        <v>27867029</v>
      </c>
      <c r="AM46" s="17">
        <v>53027044</v>
      </c>
      <c r="AN46" s="22"/>
      <c r="AO46" s="21"/>
    </row>
    <row r="47" spans="1:41" ht="165" x14ac:dyDescent="0.25">
      <c r="A47" s="1">
        <v>47</v>
      </c>
      <c r="B47" s="2">
        <v>42</v>
      </c>
      <c r="C47" s="3">
        <f t="shared" si="0"/>
        <v>-5</v>
      </c>
      <c r="D47" s="2"/>
      <c r="E47" s="4" t="s">
        <v>50</v>
      </c>
      <c r="F47" s="5" t="s">
        <v>5</v>
      </c>
      <c r="G47" s="6">
        <v>0</v>
      </c>
      <c r="H47" s="7">
        <v>0</v>
      </c>
      <c r="I47" s="8">
        <v>4</v>
      </c>
      <c r="J47" s="2">
        <v>0</v>
      </c>
      <c r="K47" s="2">
        <v>8</v>
      </c>
      <c r="L47" s="2">
        <v>0</v>
      </c>
      <c r="M47" s="2">
        <v>1</v>
      </c>
      <c r="N47" s="2">
        <v>1</v>
      </c>
      <c r="O47" s="2"/>
      <c r="P47" s="9"/>
      <c r="Q47" s="10">
        <f t="shared" si="1"/>
        <v>12</v>
      </c>
      <c r="R47" s="11">
        <v>62</v>
      </c>
      <c r="S47" s="11">
        <v>17</v>
      </c>
      <c r="T47" s="3">
        <f t="shared" si="2"/>
        <v>-45</v>
      </c>
      <c r="U47" s="12">
        <v>5813840</v>
      </c>
      <c r="V47" s="12">
        <v>223992235</v>
      </c>
      <c r="W47" s="13">
        <f t="shared" si="3"/>
        <v>2.5955542610662373E-2</v>
      </c>
      <c r="X47" s="12">
        <v>26680841</v>
      </c>
      <c r="Y47" s="12">
        <v>402354063</v>
      </c>
      <c r="Z47" s="13">
        <f t="shared" si="4"/>
        <v>6.6311846837246918E-2</v>
      </c>
      <c r="AA47" s="14">
        <f t="shared" si="5"/>
        <v>-0.44329570495725301</v>
      </c>
      <c r="AB47" s="14">
        <f t="shared" si="6"/>
        <v>-0.78209682370956746</v>
      </c>
      <c r="AC47" s="15">
        <f t="shared" si="7"/>
        <v>-4.0356304226584545E-2</v>
      </c>
      <c r="AD47" s="16">
        <v>2119268.92</v>
      </c>
      <c r="AE47" s="12">
        <v>589897.28</v>
      </c>
      <c r="AF47" s="12">
        <v>0</v>
      </c>
      <c r="AG47" s="17">
        <v>0</v>
      </c>
      <c r="AH47" s="18">
        <v>680324049</v>
      </c>
      <c r="AI47" s="19">
        <v>671867861</v>
      </c>
      <c r="AJ47" s="18">
        <v>569852995</v>
      </c>
      <c r="AK47" s="19">
        <v>546055360</v>
      </c>
      <c r="AL47" s="16">
        <v>13577854</v>
      </c>
      <c r="AM47" s="17">
        <v>38303026</v>
      </c>
      <c r="AN47" s="22"/>
      <c r="AO47" s="21"/>
    </row>
    <row r="48" spans="1:41" ht="405" x14ac:dyDescent="0.25">
      <c r="A48" s="1">
        <v>48</v>
      </c>
      <c r="B48" s="2">
        <v>41</v>
      </c>
      <c r="C48" s="3">
        <f t="shared" si="0"/>
        <v>-7</v>
      </c>
      <c r="D48" s="2"/>
      <c r="E48" s="4" t="s">
        <v>51</v>
      </c>
      <c r="F48" s="5" t="s">
        <v>1</v>
      </c>
      <c r="G48" s="6">
        <v>0</v>
      </c>
      <c r="H48" s="7">
        <v>0</v>
      </c>
      <c r="I48" s="8">
        <v>12</v>
      </c>
      <c r="J48" s="2">
        <v>1</v>
      </c>
      <c r="K48" s="2">
        <v>40</v>
      </c>
      <c r="L48" s="2">
        <v>1</v>
      </c>
      <c r="M48" s="2">
        <v>7</v>
      </c>
      <c r="N48" s="2">
        <v>3</v>
      </c>
      <c r="O48" s="2"/>
      <c r="P48" s="9"/>
      <c r="Q48" s="10">
        <f t="shared" si="1"/>
        <v>53</v>
      </c>
      <c r="R48" s="11">
        <v>240</v>
      </c>
      <c r="S48" s="11">
        <v>231</v>
      </c>
      <c r="T48" s="3">
        <f t="shared" si="2"/>
        <v>-9</v>
      </c>
      <c r="U48" s="12">
        <v>1866886</v>
      </c>
      <c r="V48" s="12">
        <v>435046762</v>
      </c>
      <c r="W48" s="13">
        <f t="shared" si="3"/>
        <v>4.2912306516603837E-3</v>
      </c>
      <c r="X48" s="12">
        <v>5613670</v>
      </c>
      <c r="Y48" s="12">
        <v>620572433</v>
      </c>
      <c r="Z48" s="13">
        <f t="shared" si="4"/>
        <v>9.045954511485689E-3</v>
      </c>
      <c r="AA48" s="14">
        <f t="shared" si="5"/>
        <v>-0.29895893071357232</v>
      </c>
      <c r="AB48" s="14">
        <f t="shared" si="6"/>
        <v>-0.66743930441226507</v>
      </c>
      <c r="AC48" s="15">
        <f t="shared" si="7"/>
        <v>-4.7547238598253053E-3</v>
      </c>
      <c r="AD48" s="16">
        <v>14759922.519999998</v>
      </c>
      <c r="AE48" s="12">
        <v>102261.01</v>
      </c>
      <c r="AF48" s="12">
        <v>0</v>
      </c>
      <c r="AG48" s="17">
        <v>0</v>
      </c>
      <c r="AH48" s="18">
        <v>453746868</v>
      </c>
      <c r="AI48" s="19">
        <v>483909137</v>
      </c>
      <c r="AJ48" s="18">
        <v>221314124</v>
      </c>
      <c r="AK48" s="19">
        <v>219691564</v>
      </c>
      <c r="AL48" s="16">
        <v>13331871</v>
      </c>
      <c r="AM48" s="17">
        <v>17684209</v>
      </c>
      <c r="AN48" s="22"/>
      <c r="AO48" s="21"/>
    </row>
    <row r="49" spans="1:41" ht="150" x14ac:dyDescent="0.25">
      <c r="A49" s="1">
        <v>49</v>
      </c>
      <c r="B49" s="2">
        <v>53</v>
      </c>
      <c r="C49" s="3">
        <f t="shared" si="0"/>
        <v>4</v>
      </c>
      <c r="D49" s="2"/>
      <c r="E49" s="4" t="s">
        <v>52</v>
      </c>
      <c r="F49" s="5" t="s">
        <v>5</v>
      </c>
      <c r="G49" s="6">
        <v>2</v>
      </c>
      <c r="H49" s="7">
        <v>0</v>
      </c>
      <c r="I49" s="8">
        <v>0</v>
      </c>
      <c r="J49" s="2">
        <v>2</v>
      </c>
      <c r="K49" s="2">
        <v>11</v>
      </c>
      <c r="L49" s="2">
        <v>16</v>
      </c>
      <c r="M49" s="2">
        <v>4</v>
      </c>
      <c r="N49" s="2">
        <v>1</v>
      </c>
      <c r="O49" s="2"/>
      <c r="P49" s="9"/>
      <c r="Q49" s="10">
        <f t="shared" si="1"/>
        <v>13</v>
      </c>
      <c r="R49" s="11">
        <v>83</v>
      </c>
      <c r="S49" s="11">
        <v>89</v>
      </c>
      <c r="T49" s="3">
        <f t="shared" si="2"/>
        <v>6</v>
      </c>
      <c r="U49" s="12">
        <v>4034667</v>
      </c>
      <c r="V49" s="12">
        <v>194924678</v>
      </c>
      <c r="W49" s="13">
        <f t="shared" si="3"/>
        <v>2.0698595177363843E-2</v>
      </c>
      <c r="X49" s="12">
        <v>5588085</v>
      </c>
      <c r="Y49" s="12">
        <v>220821350</v>
      </c>
      <c r="Z49" s="13">
        <f t="shared" si="4"/>
        <v>2.5305909052725201E-2</v>
      </c>
      <c r="AA49" s="14">
        <f t="shared" si="5"/>
        <v>-0.11727431247023895</v>
      </c>
      <c r="AB49" s="14">
        <f t="shared" si="6"/>
        <v>-0.27798753955961658</v>
      </c>
      <c r="AC49" s="15">
        <f t="shared" si="7"/>
        <v>-4.6073138753613581E-3</v>
      </c>
      <c r="AD49" s="16">
        <v>2376858.9300000011</v>
      </c>
      <c r="AE49" s="12">
        <v>22791.88</v>
      </c>
      <c r="AF49" s="12">
        <v>0</v>
      </c>
      <c r="AG49" s="17">
        <v>0</v>
      </c>
      <c r="AH49" s="18">
        <v>743739484</v>
      </c>
      <c r="AI49" s="19">
        <v>716277782</v>
      </c>
      <c r="AJ49" s="18">
        <v>364370009</v>
      </c>
      <c r="AK49" s="19">
        <v>343745716</v>
      </c>
      <c r="AL49" s="16">
        <v>9225172</v>
      </c>
      <c r="AM49" s="17">
        <v>12694973</v>
      </c>
      <c r="AN49" s="22"/>
      <c r="AO49" s="21"/>
    </row>
    <row r="50" spans="1:41" ht="300" x14ac:dyDescent="0.25">
      <c r="A50" s="1">
        <v>50</v>
      </c>
      <c r="B50" s="2">
        <v>49</v>
      </c>
      <c r="C50" s="3">
        <f t="shared" si="0"/>
        <v>-1</v>
      </c>
      <c r="D50" s="2"/>
      <c r="E50" s="4" t="s">
        <v>53</v>
      </c>
      <c r="F50" s="5" t="s">
        <v>1</v>
      </c>
      <c r="G50" s="6">
        <v>0</v>
      </c>
      <c r="H50" s="7">
        <v>0</v>
      </c>
      <c r="I50" s="8">
        <v>0</v>
      </c>
      <c r="J50" s="2">
        <v>1</v>
      </c>
      <c r="K50" s="2">
        <v>10</v>
      </c>
      <c r="L50" s="2">
        <v>11</v>
      </c>
      <c r="M50" s="2">
        <v>4</v>
      </c>
      <c r="N50" s="2">
        <v>3</v>
      </c>
      <c r="O50" s="2"/>
      <c r="P50" s="9"/>
      <c r="Q50" s="10">
        <f t="shared" si="1"/>
        <v>11</v>
      </c>
      <c r="R50" s="11">
        <v>212</v>
      </c>
      <c r="S50" s="11">
        <v>273</v>
      </c>
      <c r="T50" s="3">
        <f t="shared" si="2"/>
        <v>61</v>
      </c>
      <c r="U50" s="12">
        <v>3019684</v>
      </c>
      <c r="V50" s="12">
        <v>494154691</v>
      </c>
      <c r="W50" s="13">
        <f t="shared" si="3"/>
        <v>6.1108071116135572E-3</v>
      </c>
      <c r="X50" s="12">
        <v>2647779</v>
      </c>
      <c r="Y50" s="12">
        <v>542119425</v>
      </c>
      <c r="Z50" s="13">
        <f t="shared" si="4"/>
        <v>4.8841249324353209E-3</v>
      </c>
      <c r="AA50" s="14">
        <f t="shared" si="5"/>
        <v>-8.8476324197385103E-2</v>
      </c>
      <c r="AB50" s="14">
        <f t="shared" si="6"/>
        <v>0.14045923016988957</v>
      </c>
      <c r="AC50" s="15">
        <f t="shared" si="7"/>
        <v>1.2266821791782363E-3</v>
      </c>
      <c r="AD50" s="16">
        <v>342300.00999999995</v>
      </c>
      <c r="AE50" s="12">
        <v>51719.749999999993</v>
      </c>
      <c r="AF50" s="12">
        <v>0</v>
      </c>
      <c r="AG50" s="17">
        <v>0</v>
      </c>
      <c r="AH50" s="18">
        <v>446473515</v>
      </c>
      <c r="AI50" s="19">
        <v>429020229</v>
      </c>
      <c r="AJ50" s="18">
        <v>44360041</v>
      </c>
      <c r="AK50" s="19">
        <v>46755242</v>
      </c>
      <c r="AL50" s="16">
        <v>19460768</v>
      </c>
      <c r="AM50" s="17">
        <v>19536054</v>
      </c>
      <c r="AN50" s="22"/>
      <c r="AO50" s="21"/>
    </row>
    <row r="51" spans="1:41" ht="315" x14ac:dyDescent="0.25">
      <c r="A51" s="1">
        <v>51</v>
      </c>
      <c r="B51" s="2">
        <v>52</v>
      </c>
      <c r="C51" s="3">
        <f t="shared" si="0"/>
        <v>1</v>
      </c>
      <c r="D51" s="2"/>
      <c r="E51" s="4" t="s">
        <v>54</v>
      </c>
      <c r="F51" s="5" t="s">
        <v>1</v>
      </c>
      <c r="G51" s="6">
        <v>11</v>
      </c>
      <c r="H51" s="7">
        <v>0</v>
      </c>
      <c r="I51" s="8">
        <v>0</v>
      </c>
      <c r="J51" s="2">
        <v>1</v>
      </c>
      <c r="K51" s="2">
        <v>29</v>
      </c>
      <c r="L51" s="2">
        <v>27</v>
      </c>
      <c r="M51" s="2">
        <v>8</v>
      </c>
      <c r="N51" s="2">
        <v>1</v>
      </c>
      <c r="O51" s="2"/>
      <c r="P51" s="9"/>
      <c r="Q51" s="10">
        <f t="shared" si="1"/>
        <v>30</v>
      </c>
      <c r="R51" s="11">
        <v>252</v>
      </c>
      <c r="S51" s="11">
        <v>131</v>
      </c>
      <c r="T51" s="3">
        <f t="shared" si="2"/>
        <v>-121</v>
      </c>
      <c r="U51" s="12">
        <v>1988929</v>
      </c>
      <c r="V51" s="12">
        <v>544633687</v>
      </c>
      <c r="W51" s="13">
        <f t="shared" si="3"/>
        <v>3.6518655519742023E-3</v>
      </c>
      <c r="X51" s="12">
        <v>10718305</v>
      </c>
      <c r="Y51" s="12">
        <v>567610241</v>
      </c>
      <c r="Z51" s="13">
        <f t="shared" si="4"/>
        <v>1.8883212855914627E-2</v>
      </c>
      <c r="AA51" s="14">
        <f t="shared" si="5"/>
        <v>-4.0479456395149854E-2</v>
      </c>
      <c r="AB51" s="14">
        <f t="shared" si="6"/>
        <v>-0.8144362378193194</v>
      </c>
      <c r="AC51" s="15">
        <f t="shared" si="7"/>
        <v>-1.5231347303940424E-2</v>
      </c>
      <c r="AD51" s="16">
        <v>2226863.9699999997</v>
      </c>
      <c r="AE51" s="12">
        <v>15913.039999999999</v>
      </c>
      <c r="AF51" s="12">
        <v>0</v>
      </c>
      <c r="AG51" s="17">
        <v>0</v>
      </c>
      <c r="AH51" s="18">
        <v>278425479</v>
      </c>
      <c r="AI51" s="19">
        <v>289535982</v>
      </c>
      <c r="AJ51" s="18">
        <v>134424613</v>
      </c>
      <c r="AK51" s="19">
        <v>132248362</v>
      </c>
      <c r="AL51" s="16">
        <v>15515360</v>
      </c>
      <c r="AM51" s="17">
        <v>20166822</v>
      </c>
      <c r="AN51" s="22"/>
      <c r="AO51" s="21"/>
    </row>
    <row r="52" spans="1:41" ht="150" x14ac:dyDescent="0.25">
      <c r="A52" s="1">
        <v>52</v>
      </c>
      <c r="B52" s="2">
        <v>70</v>
      </c>
      <c r="C52" s="3">
        <f t="shared" si="0"/>
        <v>18</v>
      </c>
      <c r="D52" s="23" t="s">
        <v>41</v>
      </c>
      <c r="E52" s="4" t="s">
        <v>55</v>
      </c>
      <c r="F52" s="5" t="s">
        <v>5</v>
      </c>
      <c r="G52" s="6">
        <v>0</v>
      </c>
      <c r="H52" s="7">
        <v>0</v>
      </c>
      <c r="I52" s="8">
        <v>0</v>
      </c>
      <c r="J52" s="2">
        <v>11</v>
      </c>
      <c r="K52" s="2">
        <v>2</v>
      </c>
      <c r="L52" s="2">
        <v>12</v>
      </c>
      <c r="M52" s="2">
        <v>1</v>
      </c>
      <c r="N52" s="2">
        <v>1</v>
      </c>
      <c r="O52" s="2"/>
      <c r="P52" s="9"/>
      <c r="Q52" s="10">
        <f t="shared" si="1"/>
        <v>13</v>
      </c>
      <c r="R52" s="11">
        <v>93</v>
      </c>
      <c r="S52" s="11">
        <v>71</v>
      </c>
      <c r="T52" s="3">
        <f t="shared" si="2"/>
        <v>-22</v>
      </c>
      <c r="U52" s="12">
        <v>9080643</v>
      </c>
      <c r="V52" s="12">
        <v>500239280</v>
      </c>
      <c r="W52" s="13">
        <f t="shared" si="3"/>
        <v>1.8152598892274115E-2</v>
      </c>
      <c r="X52" s="12">
        <v>13213989</v>
      </c>
      <c r="Y52" s="12">
        <v>409514854</v>
      </c>
      <c r="Z52" s="13">
        <f t="shared" si="4"/>
        <v>3.2267422954088985E-2</v>
      </c>
      <c r="AA52" s="14">
        <f t="shared" si="5"/>
        <v>0.22154123376438012</v>
      </c>
      <c r="AB52" s="14">
        <f t="shared" si="6"/>
        <v>-0.31280077499686126</v>
      </c>
      <c r="AC52" s="15">
        <f t="shared" si="7"/>
        <v>-1.4114824061814871E-2</v>
      </c>
      <c r="AD52" s="16">
        <v>15098668.830000006</v>
      </c>
      <c r="AE52" s="12">
        <v>860844.58</v>
      </c>
      <c r="AF52" s="12">
        <v>0</v>
      </c>
      <c r="AG52" s="17">
        <v>0</v>
      </c>
      <c r="AH52" s="18">
        <v>360042334</v>
      </c>
      <c r="AI52" s="19">
        <v>319870967</v>
      </c>
      <c r="AJ52" s="18">
        <v>183266654</v>
      </c>
      <c r="AK52" s="19">
        <v>131850619</v>
      </c>
      <c r="AL52" s="16">
        <v>18493715</v>
      </c>
      <c r="AM52" s="17">
        <v>14407679</v>
      </c>
      <c r="AN52" s="22"/>
      <c r="AO52" s="21"/>
    </row>
    <row r="53" spans="1:41" ht="150" x14ac:dyDescent="0.25">
      <c r="A53" s="1">
        <v>53</v>
      </c>
      <c r="B53" s="2">
        <v>62</v>
      </c>
      <c r="C53" s="3">
        <f t="shared" si="0"/>
        <v>9</v>
      </c>
      <c r="D53" s="2"/>
      <c r="E53" s="4" t="s">
        <v>56</v>
      </c>
      <c r="F53" s="5" t="s">
        <v>5</v>
      </c>
      <c r="G53" s="6">
        <v>0</v>
      </c>
      <c r="H53" s="7">
        <v>0</v>
      </c>
      <c r="I53" s="8">
        <v>0</v>
      </c>
      <c r="J53" s="2">
        <v>10</v>
      </c>
      <c r="K53" s="2">
        <v>4</v>
      </c>
      <c r="L53" s="2">
        <v>7</v>
      </c>
      <c r="M53" s="2">
        <v>2</v>
      </c>
      <c r="N53" s="2">
        <v>2</v>
      </c>
      <c r="O53" s="2"/>
      <c r="P53" s="9"/>
      <c r="Q53" s="10">
        <f t="shared" si="1"/>
        <v>14</v>
      </c>
      <c r="R53" s="11">
        <v>157</v>
      </c>
      <c r="S53" s="11">
        <v>242</v>
      </c>
      <c r="T53" s="3">
        <f t="shared" si="2"/>
        <v>85</v>
      </c>
      <c r="U53" s="12">
        <v>5365547</v>
      </c>
      <c r="V53" s="12">
        <v>526384779</v>
      </c>
      <c r="W53" s="13">
        <f t="shared" si="3"/>
        <v>1.0193203173908644E-2</v>
      </c>
      <c r="X53" s="12">
        <v>3492095</v>
      </c>
      <c r="Y53" s="12">
        <v>464235931</v>
      </c>
      <c r="Z53" s="13">
        <f t="shared" si="4"/>
        <v>7.5222419610600976E-3</v>
      </c>
      <c r="AA53" s="14">
        <f t="shared" si="5"/>
        <v>0.13387341187944368</v>
      </c>
      <c r="AB53" s="14">
        <f t="shared" si="6"/>
        <v>0.53648368672673563</v>
      </c>
      <c r="AC53" s="15">
        <f t="shared" si="7"/>
        <v>2.6709612128485464E-3</v>
      </c>
      <c r="AD53" s="16">
        <v>6776806.5599999996</v>
      </c>
      <c r="AE53" s="12">
        <v>574409.03999999992</v>
      </c>
      <c r="AF53" s="12">
        <v>0</v>
      </c>
      <c r="AG53" s="17">
        <v>0</v>
      </c>
      <c r="AH53" s="18">
        <v>306226578</v>
      </c>
      <c r="AI53" s="19">
        <v>283572063</v>
      </c>
      <c r="AJ53" s="18">
        <v>89102468</v>
      </c>
      <c r="AK53" s="19">
        <v>81818967</v>
      </c>
      <c r="AL53" s="16">
        <v>11011779</v>
      </c>
      <c r="AM53" s="17">
        <v>12856116</v>
      </c>
      <c r="AN53" s="22"/>
      <c r="AO53" s="21"/>
    </row>
    <row r="54" spans="1:41" ht="255" x14ac:dyDescent="0.25">
      <c r="A54" s="1">
        <v>54</v>
      </c>
      <c r="B54" s="2">
        <v>60</v>
      </c>
      <c r="C54" s="3">
        <f t="shared" si="0"/>
        <v>6</v>
      </c>
      <c r="D54" s="2"/>
      <c r="E54" s="4" t="s">
        <v>57</v>
      </c>
      <c r="F54" s="5" t="s">
        <v>5</v>
      </c>
      <c r="G54" s="6">
        <v>0</v>
      </c>
      <c r="H54" s="7">
        <v>0</v>
      </c>
      <c r="I54" s="8">
        <v>9</v>
      </c>
      <c r="J54" s="2">
        <v>0</v>
      </c>
      <c r="K54" s="2">
        <v>42</v>
      </c>
      <c r="L54" s="2">
        <v>1</v>
      </c>
      <c r="M54" s="2">
        <v>6</v>
      </c>
      <c r="N54" s="2">
        <v>2</v>
      </c>
      <c r="O54" s="2"/>
      <c r="P54" s="9"/>
      <c r="Q54" s="10">
        <f t="shared" si="1"/>
        <v>51</v>
      </c>
      <c r="R54" s="11">
        <v>107</v>
      </c>
      <c r="S54" s="11">
        <v>124</v>
      </c>
      <c r="T54" s="3">
        <f t="shared" si="2"/>
        <v>17</v>
      </c>
      <c r="U54" s="12">
        <v>6774801</v>
      </c>
      <c r="V54" s="12">
        <v>412696006</v>
      </c>
      <c r="W54" s="13">
        <f t="shared" si="3"/>
        <v>1.641595969310156E-2</v>
      </c>
      <c r="X54" s="12">
        <v>8020378</v>
      </c>
      <c r="Y54" s="12">
        <v>407133033</v>
      </c>
      <c r="Z54" s="13">
        <f t="shared" si="4"/>
        <v>1.9699649377258956E-2</v>
      </c>
      <c r="AA54" s="14">
        <f t="shared" si="5"/>
        <v>1.366377215577101E-2</v>
      </c>
      <c r="AB54" s="14">
        <f t="shared" si="6"/>
        <v>-0.15530153316963366</v>
      </c>
      <c r="AC54" s="15">
        <f t="shared" si="7"/>
        <v>-3.2836896841573968E-3</v>
      </c>
      <c r="AD54" s="16">
        <v>1219840.4299999997</v>
      </c>
      <c r="AE54" s="12">
        <v>7157.5400000000009</v>
      </c>
      <c r="AF54" s="12">
        <v>0</v>
      </c>
      <c r="AG54" s="17">
        <v>0</v>
      </c>
      <c r="AH54" s="18">
        <v>373791598</v>
      </c>
      <c r="AI54" s="19">
        <v>334774765</v>
      </c>
      <c r="AJ54" s="18">
        <v>223507796</v>
      </c>
      <c r="AK54" s="19">
        <v>181775264</v>
      </c>
      <c r="AL54" s="16">
        <v>10573440</v>
      </c>
      <c r="AM54" s="17">
        <v>8967252</v>
      </c>
      <c r="AN54" s="22"/>
      <c r="AO54" s="21"/>
    </row>
    <row r="55" spans="1:41" ht="165" x14ac:dyDescent="0.25">
      <c r="A55" s="1">
        <v>55</v>
      </c>
      <c r="B55" s="2">
        <v>65</v>
      </c>
      <c r="C55" s="3">
        <f t="shared" si="0"/>
        <v>10</v>
      </c>
      <c r="D55" s="2"/>
      <c r="E55" s="4" t="s">
        <v>58</v>
      </c>
      <c r="F55" s="5" t="s">
        <v>5</v>
      </c>
      <c r="G55" s="6">
        <v>0</v>
      </c>
      <c r="H55" s="7">
        <v>0</v>
      </c>
      <c r="I55" s="8">
        <v>1</v>
      </c>
      <c r="J55" s="2">
        <v>1</v>
      </c>
      <c r="K55" s="2">
        <v>14</v>
      </c>
      <c r="L55" s="2">
        <v>1</v>
      </c>
      <c r="M55" s="2">
        <v>3</v>
      </c>
      <c r="N55" s="2">
        <v>1</v>
      </c>
      <c r="O55" s="2"/>
      <c r="P55" s="9"/>
      <c r="Q55" s="10">
        <f t="shared" si="1"/>
        <v>16</v>
      </c>
      <c r="R55" s="11">
        <v>109</v>
      </c>
      <c r="S55" s="11">
        <v>108</v>
      </c>
      <c r="T55" s="3">
        <f t="shared" si="2"/>
        <v>-1</v>
      </c>
      <c r="U55" s="12">
        <v>6095638</v>
      </c>
      <c r="V55" s="12">
        <v>376733464</v>
      </c>
      <c r="W55" s="13">
        <f t="shared" si="3"/>
        <v>1.6180240362188798E-2</v>
      </c>
      <c r="X55" s="12">
        <v>7550917</v>
      </c>
      <c r="Y55" s="12">
        <v>346471992</v>
      </c>
      <c r="Z55" s="13">
        <f t="shared" si="4"/>
        <v>2.1793729866626563E-2</v>
      </c>
      <c r="AA55" s="14">
        <f t="shared" si="5"/>
        <v>8.7341755462877355E-2</v>
      </c>
      <c r="AB55" s="14">
        <f t="shared" si="6"/>
        <v>-0.19272877718030804</v>
      </c>
      <c r="AC55" s="15">
        <f t="shared" si="7"/>
        <v>-5.6134895044377651E-3</v>
      </c>
      <c r="AD55" s="16">
        <v>12820293.850000001</v>
      </c>
      <c r="AE55" s="12">
        <v>1072396.07</v>
      </c>
      <c r="AF55" s="12">
        <v>0</v>
      </c>
      <c r="AG55" s="17">
        <v>0</v>
      </c>
      <c r="AH55" s="18">
        <v>447863126</v>
      </c>
      <c r="AI55" s="19">
        <v>413055237</v>
      </c>
      <c r="AJ55" s="18">
        <v>187731479</v>
      </c>
      <c r="AK55" s="19">
        <v>176691792</v>
      </c>
      <c r="AL55" s="16">
        <v>10991389</v>
      </c>
      <c r="AM55" s="17">
        <v>8905001</v>
      </c>
      <c r="AN55" s="22"/>
      <c r="AO55" s="21"/>
    </row>
    <row r="56" spans="1:41" ht="255" x14ac:dyDescent="0.25">
      <c r="A56" s="1">
        <v>56</v>
      </c>
      <c r="B56" s="2">
        <v>57</v>
      </c>
      <c r="C56" s="3">
        <f t="shared" si="0"/>
        <v>1</v>
      </c>
      <c r="D56" s="2"/>
      <c r="E56" s="4" t="s">
        <v>59</v>
      </c>
      <c r="F56" s="5" t="s">
        <v>1</v>
      </c>
      <c r="G56" s="6">
        <v>0</v>
      </c>
      <c r="H56" s="7">
        <v>0</v>
      </c>
      <c r="I56" s="8">
        <v>8</v>
      </c>
      <c r="J56" s="2">
        <v>1</v>
      </c>
      <c r="K56" s="2">
        <v>41</v>
      </c>
      <c r="L56" s="2">
        <v>1</v>
      </c>
      <c r="M56" s="2">
        <v>5</v>
      </c>
      <c r="N56" s="2">
        <v>2</v>
      </c>
      <c r="O56" s="2"/>
      <c r="P56" s="9">
        <v>2</v>
      </c>
      <c r="Q56" s="10">
        <f t="shared" si="1"/>
        <v>50</v>
      </c>
      <c r="R56" s="11">
        <v>30</v>
      </c>
      <c r="S56" s="11">
        <v>63</v>
      </c>
      <c r="T56" s="3">
        <f t="shared" si="2"/>
        <v>33</v>
      </c>
      <c r="U56" s="12">
        <v>14579829</v>
      </c>
      <c r="V56" s="12">
        <v>433567754</v>
      </c>
      <c r="W56" s="13">
        <f t="shared" si="3"/>
        <v>3.3627567699603414E-2</v>
      </c>
      <c r="X56" s="12">
        <v>12941587</v>
      </c>
      <c r="Y56" s="12">
        <v>384015395</v>
      </c>
      <c r="Z56" s="13">
        <f t="shared" si="4"/>
        <v>3.3700698379553244E-2</v>
      </c>
      <c r="AA56" s="14">
        <f t="shared" si="5"/>
        <v>0.12903742830414391</v>
      </c>
      <c r="AB56" s="14">
        <f t="shared" si="6"/>
        <v>0.12658741157479372</v>
      </c>
      <c r="AC56" s="15">
        <f t="shared" si="7"/>
        <v>-7.3130679949830191E-5</v>
      </c>
      <c r="AD56" s="16">
        <v>3515908.43</v>
      </c>
      <c r="AE56" s="12">
        <v>547984.4</v>
      </c>
      <c r="AF56" s="12">
        <v>0</v>
      </c>
      <c r="AG56" s="17">
        <v>0</v>
      </c>
      <c r="AH56" s="18">
        <v>392673144</v>
      </c>
      <c r="AI56" s="19">
        <v>396022286</v>
      </c>
      <c r="AJ56" s="18">
        <v>157386557</v>
      </c>
      <c r="AK56" s="19">
        <v>198821304</v>
      </c>
      <c r="AL56" s="16">
        <v>33466182</v>
      </c>
      <c r="AM56" s="17">
        <v>19515190</v>
      </c>
      <c r="AN56" s="22"/>
      <c r="AO56" s="21"/>
    </row>
    <row r="57" spans="1:41" ht="150" x14ac:dyDescent="0.25">
      <c r="A57" s="1">
        <v>57</v>
      </c>
      <c r="B57" s="2">
        <v>50</v>
      </c>
      <c r="C57" s="3">
        <f t="shared" si="0"/>
        <v>-7</v>
      </c>
      <c r="D57" s="2"/>
      <c r="E57" s="4" t="s">
        <v>60</v>
      </c>
      <c r="F57" s="5" t="s">
        <v>7</v>
      </c>
      <c r="G57" s="6">
        <v>4</v>
      </c>
      <c r="H57" s="7">
        <v>0</v>
      </c>
      <c r="I57" s="8">
        <v>0</v>
      </c>
      <c r="J57" s="2">
        <v>0</v>
      </c>
      <c r="K57" s="2">
        <v>6</v>
      </c>
      <c r="L57" s="2">
        <v>12</v>
      </c>
      <c r="M57" s="2">
        <v>2</v>
      </c>
      <c r="N57" s="2">
        <v>1</v>
      </c>
      <c r="O57" s="2"/>
      <c r="P57" s="9"/>
      <c r="Q57" s="10">
        <f t="shared" si="1"/>
        <v>6</v>
      </c>
      <c r="R57" s="11">
        <v>286</v>
      </c>
      <c r="S57" s="11">
        <v>300</v>
      </c>
      <c r="T57" s="3">
        <f t="shared" si="2"/>
        <v>14</v>
      </c>
      <c r="U57" s="12">
        <v>0</v>
      </c>
      <c r="V57" s="12">
        <v>97603314</v>
      </c>
      <c r="W57" s="13">
        <f t="shared" si="3"/>
        <v>0</v>
      </c>
      <c r="X57" s="12">
        <v>0</v>
      </c>
      <c r="Y57" s="12">
        <v>197584950</v>
      </c>
      <c r="Z57" s="13">
        <f t="shared" si="4"/>
        <v>0</v>
      </c>
      <c r="AA57" s="14">
        <f t="shared" si="5"/>
        <v>-0.50601847964634961</v>
      </c>
      <c r="AB57" s="14" t="e">
        <f t="shared" si="6"/>
        <v>#DIV/0!</v>
      </c>
      <c r="AC57" s="15">
        <f t="shared" si="7"/>
        <v>0</v>
      </c>
      <c r="AD57" s="16">
        <v>31274.09</v>
      </c>
      <c r="AE57" s="12">
        <v>2368.5699999999997</v>
      </c>
      <c r="AF57" s="12">
        <v>0</v>
      </c>
      <c r="AG57" s="17">
        <v>0</v>
      </c>
      <c r="AH57" s="18">
        <v>828440786</v>
      </c>
      <c r="AI57" s="19">
        <v>882635759</v>
      </c>
      <c r="AJ57" s="18">
        <v>223754120</v>
      </c>
      <c r="AK57" s="19">
        <v>251859927</v>
      </c>
      <c r="AL57" s="16">
        <v>3495001</v>
      </c>
      <c r="AM57" s="17">
        <v>11977384</v>
      </c>
      <c r="AN57" s="22"/>
      <c r="AO57" s="21"/>
    </row>
    <row r="58" spans="1:41" ht="90" x14ac:dyDescent="0.25">
      <c r="A58" s="1">
        <v>58</v>
      </c>
      <c r="B58" s="2">
        <v>59</v>
      </c>
      <c r="C58" s="3">
        <f t="shared" si="0"/>
        <v>1</v>
      </c>
      <c r="D58" s="2"/>
      <c r="E58" s="4" t="s">
        <v>61</v>
      </c>
      <c r="F58" s="5" t="s">
        <v>1</v>
      </c>
      <c r="G58" s="6">
        <v>0</v>
      </c>
      <c r="H58" s="7">
        <v>0</v>
      </c>
      <c r="I58" s="8">
        <v>1</v>
      </c>
      <c r="J58" s="2">
        <v>0</v>
      </c>
      <c r="K58" s="2">
        <v>18</v>
      </c>
      <c r="L58" s="2">
        <v>4</v>
      </c>
      <c r="M58" s="2">
        <v>2</v>
      </c>
      <c r="N58" s="2">
        <v>1</v>
      </c>
      <c r="O58" s="2"/>
      <c r="P58" s="9"/>
      <c r="Q58" s="10">
        <f t="shared" si="1"/>
        <v>19</v>
      </c>
      <c r="R58" s="11">
        <v>60</v>
      </c>
      <c r="S58" s="11">
        <v>66</v>
      </c>
      <c r="T58" s="3">
        <f t="shared" si="2"/>
        <v>6</v>
      </c>
      <c r="U58" s="12">
        <v>5069681</v>
      </c>
      <c r="V58" s="12">
        <v>190668753</v>
      </c>
      <c r="W58" s="13">
        <f t="shared" si="3"/>
        <v>2.6588945069567847E-2</v>
      </c>
      <c r="X58" s="12">
        <v>6377613</v>
      </c>
      <c r="Y58" s="12">
        <v>192705921</v>
      </c>
      <c r="Z58" s="13">
        <f t="shared" si="4"/>
        <v>3.3095054718116315E-2</v>
      </c>
      <c r="AA58" s="14">
        <f t="shared" si="5"/>
        <v>-1.0571382495299665E-2</v>
      </c>
      <c r="AB58" s="14">
        <f t="shared" si="6"/>
        <v>-0.20508174453357392</v>
      </c>
      <c r="AC58" s="15">
        <f t="shared" si="7"/>
        <v>-6.5061096485484679E-3</v>
      </c>
      <c r="AD58" s="16">
        <v>773468.05999999971</v>
      </c>
      <c r="AE58" s="12">
        <v>9249.34</v>
      </c>
      <c r="AF58" s="12">
        <v>0</v>
      </c>
      <c r="AG58" s="17">
        <v>0</v>
      </c>
      <c r="AH58" s="18">
        <v>619863848</v>
      </c>
      <c r="AI58" s="19">
        <v>589873617</v>
      </c>
      <c r="AJ58" s="18">
        <v>346713828</v>
      </c>
      <c r="AK58" s="19">
        <v>336962758</v>
      </c>
      <c r="AL58" s="16">
        <v>9546774</v>
      </c>
      <c r="AM58" s="17">
        <v>13358149</v>
      </c>
      <c r="AN58" s="22"/>
      <c r="AO58" s="21"/>
    </row>
    <row r="59" spans="1:41" ht="120" x14ac:dyDescent="0.25">
      <c r="A59" s="1">
        <v>59</v>
      </c>
      <c r="B59" s="2">
        <v>51</v>
      </c>
      <c r="C59" s="3">
        <f t="shared" si="0"/>
        <v>-8</v>
      </c>
      <c r="D59" s="2"/>
      <c r="E59" s="4" t="s">
        <v>62</v>
      </c>
      <c r="F59" s="5" t="s">
        <v>5</v>
      </c>
      <c r="G59" s="6">
        <v>0</v>
      </c>
      <c r="H59" s="7">
        <v>0</v>
      </c>
      <c r="I59" s="8">
        <v>4</v>
      </c>
      <c r="J59" s="2">
        <v>0</v>
      </c>
      <c r="K59" s="2">
        <v>9</v>
      </c>
      <c r="L59" s="2">
        <v>2</v>
      </c>
      <c r="M59" s="2">
        <v>1</v>
      </c>
      <c r="N59" s="2">
        <v>1</v>
      </c>
      <c r="O59" s="2"/>
      <c r="P59" s="9"/>
      <c r="Q59" s="10">
        <f t="shared" si="1"/>
        <v>13</v>
      </c>
      <c r="R59" s="11">
        <v>208</v>
      </c>
      <c r="S59" s="11">
        <v>263</v>
      </c>
      <c r="T59" s="3">
        <f t="shared" si="2"/>
        <v>55</v>
      </c>
      <c r="U59" s="12">
        <v>3106459</v>
      </c>
      <c r="V59" s="12">
        <v>484641110</v>
      </c>
      <c r="W59" s="13">
        <f t="shared" si="3"/>
        <v>6.4098132327239012E-3</v>
      </c>
      <c r="X59" s="12">
        <v>3317287</v>
      </c>
      <c r="Y59" s="12">
        <v>581106723</v>
      </c>
      <c r="Z59" s="13">
        <f t="shared" si="4"/>
        <v>5.7085675809673952E-3</v>
      </c>
      <c r="AA59" s="14">
        <f t="shared" si="5"/>
        <v>-0.16600326442962182</v>
      </c>
      <c r="AB59" s="14">
        <f t="shared" si="6"/>
        <v>-6.3554344257822734E-2</v>
      </c>
      <c r="AC59" s="15">
        <f t="shared" si="7"/>
        <v>7.0124565175650605E-4</v>
      </c>
      <c r="AD59" s="16">
        <v>584460.90000000014</v>
      </c>
      <c r="AE59" s="12">
        <v>19077.25</v>
      </c>
      <c r="AF59" s="12">
        <v>0</v>
      </c>
      <c r="AG59" s="17">
        <v>0</v>
      </c>
      <c r="AH59" s="18">
        <v>272886269</v>
      </c>
      <c r="AI59" s="19">
        <v>288236277</v>
      </c>
      <c r="AJ59" s="18">
        <v>125830140</v>
      </c>
      <c r="AK59" s="19">
        <v>115311825</v>
      </c>
      <c r="AL59" s="16">
        <v>10055494</v>
      </c>
      <c r="AM59" s="17">
        <v>15455648</v>
      </c>
      <c r="AN59" s="22"/>
      <c r="AO59" s="21"/>
    </row>
    <row r="60" spans="1:41" ht="345" x14ac:dyDescent="0.25">
      <c r="A60" s="1">
        <v>60</v>
      </c>
      <c r="B60" s="2">
        <v>55</v>
      </c>
      <c r="C60" s="3">
        <f t="shared" si="0"/>
        <v>-5</v>
      </c>
      <c r="D60" s="2"/>
      <c r="E60" s="4" t="s">
        <v>63</v>
      </c>
      <c r="F60" s="5" t="s">
        <v>5</v>
      </c>
      <c r="G60" s="6">
        <v>0</v>
      </c>
      <c r="H60" s="7">
        <v>0</v>
      </c>
      <c r="I60" s="8">
        <v>2</v>
      </c>
      <c r="J60" s="2">
        <v>2</v>
      </c>
      <c r="K60" s="2">
        <v>8</v>
      </c>
      <c r="L60" s="2">
        <v>1</v>
      </c>
      <c r="M60" s="2">
        <v>1</v>
      </c>
      <c r="N60" s="2">
        <v>1</v>
      </c>
      <c r="O60" s="2">
        <v>1</v>
      </c>
      <c r="P60" s="9"/>
      <c r="Q60" s="10">
        <f t="shared" si="1"/>
        <v>12</v>
      </c>
      <c r="R60" s="11">
        <v>251</v>
      </c>
      <c r="S60" s="11">
        <v>51</v>
      </c>
      <c r="T60" s="3">
        <f t="shared" si="2"/>
        <v>-200</v>
      </c>
      <c r="U60" s="12">
        <v>565370</v>
      </c>
      <c r="V60" s="12">
        <v>154751561</v>
      </c>
      <c r="W60" s="13">
        <f t="shared" si="3"/>
        <v>3.6534041811701013E-3</v>
      </c>
      <c r="X60" s="12">
        <v>6496438</v>
      </c>
      <c r="Y60" s="12">
        <v>163507526</v>
      </c>
      <c r="Z60" s="13">
        <f t="shared" si="4"/>
        <v>3.9731736874301433E-2</v>
      </c>
      <c r="AA60" s="14">
        <f t="shared" si="5"/>
        <v>-5.3550837776115578E-2</v>
      </c>
      <c r="AB60" s="14">
        <f t="shared" si="6"/>
        <v>-0.91297230882523628</v>
      </c>
      <c r="AC60" s="15">
        <f t="shared" si="7"/>
        <v>-3.6078332693131335E-2</v>
      </c>
      <c r="AD60" s="16">
        <v>162644.54999999999</v>
      </c>
      <c r="AE60" s="12">
        <v>1370644.25</v>
      </c>
      <c r="AF60" s="12">
        <v>700128</v>
      </c>
      <c r="AG60" s="17">
        <v>716984</v>
      </c>
      <c r="AH60" s="18">
        <v>770820514</v>
      </c>
      <c r="AI60" s="19">
        <v>822217467</v>
      </c>
      <c r="AJ60" s="18">
        <v>158624190</v>
      </c>
      <c r="AK60" s="19">
        <v>156869475</v>
      </c>
      <c r="AL60" s="16">
        <v>20987813</v>
      </c>
      <c r="AM60" s="17">
        <v>26122127</v>
      </c>
      <c r="AN60" s="22"/>
      <c r="AO60" s="21"/>
    </row>
    <row r="61" spans="1:41" ht="390" x14ac:dyDescent="0.25">
      <c r="A61" s="1">
        <v>61</v>
      </c>
      <c r="B61" s="2">
        <v>69</v>
      </c>
      <c r="C61" s="3">
        <f t="shared" si="0"/>
        <v>8</v>
      </c>
      <c r="D61" s="2"/>
      <c r="E61" s="4" t="s">
        <v>64</v>
      </c>
      <c r="F61" s="5" t="s">
        <v>5</v>
      </c>
      <c r="G61" s="6">
        <v>0</v>
      </c>
      <c r="H61" s="7">
        <v>2</v>
      </c>
      <c r="I61" s="8">
        <v>8</v>
      </c>
      <c r="J61" s="2">
        <v>0</v>
      </c>
      <c r="K61" s="2">
        <v>39</v>
      </c>
      <c r="L61" s="2">
        <v>0</v>
      </c>
      <c r="M61" s="2">
        <v>10</v>
      </c>
      <c r="N61" s="2">
        <v>2</v>
      </c>
      <c r="O61" s="2"/>
      <c r="P61" s="9"/>
      <c r="Q61" s="10">
        <f t="shared" si="1"/>
        <v>47</v>
      </c>
      <c r="R61" s="11">
        <v>121</v>
      </c>
      <c r="S61" s="11">
        <v>95</v>
      </c>
      <c r="T61" s="3">
        <f t="shared" si="2"/>
        <v>-26</v>
      </c>
      <c r="U61" s="12">
        <v>4838634</v>
      </c>
      <c r="V61" s="12">
        <v>332647923</v>
      </c>
      <c r="W61" s="13">
        <f t="shared" si="3"/>
        <v>1.4545811548626443E-2</v>
      </c>
      <c r="X61" s="12">
        <v>7145177</v>
      </c>
      <c r="Y61" s="12">
        <v>297798967</v>
      </c>
      <c r="Z61" s="13">
        <f t="shared" si="4"/>
        <v>2.3993290077463567E-2</v>
      </c>
      <c r="AA61" s="14">
        <f t="shared" si="5"/>
        <v>0.1170217491049927</v>
      </c>
      <c r="AB61" s="14">
        <f t="shared" si="6"/>
        <v>-0.32281117738580861</v>
      </c>
      <c r="AC61" s="15">
        <f t="shared" si="7"/>
        <v>-9.4474785288371239E-3</v>
      </c>
      <c r="AD61" s="16">
        <v>1437038.0799999996</v>
      </c>
      <c r="AE61" s="12">
        <v>16543.490000000002</v>
      </c>
      <c r="AF61" s="12">
        <v>0</v>
      </c>
      <c r="AG61" s="17">
        <v>0</v>
      </c>
      <c r="AH61" s="18">
        <v>397061306</v>
      </c>
      <c r="AI61" s="19">
        <v>401450107</v>
      </c>
      <c r="AJ61" s="18">
        <v>239967819</v>
      </c>
      <c r="AK61" s="19">
        <v>221919314</v>
      </c>
      <c r="AL61" s="16">
        <v>8617456</v>
      </c>
      <c r="AM61" s="17">
        <v>9549193</v>
      </c>
      <c r="AN61" s="22"/>
      <c r="AO61" s="21"/>
    </row>
    <row r="62" spans="1:41" ht="300" x14ac:dyDescent="0.25">
      <c r="A62" s="1">
        <v>62</v>
      </c>
      <c r="B62" s="2">
        <v>76</v>
      </c>
      <c r="C62" s="3">
        <f t="shared" si="0"/>
        <v>14</v>
      </c>
      <c r="D62" s="2"/>
      <c r="E62" s="4" t="s">
        <v>65</v>
      </c>
      <c r="F62" s="5" t="s">
        <v>5</v>
      </c>
      <c r="G62" s="6">
        <v>0</v>
      </c>
      <c r="H62" s="7">
        <v>0</v>
      </c>
      <c r="I62" s="8">
        <v>12</v>
      </c>
      <c r="J62" s="2">
        <v>0</v>
      </c>
      <c r="K62" s="2">
        <v>43</v>
      </c>
      <c r="L62" s="2">
        <v>0</v>
      </c>
      <c r="M62" s="2">
        <v>5</v>
      </c>
      <c r="N62" s="2">
        <v>1</v>
      </c>
      <c r="O62" s="2"/>
      <c r="P62" s="9"/>
      <c r="Q62" s="10">
        <f t="shared" si="1"/>
        <v>55</v>
      </c>
      <c r="R62" s="11">
        <v>98</v>
      </c>
      <c r="S62" s="11">
        <v>112</v>
      </c>
      <c r="T62" s="3">
        <f t="shared" si="2"/>
        <v>14</v>
      </c>
      <c r="U62" s="12">
        <v>8644722</v>
      </c>
      <c r="V62" s="12">
        <v>495200947</v>
      </c>
      <c r="W62" s="13">
        <f t="shared" si="3"/>
        <v>1.7456998118382031E-2</v>
      </c>
      <c r="X62" s="12">
        <v>9261955</v>
      </c>
      <c r="Y62" s="12">
        <v>428970746</v>
      </c>
      <c r="Z62" s="13">
        <f t="shared" si="4"/>
        <v>2.1591111017160131E-2</v>
      </c>
      <c r="AA62" s="14">
        <f t="shared" si="5"/>
        <v>0.1543932811679424</v>
      </c>
      <c r="AB62" s="14">
        <f t="shared" si="6"/>
        <v>-6.6641761917435358E-2</v>
      </c>
      <c r="AC62" s="15">
        <f t="shared" si="7"/>
        <v>-4.1341128987780994E-3</v>
      </c>
      <c r="AD62" s="16">
        <v>401952.97</v>
      </c>
      <c r="AE62" s="12">
        <v>270164.44</v>
      </c>
      <c r="AF62" s="12">
        <v>0</v>
      </c>
      <c r="AG62" s="17">
        <v>0</v>
      </c>
      <c r="AH62" s="18">
        <v>237672860</v>
      </c>
      <c r="AI62" s="19">
        <v>185294559</v>
      </c>
      <c r="AJ62" s="18">
        <v>48548597</v>
      </c>
      <c r="AK62" s="19">
        <v>36198165</v>
      </c>
      <c r="AL62" s="16">
        <v>21237240</v>
      </c>
      <c r="AM62" s="17">
        <v>15847222</v>
      </c>
      <c r="AN62" s="22"/>
      <c r="AO62" s="21"/>
    </row>
    <row r="63" spans="1:41" ht="285" x14ac:dyDescent="0.25">
      <c r="A63" s="1">
        <v>63</v>
      </c>
      <c r="B63" s="2">
        <v>67</v>
      </c>
      <c r="C63" s="3">
        <f t="shared" si="0"/>
        <v>4</v>
      </c>
      <c r="D63" s="2"/>
      <c r="E63" s="4" t="s">
        <v>66</v>
      </c>
      <c r="F63" s="5" t="s">
        <v>1</v>
      </c>
      <c r="G63" s="6">
        <v>8</v>
      </c>
      <c r="H63" s="7">
        <v>7</v>
      </c>
      <c r="I63" s="8">
        <v>7</v>
      </c>
      <c r="J63" s="2">
        <v>2</v>
      </c>
      <c r="K63" s="2">
        <v>48</v>
      </c>
      <c r="L63" s="2">
        <v>22</v>
      </c>
      <c r="M63" s="2">
        <v>8</v>
      </c>
      <c r="N63" s="2">
        <v>3</v>
      </c>
      <c r="O63" s="2"/>
      <c r="P63" s="9"/>
      <c r="Q63" s="10">
        <f t="shared" si="1"/>
        <v>57</v>
      </c>
      <c r="R63" s="11">
        <v>163</v>
      </c>
      <c r="S63" s="11">
        <v>186</v>
      </c>
      <c r="T63" s="3">
        <f t="shared" si="2"/>
        <v>23</v>
      </c>
      <c r="U63" s="12">
        <v>2000792</v>
      </c>
      <c r="V63" s="12">
        <v>206435161</v>
      </c>
      <c r="W63" s="13">
        <f t="shared" si="3"/>
        <v>9.6921086035338718E-3</v>
      </c>
      <c r="X63" s="12">
        <v>3218693</v>
      </c>
      <c r="Y63" s="12">
        <v>244688802</v>
      </c>
      <c r="Z63" s="13">
        <f t="shared" si="4"/>
        <v>1.3154230899377242E-2</v>
      </c>
      <c r="AA63" s="14">
        <f t="shared" si="5"/>
        <v>-0.15633588741016435</v>
      </c>
      <c r="AB63" s="14">
        <f t="shared" si="6"/>
        <v>-0.37838371040667751</v>
      </c>
      <c r="AC63" s="15">
        <f t="shared" si="7"/>
        <v>-3.4621222958433704E-3</v>
      </c>
      <c r="AD63" s="16">
        <v>3720182.2199999993</v>
      </c>
      <c r="AE63" s="12">
        <v>392529.35000000003</v>
      </c>
      <c r="AF63" s="12">
        <v>0</v>
      </c>
      <c r="AG63" s="17">
        <v>0</v>
      </c>
      <c r="AH63" s="18">
        <v>530116578</v>
      </c>
      <c r="AI63" s="19">
        <v>501371566</v>
      </c>
      <c r="AJ63" s="18">
        <v>282511601</v>
      </c>
      <c r="AK63" s="19">
        <v>258158979</v>
      </c>
      <c r="AL63" s="16">
        <v>8680942</v>
      </c>
      <c r="AM63" s="17">
        <v>11241362</v>
      </c>
      <c r="AN63" s="22"/>
      <c r="AO63" s="21"/>
    </row>
    <row r="64" spans="1:41" ht="255" x14ac:dyDescent="0.25">
      <c r="A64" s="1">
        <v>64</v>
      </c>
      <c r="B64" s="2">
        <v>66</v>
      </c>
      <c r="C64" s="3">
        <f t="shared" si="0"/>
        <v>2</v>
      </c>
      <c r="D64" s="2"/>
      <c r="E64" s="4" t="s">
        <v>67</v>
      </c>
      <c r="F64" s="5" t="s">
        <v>1</v>
      </c>
      <c r="G64" s="6">
        <v>0</v>
      </c>
      <c r="H64" s="7">
        <v>10</v>
      </c>
      <c r="I64" s="8">
        <v>5</v>
      </c>
      <c r="J64" s="2">
        <v>2</v>
      </c>
      <c r="K64" s="2">
        <v>29</v>
      </c>
      <c r="L64" s="2">
        <v>5</v>
      </c>
      <c r="M64" s="2">
        <v>5</v>
      </c>
      <c r="N64" s="2">
        <v>2</v>
      </c>
      <c r="O64" s="2"/>
      <c r="P64" s="9"/>
      <c r="Q64" s="10">
        <f t="shared" si="1"/>
        <v>36</v>
      </c>
      <c r="R64" s="11">
        <v>254</v>
      </c>
      <c r="S64" s="11">
        <v>214</v>
      </c>
      <c r="T64" s="3">
        <f t="shared" si="2"/>
        <v>-40</v>
      </c>
      <c r="U64" s="12">
        <v>852717</v>
      </c>
      <c r="V64" s="12">
        <v>252026230</v>
      </c>
      <c r="W64" s="13">
        <f t="shared" si="3"/>
        <v>3.3834454453411456E-3</v>
      </c>
      <c r="X64" s="12">
        <v>3167259</v>
      </c>
      <c r="Y64" s="12">
        <v>294950624</v>
      </c>
      <c r="Z64" s="13">
        <f t="shared" si="4"/>
        <v>1.0738268517784184E-2</v>
      </c>
      <c r="AA64" s="14">
        <f t="shared" si="5"/>
        <v>-0.14553077873807108</v>
      </c>
      <c r="AB64" s="14">
        <f t="shared" si="6"/>
        <v>-0.7307713073038864</v>
      </c>
      <c r="AC64" s="15">
        <f t="shared" si="7"/>
        <v>-7.3548230724430385E-3</v>
      </c>
      <c r="AD64" s="16">
        <v>1518071.9100000001</v>
      </c>
      <c r="AE64" s="12">
        <v>92069.7</v>
      </c>
      <c r="AF64" s="12">
        <v>0</v>
      </c>
      <c r="AG64" s="17">
        <v>0</v>
      </c>
      <c r="AH64" s="18">
        <v>526217880</v>
      </c>
      <c r="AI64" s="19">
        <v>489534945</v>
      </c>
      <c r="AJ64" s="18">
        <v>148738002</v>
      </c>
      <c r="AK64" s="19">
        <v>157322969</v>
      </c>
      <c r="AL64" s="16">
        <v>5281896</v>
      </c>
      <c r="AM64" s="17">
        <v>7493464</v>
      </c>
      <c r="AN64" s="22"/>
      <c r="AO64" s="21"/>
    </row>
    <row r="65" spans="1:41" ht="300" x14ac:dyDescent="0.25">
      <c r="A65" s="1">
        <v>65</v>
      </c>
      <c r="B65" s="2">
        <v>63</v>
      </c>
      <c r="C65" s="3">
        <f t="shared" ref="C65:C128" si="8">+B65-A65</f>
        <v>-2</v>
      </c>
      <c r="D65" s="2"/>
      <c r="E65" s="4" t="s">
        <v>68</v>
      </c>
      <c r="F65" s="5" t="s">
        <v>5</v>
      </c>
      <c r="G65" s="6">
        <v>0</v>
      </c>
      <c r="H65" s="7">
        <v>3</v>
      </c>
      <c r="I65" s="8">
        <v>0</v>
      </c>
      <c r="J65" s="2">
        <v>3</v>
      </c>
      <c r="K65" s="2">
        <v>19</v>
      </c>
      <c r="L65" s="2">
        <v>36</v>
      </c>
      <c r="M65" s="2">
        <v>7</v>
      </c>
      <c r="N65" s="2">
        <v>3</v>
      </c>
      <c r="O65" s="2"/>
      <c r="P65" s="9"/>
      <c r="Q65" s="10">
        <f t="shared" ref="Q65:Q128" si="9">+SUM(I65:K65)</f>
        <v>22</v>
      </c>
      <c r="R65" s="11">
        <v>258</v>
      </c>
      <c r="S65" s="11">
        <v>247</v>
      </c>
      <c r="T65" s="3">
        <f t="shared" ref="T65:T124" si="10">+S65-R65</f>
        <v>-11</v>
      </c>
      <c r="U65" s="12">
        <v>899430</v>
      </c>
      <c r="V65" s="12">
        <v>329939984</v>
      </c>
      <c r="W65" s="13">
        <f t="shared" ref="W65:W128" si="11">+U65/V65</f>
        <v>2.7260412305772554E-3</v>
      </c>
      <c r="X65" s="12">
        <v>2632772</v>
      </c>
      <c r="Y65" s="12">
        <v>364415450</v>
      </c>
      <c r="Z65" s="13">
        <f t="shared" ref="Z65:Z128" si="12">+X65/Y65</f>
        <v>7.224644289916907E-3</v>
      </c>
      <c r="AA65" s="14">
        <f t="shared" ref="AA65:AA128" si="13">+(V65-Y65)/Y65</f>
        <v>-9.4604841808984777E-2</v>
      </c>
      <c r="AB65" s="14">
        <f t="shared" ref="AB65:AB128" si="14">+(U65-X65)/X65</f>
        <v>-0.65837148070550733</v>
      </c>
      <c r="AC65" s="15">
        <f t="shared" ref="AC65:AC128" si="15">+W65-Z65</f>
        <v>-4.4986030593396516E-3</v>
      </c>
      <c r="AD65" s="16">
        <v>5154930.1400000006</v>
      </c>
      <c r="AE65" s="12">
        <v>18057.080000000002</v>
      </c>
      <c r="AF65" s="12">
        <v>0</v>
      </c>
      <c r="AG65" s="17">
        <v>0</v>
      </c>
      <c r="AH65" s="18">
        <v>386495651</v>
      </c>
      <c r="AI65" s="19">
        <v>368832960</v>
      </c>
      <c r="AJ65" s="18">
        <v>159316843</v>
      </c>
      <c r="AK65" s="19">
        <v>161420770</v>
      </c>
      <c r="AL65" s="16">
        <v>8918964</v>
      </c>
      <c r="AM65" s="17">
        <v>10642507</v>
      </c>
      <c r="AN65" s="22"/>
      <c r="AO65" s="21"/>
    </row>
    <row r="66" spans="1:41" ht="270" x14ac:dyDescent="0.25">
      <c r="A66" s="1">
        <v>66</v>
      </c>
      <c r="B66" s="2">
        <v>58</v>
      </c>
      <c r="C66" s="3">
        <f t="shared" si="8"/>
        <v>-8</v>
      </c>
      <c r="D66" s="2"/>
      <c r="E66" s="4" t="s">
        <v>69</v>
      </c>
      <c r="F66" s="5" t="s">
        <v>1</v>
      </c>
      <c r="G66" s="6">
        <v>26</v>
      </c>
      <c r="H66" s="7">
        <v>3</v>
      </c>
      <c r="I66" s="8">
        <v>0</v>
      </c>
      <c r="J66" s="2">
        <v>28</v>
      </c>
      <c r="K66" s="2">
        <v>13</v>
      </c>
      <c r="L66" s="2">
        <v>81</v>
      </c>
      <c r="M66" s="2">
        <v>4</v>
      </c>
      <c r="N66" s="2">
        <v>3</v>
      </c>
      <c r="O66" s="2"/>
      <c r="P66" s="9"/>
      <c r="Q66" s="10">
        <f t="shared" si="9"/>
        <v>41</v>
      </c>
      <c r="R66" s="11">
        <v>223</v>
      </c>
      <c r="S66" s="11">
        <v>211</v>
      </c>
      <c r="T66" s="3">
        <f t="shared" si="10"/>
        <v>-12</v>
      </c>
      <c r="U66" s="12">
        <v>1780293</v>
      </c>
      <c r="V66" s="12">
        <v>324887208</v>
      </c>
      <c r="W66" s="13">
        <f t="shared" si="11"/>
        <v>5.4797263670658281E-3</v>
      </c>
      <c r="X66" s="12">
        <v>4247389</v>
      </c>
      <c r="Y66" s="12">
        <v>388124406</v>
      </c>
      <c r="Z66" s="13">
        <f t="shared" si="12"/>
        <v>1.0943370049241376E-2</v>
      </c>
      <c r="AA66" s="14">
        <f t="shared" si="13"/>
        <v>-0.16293022809804958</v>
      </c>
      <c r="AB66" s="14">
        <f t="shared" si="14"/>
        <v>-0.5808500233908408</v>
      </c>
      <c r="AC66" s="15">
        <f t="shared" si="15"/>
        <v>-5.4636436821755476E-3</v>
      </c>
      <c r="AD66" s="16">
        <v>6347111.2400000012</v>
      </c>
      <c r="AE66" s="12">
        <v>111682.15000000002</v>
      </c>
      <c r="AF66" s="12">
        <v>0</v>
      </c>
      <c r="AG66" s="17">
        <v>0</v>
      </c>
      <c r="AH66" s="18">
        <v>391826557</v>
      </c>
      <c r="AI66" s="19">
        <v>379468365</v>
      </c>
      <c r="AJ66" s="18">
        <v>147186077</v>
      </c>
      <c r="AK66" s="19">
        <v>151027562</v>
      </c>
      <c r="AL66" s="16">
        <v>49368668</v>
      </c>
      <c r="AM66" s="17">
        <v>57761375</v>
      </c>
      <c r="AN66" s="22"/>
      <c r="AO66" s="21"/>
    </row>
    <row r="67" spans="1:41" ht="270" x14ac:dyDescent="0.25">
      <c r="A67" s="1">
        <v>67</v>
      </c>
      <c r="B67" s="2">
        <v>61</v>
      </c>
      <c r="C67" s="3">
        <f t="shared" si="8"/>
        <v>-6</v>
      </c>
      <c r="D67" s="2"/>
      <c r="E67" s="4" t="s">
        <v>70</v>
      </c>
      <c r="F67" s="5" t="s">
        <v>5</v>
      </c>
      <c r="G67" s="6">
        <v>4</v>
      </c>
      <c r="H67" s="7">
        <v>8</v>
      </c>
      <c r="I67" s="8">
        <v>1</v>
      </c>
      <c r="J67" s="2">
        <v>0</v>
      </c>
      <c r="K67" s="2">
        <v>35</v>
      </c>
      <c r="L67" s="2">
        <v>6</v>
      </c>
      <c r="M67" s="2">
        <v>9</v>
      </c>
      <c r="N67" s="2">
        <v>3</v>
      </c>
      <c r="O67" s="2"/>
      <c r="P67" s="9"/>
      <c r="Q67" s="10">
        <f t="shared" si="9"/>
        <v>36</v>
      </c>
      <c r="R67" s="11">
        <v>221</v>
      </c>
      <c r="S67" s="11">
        <v>212</v>
      </c>
      <c r="T67" s="3">
        <f t="shared" si="10"/>
        <v>-9</v>
      </c>
      <c r="U67" s="12">
        <v>1421288</v>
      </c>
      <c r="V67" s="12">
        <v>248125655</v>
      </c>
      <c r="W67" s="13">
        <f t="shared" si="11"/>
        <v>5.7280977253238892E-3</v>
      </c>
      <c r="X67" s="12">
        <v>3892242</v>
      </c>
      <c r="Y67" s="12">
        <v>358261570</v>
      </c>
      <c r="Z67" s="13">
        <f t="shared" si="12"/>
        <v>1.0864246477789956E-2</v>
      </c>
      <c r="AA67" s="14">
        <f t="shared" si="13"/>
        <v>-0.30741760831338955</v>
      </c>
      <c r="AB67" s="14">
        <f t="shared" si="14"/>
        <v>-0.63484079355805734</v>
      </c>
      <c r="AC67" s="15">
        <f t="shared" si="15"/>
        <v>-5.136148752466067E-3</v>
      </c>
      <c r="AD67" s="16">
        <v>5106317.6099999994</v>
      </c>
      <c r="AE67" s="12">
        <v>2712242.4899999998</v>
      </c>
      <c r="AF67" s="12">
        <v>0</v>
      </c>
      <c r="AG67" s="17">
        <v>0</v>
      </c>
      <c r="AH67" s="18">
        <v>462228076</v>
      </c>
      <c r="AI67" s="19">
        <v>436576693</v>
      </c>
      <c r="AJ67" s="18">
        <v>177790155</v>
      </c>
      <c r="AK67" s="19">
        <v>139328244</v>
      </c>
      <c r="AL67" s="16">
        <v>9614777</v>
      </c>
      <c r="AM67" s="17">
        <v>16851883</v>
      </c>
      <c r="AN67" s="22"/>
      <c r="AO67" s="21"/>
    </row>
    <row r="68" spans="1:41" ht="270" x14ac:dyDescent="0.25">
      <c r="A68" s="1">
        <v>68</v>
      </c>
      <c r="B68" s="2">
        <v>56</v>
      </c>
      <c r="C68" s="3">
        <f t="shared" si="8"/>
        <v>-12</v>
      </c>
      <c r="D68" s="2"/>
      <c r="E68" s="4" t="s">
        <v>71</v>
      </c>
      <c r="F68" s="5" t="s">
        <v>5</v>
      </c>
      <c r="G68" s="6">
        <v>0</v>
      </c>
      <c r="H68" s="7">
        <v>0</v>
      </c>
      <c r="I68" s="8">
        <v>21</v>
      </c>
      <c r="J68" s="2">
        <v>0</v>
      </c>
      <c r="K68" s="2">
        <v>22</v>
      </c>
      <c r="L68" s="2">
        <v>0</v>
      </c>
      <c r="M68" s="2">
        <v>3</v>
      </c>
      <c r="N68" s="2">
        <v>1</v>
      </c>
      <c r="O68" s="2"/>
      <c r="P68" s="9"/>
      <c r="Q68" s="10">
        <f t="shared" si="9"/>
        <v>43</v>
      </c>
      <c r="R68" s="11">
        <v>274</v>
      </c>
      <c r="S68" s="11">
        <v>296</v>
      </c>
      <c r="T68" s="3">
        <f t="shared" si="10"/>
        <v>22</v>
      </c>
      <c r="U68" s="12">
        <v>480748</v>
      </c>
      <c r="V68" s="12">
        <v>511046712</v>
      </c>
      <c r="W68" s="13">
        <f t="shared" si="11"/>
        <v>9.4071244117504465E-4</v>
      </c>
      <c r="X68" s="12">
        <v>749561</v>
      </c>
      <c r="Y68" s="12">
        <v>646540835</v>
      </c>
      <c r="Z68" s="13">
        <f t="shared" si="12"/>
        <v>1.1593405387921088E-3</v>
      </c>
      <c r="AA68" s="14">
        <f t="shared" si="13"/>
        <v>-0.20956777308582528</v>
      </c>
      <c r="AB68" s="14">
        <f t="shared" si="14"/>
        <v>-0.35862724981689281</v>
      </c>
      <c r="AC68" s="15">
        <f t="shared" si="15"/>
        <v>-2.1862809761706418E-4</v>
      </c>
      <c r="AD68" s="16">
        <v>346612.49000000005</v>
      </c>
      <c r="AE68" s="12">
        <v>0</v>
      </c>
      <c r="AF68" s="12">
        <v>0</v>
      </c>
      <c r="AG68" s="17">
        <v>0</v>
      </c>
      <c r="AH68" s="18">
        <v>57938439</v>
      </c>
      <c r="AI68" s="19">
        <v>59036047</v>
      </c>
      <c r="AJ68" s="18">
        <v>21889613</v>
      </c>
      <c r="AK68" s="19">
        <v>21616394</v>
      </c>
      <c r="AL68" s="16">
        <v>8838206</v>
      </c>
      <c r="AM68" s="17">
        <v>10504754</v>
      </c>
      <c r="AN68" s="22"/>
      <c r="AO68" s="21"/>
    </row>
    <row r="69" spans="1:41" ht="255" x14ac:dyDescent="0.25">
      <c r="A69" s="1">
        <v>69</v>
      </c>
      <c r="B69" s="2">
        <v>74</v>
      </c>
      <c r="C69" s="3">
        <f t="shared" si="8"/>
        <v>5</v>
      </c>
      <c r="D69" s="2"/>
      <c r="E69" s="4" t="s">
        <v>72</v>
      </c>
      <c r="F69" s="5" t="s">
        <v>5</v>
      </c>
      <c r="G69" s="6">
        <v>0</v>
      </c>
      <c r="H69" s="7">
        <v>2</v>
      </c>
      <c r="I69" s="8">
        <v>3</v>
      </c>
      <c r="J69" s="2">
        <v>0</v>
      </c>
      <c r="K69" s="2">
        <v>33</v>
      </c>
      <c r="L69" s="2">
        <v>0</v>
      </c>
      <c r="M69" s="2">
        <v>6</v>
      </c>
      <c r="N69" s="2">
        <v>1</v>
      </c>
      <c r="O69" s="2"/>
      <c r="P69" s="9"/>
      <c r="Q69" s="10">
        <f t="shared" si="9"/>
        <v>36</v>
      </c>
      <c r="R69" s="11">
        <v>149</v>
      </c>
      <c r="S69" s="11">
        <v>171</v>
      </c>
      <c r="T69" s="3">
        <f t="shared" si="10"/>
        <v>22</v>
      </c>
      <c r="U69" s="12">
        <v>2209863</v>
      </c>
      <c r="V69" s="12">
        <v>198272625</v>
      </c>
      <c r="W69" s="13">
        <f t="shared" si="11"/>
        <v>1.1145577963675015E-2</v>
      </c>
      <c r="X69" s="12">
        <v>3477593</v>
      </c>
      <c r="Y69" s="12">
        <v>245727131</v>
      </c>
      <c r="Z69" s="13">
        <f t="shared" si="12"/>
        <v>1.4152254925403415E-2</v>
      </c>
      <c r="AA69" s="14">
        <f t="shared" si="13"/>
        <v>-0.19311870775881074</v>
      </c>
      <c r="AB69" s="14">
        <f t="shared" si="14"/>
        <v>-0.36454237169214454</v>
      </c>
      <c r="AC69" s="15">
        <f t="shared" si="15"/>
        <v>-3.0066769617283998E-3</v>
      </c>
      <c r="AD69" s="16">
        <v>2404514.2200000002</v>
      </c>
      <c r="AE69" s="12">
        <v>236618.96999999997</v>
      </c>
      <c r="AF69" s="12">
        <v>0</v>
      </c>
      <c r="AG69" s="17">
        <v>0</v>
      </c>
      <c r="AH69" s="18">
        <v>522397854</v>
      </c>
      <c r="AI69" s="19">
        <v>490926265</v>
      </c>
      <c r="AJ69" s="18">
        <v>119880508</v>
      </c>
      <c r="AK69" s="19">
        <v>114969792</v>
      </c>
      <c r="AL69" s="16">
        <v>10332526</v>
      </c>
      <c r="AM69" s="17">
        <v>15022969</v>
      </c>
      <c r="AN69" s="22"/>
      <c r="AO69" s="21"/>
    </row>
    <row r="70" spans="1:41" ht="409.5" x14ac:dyDescent="0.25">
      <c r="A70" s="1">
        <v>70</v>
      </c>
      <c r="B70" s="2">
        <v>99</v>
      </c>
      <c r="C70" s="3">
        <f t="shared" si="8"/>
        <v>29</v>
      </c>
      <c r="D70" s="2"/>
      <c r="E70" s="4" t="s">
        <v>73</v>
      </c>
      <c r="F70" s="5" t="s">
        <v>5</v>
      </c>
      <c r="G70" s="6">
        <v>7</v>
      </c>
      <c r="H70" s="7">
        <v>7</v>
      </c>
      <c r="I70" s="8">
        <v>1</v>
      </c>
      <c r="J70" s="2">
        <v>1</v>
      </c>
      <c r="K70" s="2">
        <v>20</v>
      </c>
      <c r="L70" s="2">
        <v>10</v>
      </c>
      <c r="M70" s="2">
        <v>0</v>
      </c>
      <c r="N70" s="2">
        <v>0</v>
      </c>
      <c r="O70" s="2"/>
      <c r="P70" s="9"/>
      <c r="Q70" s="10">
        <f t="shared" si="9"/>
        <v>22</v>
      </c>
      <c r="R70" s="11">
        <v>172</v>
      </c>
      <c r="S70" s="11">
        <v>1</v>
      </c>
      <c r="T70" s="3">
        <f t="shared" si="10"/>
        <v>-171</v>
      </c>
      <c r="U70" s="12">
        <v>6401</v>
      </c>
      <c r="V70" s="12">
        <v>769821</v>
      </c>
      <c r="W70" s="13">
        <f t="shared" si="11"/>
        <v>8.3149199619132232E-3</v>
      </c>
      <c r="X70" s="12">
        <v>629741</v>
      </c>
      <c r="Y70" s="12">
        <v>3894036</v>
      </c>
      <c r="Z70" s="13">
        <f t="shared" si="12"/>
        <v>0.16171935749951977</v>
      </c>
      <c r="AA70" s="14">
        <f t="shared" si="13"/>
        <v>-0.80230768282573661</v>
      </c>
      <c r="AB70" s="14">
        <f t="shared" si="14"/>
        <v>-0.98983550380235685</v>
      </c>
      <c r="AC70" s="15">
        <f t="shared" si="15"/>
        <v>-0.15340443753760655</v>
      </c>
      <c r="AD70" s="16">
        <v>0</v>
      </c>
      <c r="AE70" s="12">
        <v>0</v>
      </c>
      <c r="AF70" s="12">
        <v>0</v>
      </c>
      <c r="AG70" s="17">
        <v>0</v>
      </c>
      <c r="AH70" s="18">
        <v>682140511</v>
      </c>
      <c r="AI70" s="19">
        <v>446431611</v>
      </c>
      <c r="AJ70" s="18">
        <v>366063461</v>
      </c>
      <c r="AK70" s="19">
        <v>291393563</v>
      </c>
      <c r="AL70" s="16">
        <v>646587</v>
      </c>
      <c r="AM70" s="17">
        <v>300124</v>
      </c>
      <c r="AN70" s="22"/>
      <c r="AO70" s="21"/>
    </row>
    <row r="71" spans="1:41" ht="300" x14ac:dyDescent="0.25">
      <c r="A71" s="1">
        <v>71</v>
      </c>
      <c r="B71" s="2">
        <v>72</v>
      </c>
      <c r="C71" s="3">
        <f t="shared" si="8"/>
        <v>1</v>
      </c>
      <c r="D71" s="2"/>
      <c r="E71" s="4" t="s">
        <v>74</v>
      </c>
      <c r="F71" s="5" t="s">
        <v>5</v>
      </c>
      <c r="G71" s="6">
        <v>0</v>
      </c>
      <c r="H71" s="7">
        <v>0</v>
      </c>
      <c r="I71" s="8">
        <v>5</v>
      </c>
      <c r="J71" s="2">
        <v>0</v>
      </c>
      <c r="K71" s="2">
        <v>20</v>
      </c>
      <c r="L71" s="2">
        <v>0</v>
      </c>
      <c r="M71" s="2">
        <v>6</v>
      </c>
      <c r="N71" s="2">
        <v>1</v>
      </c>
      <c r="O71" s="2"/>
      <c r="P71" s="9"/>
      <c r="Q71" s="10">
        <f t="shared" si="9"/>
        <v>25</v>
      </c>
      <c r="R71" s="11">
        <v>101</v>
      </c>
      <c r="S71" s="11">
        <v>133</v>
      </c>
      <c r="T71" s="3">
        <f t="shared" si="10"/>
        <v>32</v>
      </c>
      <c r="U71" s="12">
        <v>3236956</v>
      </c>
      <c r="V71" s="12">
        <v>190619140</v>
      </c>
      <c r="W71" s="13">
        <f t="shared" si="11"/>
        <v>1.6981274807975736E-2</v>
      </c>
      <c r="X71" s="12">
        <v>4610361</v>
      </c>
      <c r="Y71" s="12">
        <v>246653423</v>
      </c>
      <c r="Z71" s="13">
        <f t="shared" si="12"/>
        <v>1.8691656267831321E-2</v>
      </c>
      <c r="AA71" s="14">
        <f t="shared" si="13"/>
        <v>-0.22717820948302833</v>
      </c>
      <c r="AB71" s="14">
        <f t="shared" si="14"/>
        <v>-0.29789532750255349</v>
      </c>
      <c r="AC71" s="15">
        <f t="shared" si="15"/>
        <v>-1.7103814598555846E-3</v>
      </c>
      <c r="AD71" s="16">
        <v>8086570.3400000008</v>
      </c>
      <c r="AE71" s="12">
        <v>1608934.98</v>
      </c>
      <c r="AF71" s="12">
        <v>0</v>
      </c>
      <c r="AG71" s="17">
        <v>0</v>
      </c>
      <c r="AH71" s="18">
        <v>400628453</v>
      </c>
      <c r="AI71" s="19">
        <v>404926947</v>
      </c>
      <c r="AJ71" s="18">
        <v>280952246</v>
      </c>
      <c r="AK71" s="19">
        <v>274600767</v>
      </c>
      <c r="AL71" s="16">
        <v>7623866</v>
      </c>
      <c r="AM71" s="17">
        <v>7075606</v>
      </c>
      <c r="AN71" s="22"/>
      <c r="AO71" s="21"/>
    </row>
    <row r="72" spans="1:41" ht="195" x14ac:dyDescent="0.25">
      <c r="A72" s="1">
        <v>72</v>
      </c>
      <c r="B72" s="2">
        <v>68</v>
      </c>
      <c r="C72" s="3">
        <f t="shared" si="8"/>
        <v>-4</v>
      </c>
      <c r="D72" s="2"/>
      <c r="E72" s="4" t="s">
        <v>75</v>
      </c>
      <c r="F72" s="5" t="s">
        <v>1</v>
      </c>
      <c r="G72" s="6">
        <v>2</v>
      </c>
      <c r="H72" s="7">
        <v>2</v>
      </c>
      <c r="I72" s="8">
        <v>6</v>
      </c>
      <c r="J72" s="2">
        <v>0</v>
      </c>
      <c r="K72" s="2">
        <v>40</v>
      </c>
      <c r="L72" s="2">
        <v>7</v>
      </c>
      <c r="M72" s="2">
        <v>3</v>
      </c>
      <c r="N72" s="2">
        <v>1</v>
      </c>
      <c r="O72" s="2"/>
      <c r="P72" s="9"/>
      <c r="Q72" s="10">
        <f t="shared" si="9"/>
        <v>46</v>
      </c>
      <c r="R72" s="11">
        <v>171</v>
      </c>
      <c r="S72" s="11">
        <v>220</v>
      </c>
      <c r="T72" s="3">
        <f t="shared" si="10"/>
        <v>49</v>
      </c>
      <c r="U72" s="12">
        <v>2940183</v>
      </c>
      <c r="V72" s="12">
        <v>350932421</v>
      </c>
      <c r="W72" s="13">
        <f t="shared" si="11"/>
        <v>8.3782028221325265E-3</v>
      </c>
      <c r="X72" s="12">
        <v>5030608</v>
      </c>
      <c r="Y72" s="12">
        <v>494820985</v>
      </c>
      <c r="Z72" s="13">
        <f t="shared" si="12"/>
        <v>1.0166521130869176E-2</v>
      </c>
      <c r="AA72" s="14">
        <f t="shared" si="13"/>
        <v>-0.29078913053778427</v>
      </c>
      <c r="AB72" s="14">
        <f t="shared" si="14"/>
        <v>-0.41554122285020023</v>
      </c>
      <c r="AC72" s="15">
        <f t="shared" si="15"/>
        <v>-1.7883183087366496E-3</v>
      </c>
      <c r="AD72" s="16">
        <v>695841.19000000006</v>
      </c>
      <c r="AE72" s="12">
        <v>64252.939999999995</v>
      </c>
      <c r="AF72" s="12">
        <v>0</v>
      </c>
      <c r="AG72" s="17">
        <v>0</v>
      </c>
      <c r="AH72" s="18">
        <v>233010982</v>
      </c>
      <c r="AI72" s="19">
        <v>192388403</v>
      </c>
      <c r="AJ72" s="18">
        <v>131516445</v>
      </c>
      <c r="AK72" s="19">
        <v>110638998</v>
      </c>
      <c r="AL72" s="16">
        <v>8340453</v>
      </c>
      <c r="AM72" s="17">
        <v>10974102</v>
      </c>
      <c r="AN72" s="22"/>
      <c r="AO72" s="21"/>
    </row>
    <row r="73" spans="1:41" ht="120" x14ac:dyDescent="0.25">
      <c r="A73" s="1">
        <v>73</v>
      </c>
      <c r="B73" s="2">
        <v>54</v>
      </c>
      <c r="C73" s="3">
        <f t="shared" si="8"/>
        <v>-19</v>
      </c>
      <c r="D73" s="2"/>
      <c r="E73" s="4" t="s">
        <v>76</v>
      </c>
      <c r="F73" s="5" t="s">
        <v>7</v>
      </c>
      <c r="G73" s="6">
        <v>7</v>
      </c>
      <c r="H73" s="7">
        <v>0</v>
      </c>
      <c r="I73" s="8">
        <v>0</v>
      </c>
      <c r="J73" s="2">
        <v>0</v>
      </c>
      <c r="K73" s="2">
        <v>2</v>
      </c>
      <c r="L73" s="2">
        <v>24</v>
      </c>
      <c r="M73" s="2">
        <v>2</v>
      </c>
      <c r="N73" s="2">
        <v>2</v>
      </c>
      <c r="O73" s="2"/>
      <c r="P73" s="9"/>
      <c r="Q73" s="10">
        <f t="shared" si="9"/>
        <v>2</v>
      </c>
      <c r="R73" s="11">
        <v>71</v>
      </c>
      <c r="S73" s="11">
        <v>6</v>
      </c>
      <c r="T73" s="3">
        <f t="shared" si="10"/>
        <v>-65</v>
      </c>
      <c r="U73" s="12">
        <v>3543285</v>
      </c>
      <c r="V73" s="12">
        <v>151177210</v>
      </c>
      <c r="W73" s="13">
        <f t="shared" si="11"/>
        <v>2.3437957348200832E-2</v>
      </c>
      <c r="X73" s="12">
        <v>23335754</v>
      </c>
      <c r="Y73" s="12">
        <v>298882863</v>
      </c>
      <c r="Z73" s="13">
        <f t="shared" si="12"/>
        <v>7.8076587482367635E-2</v>
      </c>
      <c r="AA73" s="14">
        <f t="shared" si="13"/>
        <v>-0.49419244555349429</v>
      </c>
      <c r="AB73" s="14">
        <f t="shared" si="14"/>
        <v>-0.84816068081622731</v>
      </c>
      <c r="AC73" s="15">
        <f t="shared" si="15"/>
        <v>-5.4638630134166803E-2</v>
      </c>
      <c r="AD73" s="16">
        <v>7242036.4399999995</v>
      </c>
      <c r="AE73" s="12">
        <v>111702.07999999999</v>
      </c>
      <c r="AF73" s="12">
        <v>0</v>
      </c>
      <c r="AG73" s="17">
        <v>0</v>
      </c>
      <c r="AH73" s="18">
        <v>522205926</v>
      </c>
      <c r="AI73" s="19">
        <v>672884814</v>
      </c>
      <c r="AJ73" s="18">
        <v>146100465</v>
      </c>
      <c r="AK73" s="19">
        <v>151347073</v>
      </c>
      <c r="AL73" s="16">
        <v>33114025</v>
      </c>
      <c r="AM73" s="17">
        <v>26342764</v>
      </c>
      <c r="AN73" s="22"/>
      <c r="AO73" s="21"/>
    </row>
    <row r="74" spans="1:41" ht="120" x14ac:dyDescent="0.25">
      <c r="A74" s="1">
        <v>74</v>
      </c>
      <c r="B74" s="2">
        <v>73</v>
      </c>
      <c r="C74" s="3">
        <f t="shared" si="8"/>
        <v>-1</v>
      </c>
      <c r="D74" s="2"/>
      <c r="E74" s="4" t="s">
        <v>77</v>
      </c>
      <c r="F74" s="5" t="s">
        <v>1</v>
      </c>
      <c r="G74" s="6">
        <v>0</v>
      </c>
      <c r="H74" s="7">
        <v>0</v>
      </c>
      <c r="I74" s="8">
        <v>0</v>
      </c>
      <c r="J74" s="2">
        <v>1</v>
      </c>
      <c r="K74" s="2">
        <v>5</v>
      </c>
      <c r="L74" s="2">
        <v>3</v>
      </c>
      <c r="M74" s="2">
        <v>3</v>
      </c>
      <c r="N74" s="2">
        <v>2</v>
      </c>
      <c r="O74" s="2"/>
      <c r="P74" s="9"/>
      <c r="Q74" s="10">
        <f t="shared" si="9"/>
        <v>6</v>
      </c>
      <c r="R74" s="11">
        <v>59</v>
      </c>
      <c r="S74" s="11">
        <v>15</v>
      </c>
      <c r="T74" s="3">
        <f t="shared" si="10"/>
        <v>-44</v>
      </c>
      <c r="U74" s="12">
        <v>5015449</v>
      </c>
      <c r="V74" s="12">
        <v>188564792</v>
      </c>
      <c r="W74" s="13">
        <f t="shared" si="11"/>
        <v>2.6598014119199941E-2</v>
      </c>
      <c r="X74" s="12">
        <v>17189592</v>
      </c>
      <c r="Y74" s="12">
        <v>254167022</v>
      </c>
      <c r="Z74" s="13">
        <f t="shared" si="12"/>
        <v>6.7631087088867101E-2</v>
      </c>
      <c r="AA74" s="14">
        <f t="shared" si="13"/>
        <v>-0.25810677358449752</v>
      </c>
      <c r="AB74" s="14">
        <f t="shared" si="14"/>
        <v>-0.70822757166080497</v>
      </c>
      <c r="AC74" s="15">
        <f t="shared" si="15"/>
        <v>-4.1033072969667156E-2</v>
      </c>
      <c r="AD74" s="16">
        <v>944349.10000000009</v>
      </c>
      <c r="AE74" s="12">
        <v>54634.6</v>
      </c>
      <c r="AF74" s="12">
        <v>0</v>
      </c>
      <c r="AG74" s="17">
        <v>0</v>
      </c>
      <c r="AH74" s="18">
        <v>370017777</v>
      </c>
      <c r="AI74" s="19">
        <v>379099784</v>
      </c>
      <c r="AJ74" s="18">
        <v>296103393</v>
      </c>
      <c r="AK74" s="19">
        <v>286533776</v>
      </c>
      <c r="AL74" s="16">
        <v>18015839</v>
      </c>
      <c r="AM74" s="17">
        <v>22717975</v>
      </c>
      <c r="AN74" s="22"/>
      <c r="AO74" s="21"/>
    </row>
    <row r="75" spans="1:41" ht="225" x14ac:dyDescent="0.25">
      <c r="A75" s="1">
        <v>75</v>
      </c>
      <c r="B75" s="2">
        <v>81</v>
      </c>
      <c r="C75" s="3">
        <f t="shared" si="8"/>
        <v>6</v>
      </c>
      <c r="D75" s="2"/>
      <c r="E75" s="4" t="s">
        <v>78</v>
      </c>
      <c r="F75" s="5" t="s">
        <v>5</v>
      </c>
      <c r="G75" s="6">
        <v>0</v>
      </c>
      <c r="H75" s="7">
        <v>0</v>
      </c>
      <c r="I75" s="8">
        <v>5</v>
      </c>
      <c r="J75" s="2">
        <v>0</v>
      </c>
      <c r="K75" s="2">
        <v>44</v>
      </c>
      <c r="L75" s="2">
        <v>0</v>
      </c>
      <c r="M75" s="2">
        <v>5</v>
      </c>
      <c r="N75" s="2">
        <v>1</v>
      </c>
      <c r="O75" s="2"/>
      <c r="P75" s="9">
        <v>2</v>
      </c>
      <c r="Q75" s="10">
        <f t="shared" si="9"/>
        <v>49</v>
      </c>
      <c r="R75" s="11">
        <v>176</v>
      </c>
      <c r="S75" s="11">
        <v>208</v>
      </c>
      <c r="T75" s="3">
        <f t="shared" si="10"/>
        <v>32</v>
      </c>
      <c r="U75" s="12">
        <v>1563190</v>
      </c>
      <c r="V75" s="12">
        <v>194327874</v>
      </c>
      <c r="W75" s="13">
        <f t="shared" si="11"/>
        <v>8.0440853276663744E-3</v>
      </c>
      <c r="X75" s="12">
        <v>2160800</v>
      </c>
      <c r="Y75" s="12">
        <v>195797499</v>
      </c>
      <c r="Z75" s="13">
        <f t="shared" si="12"/>
        <v>1.1035891730159434E-2</v>
      </c>
      <c r="AA75" s="14">
        <f t="shared" si="13"/>
        <v>-7.5058415327358191E-3</v>
      </c>
      <c r="AB75" s="14">
        <f t="shared" si="14"/>
        <v>-0.27656886338393188</v>
      </c>
      <c r="AC75" s="15">
        <f t="shared" si="15"/>
        <v>-2.9918064024930593E-3</v>
      </c>
      <c r="AD75" s="16">
        <v>596558.89999999991</v>
      </c>
      <c r="AE75" s="12">
        <v>61300.72</v>
      </c>
      <c r="AF75" s="12">
        <v>0</v>
      </c>
      <c r="AG75" s="17">
        <v>0</v>
      </c>
      <c r="AH75" s="18">
        <v>411011712</v>
      </c>
      <c r="AI75" s="19">
        <v>396596341</v>
      </c>
      <c r="AJ75" s="18">
        <v>200447014</v>
      </c>
      <c r="AK75" s="19">
        <v>189049852</v>
      </c>
      <c r="AL75" s="16">
        <v>3803342</v>
      </c>
      <c r="AM75" s="17">
        <v>3410743</v>
      </c>
      <c r="AN75" s="22"/>
      <c r="AO75" s="21"/>
    </row>
    <row r="76" spans="1:41" ht="300" x14ac:dyDescent="0.25">
      <c r="A76" s="1">
        <v>76</v>
      </c>
      <c r="B76" s="2">
        <v>75</v>
      </c>
      <c r="C76" s="3">
        <f t="shared" si="8"/>
        <v>-1</v>
      </c>
      <c r="D76" s="2"/>
      <c r="E76" s="4" t="s">
        <v>79</v>
      </c>
      <c r="F76" s="5" t="s">
        <v>5</v>
      </c>
      <c r="G76" s="6">
        <v>1</v>
      </c>
      <c r="H76" s="7">
        <v>0</v>
      </c>
      <c r="I76" s="8">
        <v>8</v>
      </c>
      <c r="J76" s="2">
        <v>0</v>
      </c>
      <c r="K76" s="2">
        <v>87</v>
      </c>
      <c r="L76" s="2">
        <v>2</v>
      </c>
      <c r="M76" s="2">
        <v>12</v>
      </c>
      <c r="N76" s="2">
        <v>0</v>
      </c>
      <c r="O76" s="2"/>
      <c r="P76" s="9"/>
      <c r="Q76" s="10">
        <f t="shared" si="9"/>
        <v>95</v>
      </c>
      <c r="R76" s="11">
        <v>84</v>
      </c>
      <c r="S76" s="11">
        <v>56</v>
      </c>
      <c r="T76" s="3">
        <f t="shared" si="10"/>
        <v>-28</v>
      </c>
      <c r="U76" s="12">
        <v>1564675</v>
      </c>
      <c r="V76" s="12">
        <v>75661025</v>
      </c>
      <c r="W76" s="13">
        <f t="shared" si="11"/>
        <v>2.0680066123872892E-2</v>
      </c>
      <c r="X76" s="12">
        <v>4858047</v>
      </c>
      <c r="Y76" s="12">
        <v>133400128</v>
      </c>
      <c r="Z76" s="13">
        <f t="shared" si="12"/>
        <v>3.6417108985082831E-2</v>
      </c>
      <c r="AA76" s="14">
        <f t="shared" si="13"/>
        <v>-0.43282644376473162</v>
      </c>
      <c r="AB76" s="14">
        <f t="shared" si="14"/>
        <v>-0.67792098347339991</v>
      </c>
      <c r="AC76" s="15">
        <f t="shared" si="15"/>
        <v>-1.573704286120994E-2</v>
      </c>
      <c r="AD76" s="16">
        <v>2776390.66</v>
      </c>
      <c r="AE76" s="12">
        <v>8346.69</v>
      </c>
      <c r="AF76" s="12">
        <v>0</v>
      </c>
      <c r="AG76" s="17">
        <v>0</v>
      </c>
      <c r="AH76" s="18">
        <v>520224447</v>
      </c>
      <c r="AI76" s="19">
        <v>515212226</v>
      </c>
      <c r="AJ76" s="18">
        <v>314440430</v>
      </c>
      <c r="AK76" s="19">
        <v>294875831</v>
      </c>
      <c r="AL76" s="16">
        <v>4398662</v>
      </c>
      <c r="AM76" s="17">
        <v>8588882</v>
      </c>
      <c r="AN76" s="22"/>
      <c r="AO76" s="21"/>
    </row>
    <row r="77" spans="1:41" ht="240" x14ac:dyDescent="0.25">
      <c r="A77" s="1">
        <v>77</v>
      </c>
      <c r="B77" s="2">
        <v>64</v>
      </c>
      <c r="C77" s="3">
        <f t="shared" si="8"/>
        <v>-13</v>
      </c>
      <c r="D77" s="2"/>
      <c r="E77" s="4" t="s">
        <v>80</v>
      </c>
      <c r="F77" s="5" t="s">
        <v>5</v>
      </c>
      <c r="G77" s="6">
        <v>0</v>
      </c>
      <c r="H77" s="7">
        <v>0</v>
      </c>
      <c r="I77" s="8">
        <v>15</v>
      </c>
      <c r="J77" s="2">
        <v>2</v>
      </c>
      <c r="K77" s="2">
        <v>35</v>
      </c>
      <c r="L77" s="2">
        <v>2</v>
      </c>
      <c r="M77" s="2">
        <v>9</v>
      </c>
      <c r="N77" s="2">
        <v>4</v>
      </c>
      <c r="O77" s="2">
        <v>1</v>
      </c>
      <c r="P77" s="9"/>
      <c r="Q77" s="10">
        <f t="shared" si="9"/>
        <v>52</v>
      </c>
      <c r="R77" s="11">
        <v>197</v>
      </c>
      <c r="S77" s="11">
        <v>164</v>
      </c>
      <c r="T77" s="3">
        <f t="shared" si="10"/>
        <v>-33</v>
      </c>
      <c r="U77" s="12">
        <v>1565419</v>
      </c>
      <c r="V77" s="12">
        <v>226177561</v>
      </c>
      <c r="W77" s="13">
        <f t="shared" si="11"/>
        <v>6.9211949809645356E-3</v>
      </c>
      <c r="X77" s="12">
        <v>5401320</v>
      </c>
      <c r="Y77" s="12">
        <v>367379078</v>
      </c>
      <c r="Z77" s="13">
        <f t="shared" si="12"/>
        <v>1.4702307026857963E-2</v>
      </c>
      <c r="AA77" s="14">
        <f t="shared" si="13"/>
        <v>-0.38434828071510374</v>
      </c>
      <c r="AB77" s="14">
        <f t="shared" si="14"/>
        <v>-0.71017843786333712</v>
      </c>
      <c r="AC77" s="15">
        <f t="shared" si="15"/>
        <v>-7.7811120458934277E-3</v>
      </c>
      <c r="AD77" s="16">
        <v>3083541.1199999992</v>
      </c>
      <c r="AE77" s="12">
        <v>341643.07000000007</v>
      </c>
      <c r="AF77" s="12">
        <v>0</v>
      </c>
      <c r="AG77" s="17">
        <v>0</v>
      </c>
      <c r="AH77" s="18">
        <v>341024099</v>
      </c>
      <c r="AI77" s="19">
        <v>363984532</v>
      </c>
      <c r="AJ77" s="18">
        <v>175210567</v>
      </c>
      <c r="AK77" s="19">
        <v>184232649</v>
      </c>
      <c r="AL77" s="16">
        <v>10359165</v>
      </c>
      <c r="AM77" s="17">
        <v>14539928</v>
      </c>
      <c r="AN77" s="22"/>
      <c r="AO77" s="21"/>
    </row>
    <row r="78" spans="1:41" ht="405" x14ac:dyDescent="0.25">
      <c r="A78" s="1">
        <v>78</v>
      </c>
      <c r="B78" s="2">
        <v>77</v>
      </c>
      <c r="C78" s="3">
        <f t="shared" si="8"/>
        <v>-1</v>
      </c>
      <c r="D78" s="2"/>
      <c r="E78" s="4" t="s">
        <v>81</v>
      </c>
      <c r="F78" s="5" t="s">
        <v>5</v>
      </c>
      <c r="G78" s="6">
        <v>4</v>
      </c>
      <c r="H78" s="7">
        <v>0</v>
      </c>
      <c r="I78" s="8">
        <v>6</v>
      </c>
      <c r="J78" s="2">
        <v>0</v>
      </c>
      <c r="K78" s="2">
        <v>40</v>
      </c>
      <c r="L78" s="2">
        <v>5</v>
      </c>
      <c r="M78" s="2">
        <v>6</v>
      </c>
      <c r="N78" s="2">
        <v>2</v>
      </c>
      <c r="O78" s="2"/>
      <c r="P78" s="9"/>
      <c r="Q78" s="10">
        <f t="shared" si="9"/>
        <v>46</v>
      </c>
      <c r="R78" s="11">
        <v>111</v>
      </c>
      <c r="S78" s="11">
        <v>55</v>
      </c>
      <c r="T78" s="3">
        <f t="shared" si="10"/>
        <v>-56</v>
      </c>
      <c r="U78" s="12">
        <v>2637176</v>
      </c>
      <c r="V78" s="12">
        <v>170658875</v>
      </c>
      <c r="W78" s="13">
        <f t="shared" si="11"/>
        <v>1.5452908616677568E-2</v>
      </c>
      <c r="X78" s="12">
        <v>8341207</v>
      </c>
      <c r="Y78" s="12">
        <v>226693538</v>
      </c>
      <c r="Z78" s="13">
        <f t="shared" si="12"/>
        <v>3.6795080590254846E-2</v>
      </c>
      <c r="AA78" s="14">
        <f t="shared" si="13"/>
        <v>-0.24718244505055101</v>
      </c>
      <c r="AB78" s="14">
        <f t="shared" si="14"/>
        <v>-0.68383760287929551</v>
      </c>
      <c r="AC78" s="15">
        <f t="shared" si="15"/>
        <v>-2.1342171973577278E-2</v>
      </c>
      <c r="AD78" s="16">
        <v>2782835.2799999993</v>
      </c>
      <c r="AE78" s="12">
        <v>953192.55</v>
      </c>
      <c r="AF78" s="12">
        <v>5310</v>
      </c>
      <c r="AG78" s="17">
        <v>6562</v>
      </c>
      <c r="AH78" s="18">
        <v>386419176</v>
      </c>
      <c r="AI78" s="19">
        <v>386087560</v>
      </c>
      <c r="AJ78" s="18">
        <v>237823849</v>
      </c>
      <c r="AK78" s="19">
        <v>239582234</v>
      </c>
      <c r="AL78" s="16">
        <v>9827283</v>
      </c>
      <c r="AM78" s="17">
        <v>15415781</v>
      </c>
      <c r="AN78" s="22"/>
      <c r="AO78" s="21"/>
    </row>
    <row r="79" spans="1:41" ht="180" x14ac:dyDescent="0.25">
      <c r="A79" s="1">
        <v>79</v>
      </c>
      <c r="B79" s="2">
        <v>78</v>
      </c>
      <c r="C79" s="3">
        <f t="shared" si="8"/>
        <v>-1</v>
      </c>
      <c r="D79" s="23" t="s">
        <v>41</v>
      </c>
      <c r="E79" s="4" t="s">
        <v>82</v>
      </c>
      <c r="F79" s="5" t="s">
        <v>5</v>
      </c>
      <c r="G79" s="6">
        <v>10</v>
      </c>
      <c r="H79" s="7">
        <v>0</v>
      </c>
      <c r="I79" s="8">
        <v>4</v>
      </c>
      <c r="J79" s="2">
        <v>2</v>
      </c>
      <c r="K79" s="2">
        <v>12</v>
      </c>
      <c r="L79" s="2">
        <v>15</v>
      </c>
      <c r="M79" s="2">
        <v>2</v>
      </c>
      <c r="N79" s="2">
        <v>1</v>
      </c>
      <c r="O79" s="2"/>
      <c r="P79" s="9"/>
      <c r="Q79" s="10">
        <f t="shared" si="9"/>
        <v>18</v>
      </c>
      <c r="R79" s="11">
        <v>138</v>
      </c>
      <c r="S79" s="11">
        <v>268</v>
      </c>
      <c r="T79" s="3">
        <f t="shared" si="10"/>
        <v>130</v>
      </c>
      <c r="U79" s="12">
        <v>2691186</v>
      </c>
      <c r="V79" s="12">
        <v>221997828</v>
      </c>
      <c r="W79" s="13">
        <f t="shared" si="11"/>
        <v>1.2122578064142141E-2</v>
      </c>
      <c r="X79" s="12">
        <v>1453023</v>
      </c>
      <c r="Y79" s="12">
        <v>276462895</v>
      </c>
      <c r="Z79" s="13">
        <f t="shared" si="12"/>
        <v>5.255761356329572E-3</v>
      </c>
      <c r="AA79" s="14">
        <f t="shared" si="13"/>
        <v>-0.19700678819846693</v>
      </c>
      <c r="AB79" s="14">
        <f t="shared" si="14"/>
        <v>0.85212897524677866</v>
      </c>
      <c r="AC79" s="15">
        <f t="shared" si="15"/>
        <v>6.8668167078125694E-3</v>
      </c>
      <c r="AD79" s="16">
        <v>9090335.5900000017</v>
      </c>
      <c r="AE79" s="12">
        <v>607201.2300000001</v>
      </c>
      <c r="AF79" s="12">
        <v>0</v>
      </c>
      <c r="AG79" s="17">
        <v>0</v>
      </c>
      <c r="AH79" s="18">
        <v>345054324</v>
      </c>
      <c r="AI79" s="19">
        <v>339110948</v>
      </c>
      <c r="AJ79" s="18">
        <v>165922277</v>
      </c>
      <c r="AK79" s="19">
        <v>161714207</v>
      </c>
      <c r="AL79" s="16">
        <v>12314220</v>
      </c>
      <c r="AM79" s="17">
        <v>16179445</v>
      </c>
      <c r="AN79" s="22"/>
      <c r="AO79" s="21"/>
    </row>
    <row r="80" spans="1:41" ht="285" x14ac:dyDescent="0.25">
      <c r="A80" s="1">
        <v>80</v>
      </c>
      <c r="B80" s="2">
        <v>71</v>
      </c>
      <c r="C80" s="3">
        <f t="shared" si="8"/>
        <v>-9</v>
      </c>
      <c r="D80" s="2"/>
      <c r="E80" s="4" t="s">
        <v>83</v>
      </c>
      <c r="F80" s="5" t="s">
        <v>1</v>
      </c>
      <c r="G80" s="6">
        <v>2</v>
      </c>
      <c r="H80" s="7">
        <v>31</v>
      </c>
      <c r="I80" s="8">
        <v>6</v>
      </c>
      <c r="J80" s="2">
        <v>0</v>
      </c>
      <c r="K80" s="2">
        <v>21</v>
      </c>
      <c r="L80" s="2">
        <v>6</v>
      </c>
      <c r="M80" s="2">
        <v>4</v>
      </c>
      <c r="N80" s="2">
        <v>4</v>
      </c>
      <c r="O80" s="2"/>
      <c r="P80" s="9"/>
      <c r="Q80" s="10">
        <f t="shared" si="9"/>
        <v>27</v>
      </c>
      <c r="R80" s="11">
        <v>177</v>
      </c>
      <c r="S80" s="11">
        <v>248</v>
      </c>
      <c r="T80" s="3">
        <f t="shared" si="10"/>
        <v>71</v>
      </c>
      <c r="U80" s="12">
        <v>1626180</v>
      </c>
      <c r="V80" s="12">
        <v>202397340</v>
      </c>
      <c r="W80" s="13">
        <f t="shared" si="11"/>
        <v>8.0345917589628394E-3</v>
      </c>
      <c r="X80" s="12">
        <v>2284437</v>
      </c>
      <c r="Y80" s="12">
        <v>319971055</v>
      </c>
      <c r="Z80" s="13">
        <f t="shared" si="12"/>
        <v>7.1395114161185609E-3</v>
      </c>
      <c r="AA80" s="14">
        <f t="shared" si="13"/>
        <v>-0.36745109647496083</v>
      </c>
      <c r="AB80" s="14">
        <f t="shared" si="14"/>
        <v>-0.2881484584604434</v>
      </c>
      <c r="AC80" s="15">
        <f t="shared" si="15"/>
        <v>8.950803428442785E-4</v>
      </c>
      <c r="AD80" s="16">
        <v>8965417.1300000008</v>
      </c>
      <c r="AE80" s="12">
        <v>91677.63</v>
      </c>
      <c r="AF80" s="12">
        <v>0</v>
      </c>
      <c r="AG80" s="17">
        <v>0</v>
      </c>
      <c r="AH80" s="18">
        <v>346985917</v>
      </c>
      <c r="AI80" s="19">
        <v>377136252</v>
      </c>
      <c r="AJ80" s="18">
        <v>158614088</v>
      </c>
      <c r="AK80" s="19">
        <v>150963925</v>
      </c>
      <c r="AL80" s="16">
        <v>7804353</v>
      </c>
      <c r="AM80" s="17">
        <v>10874844</v>
      </c>
      <c r="AN80" s="22"/>
      <c r="AO80" s="21"/>
    </row>
    <row r="81" spans="1:41" ht="345" x14ac:dyDescent="0.25">
      <c r="A81" s="1">
        <v>81</v>
      </c>
      <c r="B81" s="2">
        <v>88</v>
      </c>
      <c r="C81" s="3">
        <f t="shared" si="8"/>
        <v>7</v>
      </c>
      <c r="D81" s="2"/>
      <c r="E81" s="4" t="s">
        <v>84</v>
      </c>
      <c r="F81" s="5" t="s">
        <v>1</v>
      </c>
      <c r="G81" s="6">
        <v>3</v>
      </c>
      <c r="H81" s="7">
        <v>2</v>
      </c>
      <c r="I81" s="8">
        <v>8</v>
      </c>
      <c r="J81" s="2">
        <v>1</v>
      </c>
      <c r="K81" s="2">
        <v>11</v>
      </c>
      <c r="L81" s="2">
        <v>7</v>
      </c>
      <c r="M81" s="2">
        <v>2</v>
      </c>
      <c r="N81" s="2">
        <v>2</v>
      </c>
      <c r="O81" s="2"/>
      <c r="P81" s="9"/>
      <c r="Q81" s="10">
        <f t="shared" si="9"/>
        <v>20</v>
      </c>
      <c r="R81" s="11">
        <v>82</v>
      </c>
      <c r="S81" s="11">
        <v>155</v>
      </c>
      <c r="T81" s="3">
        <f t="shared" si="10"/>
        <v>73</v>
      </c>
      <c r="U81" s="12">
        <v>5393387</v>
      </c>
      <c r="V81" s="12">
        <v>258794320</v>
      </c>
      <c r="W81" s="13">
        <f t="shared" si="11"/>
        <v>2.0840438074529611E-2</v>
      </c>
      <c r="X81" s="12">
        <v>4182054</v>
      </c>
      <c r="Y81" s="12">
        <v>250766849</v>
      </c>
      <c r="Z81" s="13">
        <f t="shared" si="12"/>
        <v>1.6677060850256168E-2</v>
      </c>
      <c r="AA81" s="14">
        <f t="shared" si="13"/>
        <v>3.2011691465645045E-2</v>
      </c>
      <c r="AB81" s="14">
        <f t="shared" si="14"/>
        <v>0.28965025320093907</v>
      </c>
      <c r="AC81" s="15">
        <f t="shared" si="15"/>
        <v>4.1633772242734429E-3</v>
      </c>
      <c r="AD81" s="16">
        <v>8560357.9900000039</v>
      </c>
      <c r="AE81" s="12">
        <v>13040.98</v>
      </c>
      <c r="AF81" s="12">
        <v>0</v>
      </c>
      <c r="AG81" s="17">
        <v>0</v>
      </c>
      <c r="AH81" s="18">
        <v>255862887</v>
      </c>
      <c r="AI81" s="19">
        <v>242345466</v>
      </c>
      <c r="AJ81" s="18">
        <v>180874275</v>
      </c>
      <c r="AK81" s="19">
        <v>194652149</v>
      </c>
      <c r="AL81" s="16">
        <v>7816945</v>
      </c>
      <c r="AM81" s="17">
        <v>4001680</v>
      </c>
      <c r="AN81" s="22"/>
      <c r="AO81" s="21"/>
    </row>
    <row r="82" spans="1:41" ht="105" x14ac:dyDescent="0.25">
      <c r="A82" s="1">
        <v>82</v>
      </c>
      <c r="B82" s="2">
        <v>79</v>
      </c>
      <c r="C82" s="3">
        <f t="shared" si="8"/>
        <v>-3</v>
      </c>
      <c r="D82" s="2"/>
      <c r="E82" s="4" t="s">
        <v>85</v>
      </c>
      <c r="F82" s="5" t="s">
        <v>5</v>
      </c>
      <c r="G82" s="6">
        <v>0</v>
      </c>
      <c r="H82" s="7">
        <v>0</v>
      </c>
      <c r="I82" s="8">
        <v>1</v>
      </c>
      <c r="J82" s="2">
        <v>0</v>
      </c>
      <c r="K82" s="2">
        <v>11</v>
      </c>
      <c r="L82" s="2">
        <v>0</v>
      </c>
      <c r="M82" s="2">
        <v>2</v>
      </c>
      <c r="N82" s="2">
        <v>1</v>
      </c>
      <c r="O82" s="2">
        <v>1</v>
      </c>
      <c r="P82" s="9"/>
      <c r="Q82" s="10">
        <f t="shared" si="9"/>
        <v>12</v>
      </c>
      <c r="R82" s="11">
        <v>253</v>
      </c>
      <c r="S82" s="11">
        <v>246</v>
      </c>
      <c r="T82" s="3">
        <f t="shared" si="10"/>
        <v>-7</v>
      </c>
      <c r="U82" s="12">
        <v>573959</v>
      </c>
      <c r="V82" s="12">
        <v>167199660</v>
      </c>
      <c r="W82" s="13">
        <f t="shared" si="11"/>
        <v>3.4327761192815822E-3</v>
      </c>
      <c r="X82" s="12">
        <v>1643578</v>
      </c>
      <c r="Y82" s="12">
        <v>227270598</v>
      </c>
      <c r="Z82" s="13">
        <f t="shared" si="12"/>
        <v>7.2318109533904603E-3</v>
      </c>
      <c r="AA82" s="14">
        <f t="shared" si="13"/>
        <v>-0.26431460351065739</v>
      </c>
      <c r="AB82" s="14">
        <f t="shared" si="14"/>
        <v>-0.65078688081733871</v>
      </c>
      <c r="AC82" s="15">
        <f t="shared" si="15"/>
        <v>-3.7990348341088781E-3</v>
      </c>
      <c r="AD82" s="16">
        <v>11900746.229999999</v>
      </c>
      <c r="AE82" s="12">
        <v>1221931.3199999998</v>
      </c>
      <c r="AF82" s="12">
        <v>0</v>
      </c>
      <c r="AG82" s="17">
        <v>0</v>
      </c>
      <c r="AH82" s="18">
        <v>360675050</v>
      </c>
      <c r="AI82" s="19">
        <v>379157972</v>
      </c>
      <c r="AJ82" s="18">
        <v>199654579</v>
      </c>
      <c r="AK82" s="19">
        <v>193224592</v>
      </c>
      <c r="AL82" s="16">
        <v>3695487</v>
      </c>
      <c r="AM82" s="17">
        <v>6952718</v>
      </c>
      <c r="AN82" s="22"/>
      <c r="AO82" s="21"/>
    </row>
    <row r="83" spans="1:41" ht="360" x14ac:dyDescent="0.25">
      <c r="A83" s="1">
        <v>83</v>
      </c>
      <c r="B83" s="2">
        <v>84</v>
      </c>
      <c r="C83" s="3">
        <f t="shared" si="8"/>
        <v>1</v>
      </c>
      <c r="D83" s="2"/>
      <c r="E83" s="4" t="s">
        <v>86</v>
      </c>
      <c r="F83" s="5" t="s">
        <v>7</v>
      </c>
      <c r="G83" s="6">
        <v>0</v>
      </c>
      <c r="H83" s="7">
        <v>0</v>
      </c>
      <c r="I83" s="8">
        <v>0</v>
      </c>
      <c r="J83" s="2">
        <v>0</v>
      </c>
      <c r="K83" s="2">
        <v>20</v>
      </c>
      <c r="L83" s="2">
        <v>0</v>
      </c>
      <c r="M83" s="2">
        <v>8</v>
      </c>
      <c r="N83" s="2">
        <v>1</v>
      </c>
      <c r="O83" s="2">
        <v>1</v>
      </c>
      <c r="P83" s="9"/>
      <c r="Q83" s="10">
        <f t="shared" si="9"/>
        <v>20</v>
      </c>
      <c r="R83" s="11">
        <v>174</v>
      </c>
      <c r="S83" s="11">
        <v>128</v>
      </c>
      <c r="T83" s="3">
        <f t="shared" si="10"/>
        <v>-46</v>
      </c>
      <c r="U83" s="12">
        <v>1091862</v>
      </c>
      <c r="V83" s="12">
        <v>133543996</v>
      </c>
      <c r="W83" s="13">
        <f t="shared" si="11"/>
        <v>8.1760470908778266E-3</v>
      </c>
      <c r="X83" s="12">
        <v>2820290</v>
      </c>
      <c r="Y83" s="12">
        <v>148742494</v>
      </c>
      <c r="Z83" s="13">
        <f t="shared" si="12"/>
        <v>1.8960889549156007E-2</v>
      </c>
      <c r="AA83" s="14">
        <f t="shared" si="13"/>
        <v>-0.10217993252150256</v>
      </c>
      <c r="AB83" s="14">
        <f t="shared" si="14"/>
        <v>-0.6128547064308989</v>
      </c>
      <c r="AC83" s="15">
        <f t="shared" si="15"/>
        <v>-1.078484245827818E-2</v>
      </c>
      <c r="AD83" s="16">
        <v>1537423.3399999999</v>
      </c>
      <c r="AE83" s="12">
        <v>82985.66</v>
      </c>
      <c r="AF83" s="12">
        <v>0</v>
      </c>
      <c r="AG83" s="17">
        <v>0</v>
      </c>
      <c r="AH83" s="18">
        <v>375282099</v>
      </c>
      <c r="AI83" s="19">
        <v>401619802</v>
      </c>
      <c r="AJ83" s="18">
        <v>254803907</v>
      </c>
      <c r="AK83" s="19">
        <v>260167169</v>
      </c>
      <c r="AL83" s="16">
        <v>10238798</v>
      </c>
      <c r="AM83" s="17">
        <v>12817068</v>
      </c>
      <c r="AN83" s="22"/>
      <c r="AO83" s="21"/>
    </row>
    <row r="84" spans="1:41" ht="255" x14ac:dyDescent="0.25">
      <c r="A84" s="1">
        <v>84</v>
      </c>
      <c r="B84" s="2">
        <v>93</v>
      </c>
      <c r="C84" s="3">
        <f t="shared" si="8"/>
        <v>9</v>
      </c>
      <c r="D84" s="2"/>
      <c r="E84" s="4" t="s">
        <v>87</v>
      </c>
      <c r="F84" s="5" t="s">
        <v>5</v>
      </c>
      <c r="G84" s="6">
        <v>0</v>
      </c>
      <c r="H84" s="7">
        <v>0</v>
      </c>
      <c r="I84" s="8">
        <v>8</v>
      </c>
      <c r="J84" s="2">
        <v>1</v>
      </c>
      <c r="K84" s="2">
        <v>32</v>
      </c>
      <c r="L84" s="2">
        <v>0</v>
      </c>
      <c r="M84" s="2">
        <v>3</v>
      </c>
      <c r="N84" s="2">
        <v>1</v>
      </c>
      <c r="O84" s="2"/>
      <c r="P84" s="9"/>
      <c r="Q84" s="10">
        <f t="shared" si="9"/>
        <v>41</v>
      </c>
      <c r="R84" s="11">
        <v>47</v>
      </c>
      <c r="S84" s="11">
        <v>73</v>
      </c>
      <c r="T84" s="3">
        <f t="shared" si="10"/>
        <v>26</v>
      </c>
      <c r="U84" s="12">
        <v>6490222</v>
      </c>
      <c r="V84" s="12">
        <v>217275688</v>
      </c>
      <c r="W84" s="13">
        <f t="shared" si="11"/>
        <v>2.987090760011769E-2</v>
      </c>
      <c r="X84" s="12">
        <v>6474015</v>
      </c>
      <c r="Y84" s="12">
        <v>210262001</v>
      </c>
      <c r="Z84" s="13">
        <f t="shared" si="12"/>
        <v>3.0790228235295831E-2</v>
      </c>
      <c r="AA84" s="14">
        <f t="shared" si="13"/>
        <v>3.3356892670302327E-2</v>
      </c>
      <c r="AB84" s="14">
        <f t="shared" si="14"/>
        <v>2.5033924079570407E-3</v>
      </c>
      <c r="AC84" s="15">
        <f t="shared" si="15"/>
        <v>-9.193206351781405E-4</v>
      </c>
      <c r="AD84" s="16">
        <v>6254854.8699999992</v>
      </c>
      <c r="AE84" s="12">
        <v>242.74</v>
      </c>
      <c r="AF84" s="12">
        <v>0</v>
      </c>
      <c r="AG84" s="17">
        <v>0</v>
      </c>
      <c r="AH84" s="18">
        <v>315361721</v>
      </c>
      <c r="AI84" s="19">
        <v>290189418</v>
      </c>
      <c r="AJ84" s="18">
        <v>164385182</v>
      </c>
      <c r="AK84" s="19">
        <v>162863947</v>
      </c>
      <c r="AL84" s="16">
        <v>9008281</v>
      </c>
      <c r="AM84" s="17">
        <v>10584080</v>
      </c>
      <c r="AN84" s="22"/>
      <c r="AO84" s="21"/>
    </row>
    <row r="85" spans="1:41" ht="120" x14ac:dyDescent="0.25">
      <c r="A85" s="1">
        <v>85</v>
      </c>
      <c r="B85" s="2">
        <v>87</v>
      </c>
      <c r="C85" s="3">
        <f t="shared" si="8"/>
        <v>2</v>
      </c>
      <c r="D85" s="2"/>
      <c r="E85" s="4" t="s">
        <v>88</v>
      </c>
      <c r="F85" s="5" t="s">
        <v>7</v>
      </c>
      <c r="G85" s="6">
        <v>0</v>
      </c>
      <c r="H85" s="7">
        <v>0</v>
      </c>
      <c r="I85" s="8">
        <v>0</v>
      </c>
      <c r="J85" s="2">
        <v>0</v>
      </c>
      <c r="K85" s="2">
        <v>4</v>
      </c>
      <c r="L85" s="2">
        <v>5</v>
      </c>
      <c r="M85" s="2">
        <v>1</v>
      </c>
      <c r="N85" s="2">
        <v>1</v>
      </c>
      <c r="O85" s="2">
        <v>1</v>
      </c>
      <c r="P85" s="9"/>
      <c r="Q85" s="10">
        <f t="shared" si="9"/>
        <v>4</v>
      </c>
      <c r="R85" s="11">
        <v>2</v>
      </c>
      <c r="S85" s="11">
        <v>5</v>
      </c>
      <c r="T85" s="3">
        <f t="shared" si="10"/>
        <v>3</v>
      </c>
      <c r="U85" s="12">
        <v>5311637</v>
      </c>
      <c r="V85" s="12">
        <v>51830290</v>
      </c>
      <c r="W85" s="13">
        <f t="shared" si="11"/>
        <v>0.10248132896806095</v>
      </c>
      <c r="X85" s="12">
        <v>5468394</v>
      </c>
      <c r="Y85" s="12">
        <v>59340052</v>
      </c>
      <c r="Z85" s="13">
        <f t="shared" si="12"/>
        <v>9.2153508729651945E-2</v>
      </c>
      <c r="AA85" s="14">
        <f t="shared" si="13"/>
        <v>-0.12655469193050253</v>
      </c>
      <c r="AB85" s="14">
        <f t="shared" si="14"/>
        <v>-2.8666003217763754E-2</v>
      </c>
      <c r="AC85" s="15">
        <f t="shared" si="15"/>
        <v>1.0327820238409002E-2</v>
      </c>
      <c r="AD85" s="16">
        <v>556712.85000000009</v>
      </c>
      <c r="AE85" s="12">
        <v>0</v>
      </c>
      <c r="AF85" s="12">
        <v>290070</v>
      </c>
      <c r="AG85" s="17">
        <v>264088</v>
      </c>
      <c r="AH85" s="18">
        <v>621867320</v>
      </c>
      <c r="AI85" s="19">
        <v>641532681</v>
      </c>
      <c r="AJ85" s="18">
        <v>83164141</v>
      </c>
      <c r="AK85" s="19">
        <v>90767535</v>
      </c>
      <c r="AL85" s="16">
        <v>140276978</v>
      </c>
      <c r="AM85" s="17">
        <v>166635702</v>
      </c>
      <c r="AN85" s="22"/>
      <c r="AO85" s="21"/>
    </row>
    <row r="86" spans="1:41" ht="409.5" x14ac:dyDescent="0.25">
      <c r="A86" s="1">
        <v>86</v>
      </c>
      <c r="B86" s="2">
        <v>85</v>
      </c>
      <c r="C86" s="3">
        <f t="shared" si="8"/>
        <v>-1</v>
      </c>
      <c r="D86" s="2"/>
      <c r="E86" s="4" t="s">
        <v>89</v>
      </c>
      <c r="F86" s="5" t="s">
        <v>1</v>
      </c>
      <c r="G86" s="6">
        <v>0</v>
      </c>
      <c r="H86" s="7">
        <v>11</v>
      </c>
      <c r="I86" s="8">
        <v>3</v>
      </c>
      <c r="J86" s="2">
        <v>13</v>
      </c>
      <c r="K86" s="2">
        <v>54</v>
      </c>
      <c r="L86" s="2">
        <v>34</v>
      </c>
      <c r="M86" s="2">
        <v>9</v>
      </c>
      <c r="N86" s="2">
        <v>2</v>
      </c>
      <c r="O86" s="2"/>
      <c r="P86" s="9"/>
      <c r="Q86" s="10">
        <f t="shared" si="9"/>
        <v>70</v>
      </c>
      <c r="R86" s="11">
        <v>73</v>
      </c>
      <c r="S86" s="11">
        <v>96</v>
      </c>
      <c r="T86" s="3">
        <f t="shared" si="10"/>
        <v>23</v>
      </c>
      <c r="U86" s="12">
        <v>3873165</v>
      </c>
      <c r="V86" s="12">
        <v>170440962</v>
      </c>
      <c r="W86" s="13">
        <f t="shared" si="11"/>
        <v>2.2724378896664524E-2</v>
      </c>
      <c r="X86" s="12">
        <v>5043842</v>
      </c>
      <c r="Y86" s="12">
        <v>210974238</v>
      </c>
      <c r="Z86" s="13">
        <f t="shared" si="12"/>
        <v>2.3907383421856464E-2</v>
      </c>
      <c r="AA86" s="14">
        <f t="shared" si="13"/>
        <v>-0.19212429149761878</v>
      </c>
      <c r="AB86" s="14">
        <f t="shared" si="14"/>
        <v>-0.23210025214905622</v>
      </c>
      <c r="AC86" s="15">
        <f t="shared" si="15"/>
        <v>-1.1830045251919399E-3</v>
      </c>
      <c r="AD86" s="16">
        <v>4137002.9200000013</v>
      </c>
      <c r="AE86" s="12">
        <v>330184.08</v>
      </c>
      <c r="AF86" s="12">
        <v>0</v>
      </c>
      <c r="AG86" s="17">
        <v>0</v>
      </c>
      <c r="AH86" s="18">
        <v>374809475</v>
      </c>
      <c r="AI86" s="19">
        <v>372724770</v>
      </c>
      <c r="AJ86" s="18">
        <v>158033988</v>
      </c>
      <c r="AK86" s="19">
        <v>157062947</v>
      </c>
      <c r="AL86" s="16">
        <v>10197009</v>
      </c>
      <c r="AM86" s="17">
        <v>10295230</v>
      </c>
      <c r="AN86" s="22"/>
      <c r="AO86" s="21"/>
    </row>
    <row r="87" spans="1:41" ht="270" x14ac:dyDescent="0.25">
      <c r="A87" s="1">
        <v>87</v>
      </c>
      <c r="B87" s="2">
        <v>83</v>
      </c>
      <c r="C87" s="3">
        <f t="shared" si="8"/>
        <v>-4</v>
      </c>
      <c r="D87" s="2"/>
      <c r="E87" s="4" t="s">
        <v>90</v>
      </c>
      <c r="F87" s="5" t="s">
        <v>1</v>
      </c>
      <c r="G87" s="6">
        <v>0</v>
      </c>
      <c r="H87" s="7">
        <v>0</v>
      </c>
      <c r="I87" s="8">
        <v>4</v>
      </c>
      <c r="J87" s="2">
        <v>0</v>
      </c>
      <c r="K87" s="2">
        <v>30</v>
      </c>
      <c r="L87" s="2">
        <v>2</v>
      </c>
      <c r="M87" s="2">
        <v>7</v>
      </c>
      <c r="N87" s="2">
        <v>2</v>
      </c>
      <c r="O87" s="2">
        <v>1</v>
      </c>
      <c r="P87" s="9"/>
      <c r="Q87" s="10">
        <f t="shared" si="9"/>
        <v>34</v>
      </c>
      <c r="R87" s="11">
        <v>239</v>
      </c>
      <c r="S87" s="11">
        <v>230</v>
      </c>
      <c r="T87" s="3">
        <f t="shared" si="10"/>
        <v>-9</v>
      </c>
      <c r="U87" s="12">
        <v>1110545</v>
      </c>
      <c r="V87" s="12">
        <v>256738977</v>
      </c>
      <c r="W87" s="13">
        <f t="shared" si="11"/>
        <v>4.3255800618072883E-3</v>
      </c>
      <c r="X87" s="12">
        <v>2917447</v>
      </c>
      <c r="Y87" s="12">
        <v>317111497</v>
      </c>
      <c r="Z87" s="13">
        <f t="shared" si="12"/>
        <v>9.2000669404931727E-3</v>
      </c>
      <c r="AA87" s="14">
        <f t="shared" si="13"/>
        <v>-0.19038262747061485</v>
      </c>
      <c r="AB87" s="14">
        <f t="shared" si="14"/>
        <v>-0.61934355619827886</v>
      </c>
      <c r="AC87" s="15">
        <f t="shared" si="15"/>
        <v>-4.8744868786858844E-3</v>
      </c>
      <c r="AD87" s="16">
        <v>2513321.4800000009</v>
      </c>
      <c r="AE87" s="12">
        <v>55609.23</v>
      </c>
      <c r="AF87" s="12">
        <v>14</v>
      </c>
      <c r="AG87" s="17">
        <v>57</v>
      </c>
      <c r="AH87" s="18">
        <v>252727028</v>
      </c>
      <c r="AI87" s="19">
        <v>240022754</v>
      </c>
      <c r="AJ87" s="18">
        <v>90220819</v>
      </c>
      <c r="AK87" s="19">
        <v>93841933</v>
      </c>
      <c r="AL87" s="16">
        <v>8130716</v>
      </c>
      <c r="AM87" s="17">
        <v>11084662</v>
      </c>
      <c r="AN87" s="22"/>
      <c r="AO87" s="21"/>
    </row>
    <row r="88" spans="1:41" ht="240" x14ac:dyDescent="0.25">
      <c r="A88" s="1">
        <v>88</v>
      </c>
      <c r="B88" s="2">
        <v>90</v>
      </c>
      <c r="C88" s="3">
        <f t="shared" si="8"/>
        <v>2</v>
      </c>
      <c r="D88" s="2"/>
      <c r="E88" s="4" t="s">
        <v>91</v>
      </c>
      <c r="F88" s="5" t="s">
        <v>5</v>
      </c>
      <c r="G88" s="6">
        <v>0</v>
      </c>
      <c r="H88" s="7">
        <v>0</v>
      </c>
      <c r="I88" s="8">
        <v>0</v>
      </c>
      <c r="J88" s="2">
        <v>14</v>
      </c>
      <c r="K88" s="2">
        <v>10</v>
      </c>
      <c r="L88" s="2">
        <v>9</v>
      </c>
      <c r="M88" s="2">
        <v>2</v>
      </c>
      <c r="N88" s="2">
        <v>2</v>
      </c>
      <c r="O88" s="2"/>
      <c r="P88" s="9"/>
      <c r="Q88" s="10">
        <f t="shared" si="9"/>
        <v>24</v>
      </c>
      <c r="R88" s="11">
        <v>288</v>
      </c>
      <c r="S88" s="11">
        <v>299</v>
      </c>
      <c r="T88" s="3">
        <f t="shared" si="10"/>
        <v>11</v>
      </c>
      <c r="U88" s="12">
        <v>0</v>
      </c>
      <c r="V88" s="12">
        <v>224537870</v>
      </c>
      <c r="W88" s="13">
        <f t="shared" si="11"/>
        <v>0</v>
      </c>
      <c r="X88" s="12">
        <v>2386</v>
      </c>
      <c r="Y88" s="12">
        <v>238253510</v>
      </c>
      <c r="Z88" s="13">
        <f t="shared" si="12"/>
        <v>1.0014542912715116E-5</v>
      </c>
      <c r="AA88" s="14">
        <f t="shared" si="13"/>
        <v>-5.7567420517750191E-2</v>
      </c>
      <c r="AB88" s="14">
        <f t="shared" si="14"/>
        <v>-1</v>
      </c>
      <c r="AC88" s="15">
        <f t="shared" si="15"/>
        <v>-1.0014542912715116E-5</v>
      </c>
      <c r="AD88" s="16">
        <v>755.25999999999988</v>
      </c>
      <c r="AE88" s="12">
        <v>36.150000000000006</v>
      </c>
      <c r="AF88" s="12">
        <v>0</v>
      </c>
      <c r="AG88" s="17">
        <v>0</v>
      </c>
      <c r="AH88" s="18">
        <v>248603016</v>
      </c>
      <c r="AI88" s="19">
        <v>252223658</v>
      </c>
      <c r="AJ88" s="18">
        <v>146434994</v>
      </c>
      <c r="AK88" s="19">
        <v>147042282</v>
      </c>
      <c r="AL88" s="16">
        <v>6209289</v>
      </c>
      <c r="AM88" s="17">
        <v>12164676</v>
      </c>
      <c r="AN88" s="22"/>
      <c r="AO88" s="21"/>
    </row>
    <row r="89" spans="1:41" ht="165" x14ac:dyDescent="0.25">
      <c r="A89" s="1">
        <v>89</v>
      </c>
      <c r="B89" s="2">
        <v>105</v>
      </c>
      <c r="C89" s="3">
        <f t="shared" si="8"/>
        <v>16</v>
      </c>
      <c r="D89" s="2"/>
      <c r="E89" s="4" t="s">
        <v>92</v>
      </c>
      <c r="F89" s="5" t="s">
        <v>7</v>
      </c>
      <c r="G89" s="6">
        <v>0</v>
      </c>
      <c r="H89" s="7">
        <v>0</v>
      </c>
      <c r="I89" s="8">
        <v>0</v>
      </c>
      <c r="J89" s="2">
        <v>0</v>
      </c>
      <c r="K89" s="2">
        <v>3</v>
      </c>
      <c r="L89" s="2">
        <v>3</v>
      </c>
      <c r="M89" s="2">
        <v>1</v>
      </c>
      <c r="N89" s="2">
        <v>1</v>
      </c>
      <c r="O89" s="2"/>
      <c r="P89" s="9"/>
      <c r="Q89" s="10">
        <f t="shared" si="9"/>
        <v>3</v>
      </c>
      <c r="R89" s="11">
        <v>1</v>
      </c>
      <c r="S89" s="11">
        <v>2</v>
      </c>
      <c r="T89" s="3">
        <f t="shared" si="10"/>
        <v>1</v>
      </c>
      <c r="U89" s="12">
        <v>22856067</v>
      </c>
      <c r="V89" s="12">
        <v>190258139</v>
      </c>
      <c r="W89" s="13">
        <f t="shared" si="11"/>
        <v>0.12013187514674471</v>
      </c>
      <c r="X89" s="12">
        <v>26384610</v>
      </c>
      <c r="Y89" s="12">
        <v>192461604</v>
      </c>
      <c r="Z89" s="13">
        <f t="shared" si="12"/>
        <v>0.13709025307718001</v>
      </c>
      <c r="AA89" s="14">
        <f t="shared" si="13"/>
        <v>-1.1448855014218835E-2</v>
      </c>
      <c r="AB89" s="14">
        <f t="shared" si="14"/>
        <v>-0.13373489318204818</v>
      </c>
      <c r="AC89" s="15">
        <f t="shared" si="15"/>
        <v>-1.6958377930435295E-2</v>
      </c>
      <c r="AD89" s="16">
        <v>36050.909999999996</v>
      </c>
      <c r="AE89" s="12">
        <v>0</v>
      </c>
      <c r="AF89" s="12">
        <v>0</v>
      </c>
      <c r="AG89" s="17">
        <v>0</v>
      </c>
      <c r="AH89" s="18">
        <v>354815257</v>
      </c>
      <c r="AI89" s="19">
        <v>320156997</v>
      </c>
      <c r="AJ89" s="18">
        <v>166604985</v>
      </c>
      <c r="AK89" s="19">
        <v>89734308</v>
      </c>
      <c r="AL89" s="16">
        <v>24760262</v>
      </c>
      <c r="AM89" s="17">
        <v>19034658</v>
      </c>
      <c r="AN89" s="22"/>
      <c r="AO89" s="21"/>
    </row>
    <row r="90" spans="1:41" ht="195" x14ac:dyDescent="0.25">
      <c r="A90" s="1">
        <v>90</v>
      </c>
      <c r="B90" s="2">
        <v>94</v>
      </c>
      <c r="C90" s="3">
        <f t="shared" si="8"/>
        <v>4</v>
      </c>
      <c r="D90" s="2"/>
      <c r="E90" s="4" t="s">
        <v>93</v>
      </c>
      <c r="F90" s="5" t="s">
        <v>5</v>
      </c>
      <c r="G90" s="6">
        <v>0</v>
      </c>
      <c r="H90" s="7">
        <v>0</v>
      </c>
      <c r="I90" s="8">
        <v>0</v>
      </c>
      <c r="J90" s="2">
        <v>1</v>
      </c>
      <c r="K90" s="2">
        <v>4</v>
      </c>
      <c r="L90" s="2">
        <v>2</v>
      </c>
      <c r="M90" s="2">
        <v>2</v>
      </c>
      <c r="N90" s="2">
        <v>1</v>
      </c>
      <c r="O90" s="2"/>
      <c r="P90" s="9"/>
      <c r="Q90" s="10">
        <f t="shared" si="9"/>
        <v>5</v>
      </c>
      <c r="R90" s="11">
        <v>162</v>
      </c>
      <c r="S90" s="11">
        <v>223</v>
      </c>
      <c r="T90" s="3">
        <f t="shared" si="10"/>
        <v>61</v>
      </c>
      <c r="U90" s="12">
        <v>3045086</v>
      </c>
      <c r="V90" s="12">
        <v>312040210</v>
      </c>
      <c r="W90" s="13">
        <f t="shared" si="11"/>
        <v>9.7586333504903096E-3</v>
      </c>
      <c r="X90" s="12">
        <v>3019644</v>
      </c>
      <c r="Y90" s="12">
        <v>317515632</v>
      </c>
      <c r="Z90" s="13">
        <f t="shared" si="12"/>
        <v>9.5102215313921934E-3</v>
      </c>
      <c r="AA90" s="14">
        <f t="shared" si="13"/>
        <v>-1.7244574591527513E-2</v>
      </c>
      <c r="AB90" s="14">
        <f t="shared" si="14"/>
        <v>8.4254965154832821E-3</v>
      </c>
      <c r="AC90" s="15">
        <f t="shared" si="15"/>
        <v>2.4841181909811619E-4</v>
      </c>
      <c r="AD90" s="16">
        <v>193440.98</v>
      </c>
      <c r="AE90" s="12">
        <v>0</v>
      </c>
      <c r="AF90" s="12">
        <v>0</v>
      </c>
      <c r="AG90" s="17">
        <v>0</v>
      </c>
      <c r="AH90" s="18">
        <v>143850000</v>
      </c>
      <c r="AI90" s="19">
        <v>152058905</v>
      </c>
      <c r="AJ90" s="18">
        <v>48878186</v>
      </c>
      <c r="AK90" s="19">
        <v>41327553</v>
      </c>
      <c r="AL90" s="16">
        <v>11681042</v>
      </c>
      <c r="AM90" s="17">
        <v>9771816</v>
      </c>
      <c r="AN90" s="22"/>
      <c r="AO90" s="21"/>
    </row>
    <row r="91" spans="1:41" ht="180" x14ac:dyDescent="0.25">
      <c r="A91" s="1">
        <v>91</v>
      </c>
      <c r="B91" s="2">
        <v>102</v>
      </c>
      <c r="C91" s="3">
        <f t="shared" si="8"/>
        <v>11</v>
      </c>
      <c r="D91" s="2"/>
      <c r="E91" s="4" t="s">
        <v>94</v>
      </c>
      <c r="F91" s="5" t="s">
        <v>5</v>
      </c>
      <c r="G91" s="6">
        <v>0</v>
      </c>
      <c r="H91" s="7">
        <v>0</v>
      </c>
      <c r="I91" s="8">
        <v>7</v>
      </c>
      <c r="J91" s="2">
        <v>0</v>
      </c>
      <c r="K91" s="2">
        <v>14</v>
      </c>
      <c r="L91" s="2">
        <v>0</v>
      </c>
      <c r="M91" s="2">
        <v>4</v>
      </c>
      <c r="N91" s="2">
        <v>0</v>
      </c>
      <c r="O91" s="2"/>
      <c r="P91" s="9"/>
      <c r="Q91" s="10">
        <f t="shared" si="9"/>
        <v>21</v>
      </c>
      <c r="R91" s="11">
        <v>124</v>
      </c>
      <c r="S91" s="11">
        <v>110</v>
      </c>
      <c r="T91" s="3">
        <f t="shared" si="10"/>
        <v>-14</v>
      </c>
      <c r="U91" s="12">
        <v>1753727</v>
      </c>
      <c r="V91" s="12">
        <v>125454029</v>
      </c>
      <c r="W91" s="13">
        <f t="shared" si="11"/>
        <v>1.3979040880384958E-2</v>
      </c>
      <c r="X91" s="12">
        <v>2490487</v>
      </c>
      <c r="Y91" s="12">
        <v>114656365</v>
      </c>
      <c r="Z91" s="13">
        <f t="shared" si="12"/>
        <v>2.1721314817541967E-2</v>
      </c>
      <c r="AA91" s="14">
        <f t="shared" si="13"/>
        <v>9.417413503384657E-2</v>
      </c>
      <c r="AB91" s="14">
        <f t="shared" si="14"/>
        <v>-0.29582969114072871</v>
      </c>
      <c r="AC91" s="15">
        <f t="shared" si="15"/>
        <v>-7.7422739371570092E-3</v>
      </c>
      <c r="AD91" s="16">
        <v>218932.58999999994</v>
      </c>
      <c r="AE91" s="12">
        <v>64230.070000000007</v>
      </c>
      <c r="AF91" s="12">
        <v>0</v>
      </c>
      <c r="AG91" s="17">
        <v>0</v>
      </c>
      <c r="AH91" s="18">
        <v>425656133</v>
      </c>
      <c r="AI91" s="19">
        <v>394118084</v>
      </c>
      <c r="AJ91" s="18">
        <v>81746983</v>
      </c>
      <c r="AK91" s="19">
        <v>76504650</v>
      </c>
      <c r="AL91" s="16">
        <v>6620053</v>
      </c>
      <c r="AM91" s="17">
        <v>5237512</v>
      </c>
      <c r="AN91" s="22"/>
      <c r="AO91" s="21"/>
    </row>
    <row r="92" spans="1:41" ht="180" x14ac:dyDescent="0.25">
      <c r="A92" s="1">
        <v>92</v>
      </c>
      <c r="B92" s="2">
        <v>97</v>
      </c>
      <c r="C92" s="3">
        <f t="shared" si="8"/>
        <v>5</v>
      </c>
      <c r="D92" s="2"/>
      <c r="E92" s="4" t="s">
        <v>95</v>
      </c>
      <c r="F92" s="5" t="s">
        <v>5</v>
      </c>
      <c r="G92" s="6">
        <v>1</v>
      </c>
      <c r="H92" s="7">
        <v>2</v>
      </c>
      <c r="I92" s="8">
        <v>1</v>
      </c>
      <c r="J92" s="2">
        <v>6</v>
      </c>
      <c r="K92" s="2">
        <v>8</v>
      </c>
      <c r="L92" s="2">
        <v>13</v>
      </c>
      <c r="M92" s="2">
        <v>3</v>
      </c>
      <c r="N92" s="2">
        <v>2</v>
      </c>
      <c r="O92" s="2"/>
      <c r="P92" s="9"/>
      <c r="Q92" s="10">
        <f t="shared" si="9"/>
        <v>15</v>
      </c>
      <c r="R92" s="11">
        <v>132</v>
      </c>
      <c r="S92" s="11">
        <v>173</v>
      </c>
      <c r="T92" s="3">
        <f t="shared" si="10"/>
        <v>41</v>
      </c>
      <c r="U92" s="12">
        <v>3773051</v>
      </c>
      <c r="V92" s="12">
        <v>288689582</v>
      </c>
      <c r="W92" s="13">
        <f t="shared" si="11"/>
        <v>1.3069577966273822E-2</v>
      </c>
      <c r="X92" s="12">
        <v>3928648</v>
      </c>
      <c r="Y92" s="12">
        <v>282694383</v>
      </c>
      <c r="Z92" s="13">
        <f t="shared" si="12"/>
        <v>1.3897156209149017E-2</v>
      </c>
      <c r="AA92" s="14">
        <f t="shared" si="13"/>
        <v>2.1207350978742299E-2</v>
      </c>
      <c r="AB92" s="14">
        <f t="shared" si="14"/>
        <v>-3.9605737139087036E-2</v>
      </c>
      <c r="AC92" s="15">
        <f t="shared" si="15"/>
        <v>-8.275782428751946E-4</v>
      </c>
      <c r="AD92" s="16">
        <v>1354207.8099999994</v>
      </c>
      <c r="AE92" s="12">
        <v>86737.61</v>
      </c>
      <c r="AF92" s="12">
        <v>0</v>
      </c>
      <c r="AG92" s="17">
        <v>0</v>
      </c>
      <c r="AH92" s="18">
        <v>159637579</v>
      </c>
      <c r="AI92" s="19">
        <v>157541805</v>
      </c>
      <c r="AJ92" s="18">
        <v>74287276</v>
      </c>
      <c r="AK92" s="19">
        <v>67711518</v>
      </c>
      <c r="AL92" s="16">
        <v>10151404</v>
      </c>
      <c r="AM92" s="17">
        <v>10048157</v>
      </c>
      <c r="AN92" s="22"/>
      <c r="AO92" s="21"/>
    </row>
    <row r="93" spans="1:41" ht="270" x14ac:dyDescent="0.25">
      <c r="A93" s="1">
        <v>93</v>
      </c>
      <c r="B93" s="2">
        <v>89</v>
      </c>
      <c r="C93" s="3">
        <f t="shared" si="8"/>
        <v>-4</v>
      </c>
      <c r="D93" s="2"/>
      <c r="E93" s="4" t="s">
        <v>96</v>
      </c>
      <c r="F93" s="5" t="s">
        <v>7</v>
      </c>
      <c r="G93" s="6">
        <v>0</v>
      </c>
      <c r="H93" s="7">
        <v>0</v>
      </c>
      <c r="I93" s="8">
        <v>0</v>
      </c>
      <c r="J93" s="2">
        <v>0</v>
      </c>
      <c r="K93" s="2">
        <v>13</v>
      </c>
      <c r="L93" s="2">
        <v>9</v>
      </c>
      <c r="M93" s="2">
        <v>9</v>
      </c>
      <c r="N93" s="2">
        <v>1</v>
      </c>
      <c r="O93" s="2"/>
      <c r="P93" s="9"/>
      <c r="Q93" s="10">
        <f t="shared" si="9"/>
        <v>13</v>
      </c>
      <c r="R93" s="11">
        <v>183</v>
      </c>
      <c r="S93" s="11">
        <v>189</v>
      </c>
      <c r="T93" s="3">
        <f t="shared" si="10"/>
        <v>6</v>
      </c>
      <c r="U93" s="12">
        <v>1462034</v>
      </c>
      <c r="V93" s="12">
        <v>184920907</v>
      </c>
      <c r="W93" s="13">
        <f t="shared" si="11"/>
        <v>7.9062666505307598E-3</v>
      </c>
      <c r="X93" s="12">
        <v>3052714</v>
      </c>
      <c r="Y93" s="12">
        <v>240893170</v>
      </c>
      <c r="Z93" s="13">
        <f t="shared" si="12"/>
        <v>1.2672480502456753E-2</v>
      </c>
      <c r="AA93" s="14">
        <f t="shared" si="13"/>
        <v>-0.23235305093955133</v>
      </c>
      <c r="AB93" s="14">
        <f t="shared" si="14"/>
        <v>-0.52107075867572261</v>
      </c>
      <c r="AC93" s="15">
        <f t="shared" si="15"/>
        <v>-4.7662138519259933E-3</v>
      </c>
      <c r="AD93" s="16">
        <v>4082935.5299999984</v>
      </c>
      <c r="AE93" s="12">
        <v>61843.770000000004</v>
      </c>
      <c r="AF93" s="12">
        <v>0</v>
      </c>
      <c r="AG93" s="17">
        <v>0</v>
      </c>
      <c r="AH93" s="18">
        <v>251273724</v>
      </c>
      <c r="AI93" s="19">
        <v>264767321</v>
      </c>
      <c r="AJ93" s="18">
        <v>151802674</v>
      </c>
      <c r="AK93" s="19">
        <v>155074508</v>
      </c>
      <c r="AL93" s="16">
        <v>9935102</v>
      </c>
      <c r="AM93" s="17">
        <v>10896544</v>
      </c>
      <c r="AN93" s="22"/>
      <c r="AO93" s="21"/>
    </row>
    <row r="94" spans="1:41" ht="285" x14ac:dyDescent="0.25">
      <c r="A94" s="1">
        <v>94</v>
      </c>
      <c r="B94" s="2">
        <v>80</v>
      </c>
      <c r="C94" s="3">
        <f t="shared" si="8"/>
        <v>-14</v>
      </c>
      <c r="D94" s="2"/>
      <c r="E94" s="4" t="s">
        <v>97</v>
      </c>
      <c r="F94" s="5" t="s">
        <v>1</v>
      </c>
      <c r="G94" s="6">
        <v>0</v>
      </c>
      <c r="H94" s="7">
        <v>0</v>
      </c>
      <c r="I94" s="8">
        <v>0</v>
      </c>
      <c r="J94" s="2">
        <v>3</v>
      </c>
      <c r="K94" s="2">
        <v>8</v>
      </c>
      <c r="L94" s="2">
        <v>15</v>
      </c>
      <c r="M94" s="2">
        <v>3</v>
      </c>
      <c r="N94" s="2">
        <v>2</v>
      </c>
      <c r="O94" s="2"/>
      <c r="P94" s="9"/>
      <c r="Q94" s="10">
        <f t="shared" si="9"/>
        <v>11</v>
      </c>
      <c r="R94" s="11">
        <v>287</v>
      </c>
      <c r="S94" s="11">
        <v>274</v>
      </c>
      <c r="T94" s="3">
        <f t="shared" si="10"/>
        <v>-13</v>
      </c>
      <c r="U94" s="12">
        <v>0</v>
      </c>
      <c r="V94" s="12">
        <v>160416217</v>
      </c>
      <c r="W94" s="13">
        <f t="shared" si="11"/>
        <v>0</v>
      </c>
      <c r="X94" s="12">
        <v>1686074</v>
      </c>
      <c r="Y94" s="12">
        <v>346463745</v>
      </c>
      <c r="Z94" s="13">
        <f t="shared" si="12"/>
        <v>4.8665236242828236E-3</v>
      </c>
      <c r="AA94" s="14">
        <f t="shared" si="13"/>
        <v>-0.53698988908637468</v>
      </c>
      <c r="AB94" s="14">
        <f t="shared" si="14"/>
        <v>-1</v>
      </c>
      <c r="AC94" s="15">
        <f t="shared" si="15"/>
        <v>-4.8665236242828236E-3</v>
      </c>
      <c r="AD94" s="16">
        <v>10456607.779999999</v>
      </c>
      <c r="AE94" s="12">
        <v>19385.580000000002</v>
      </c>
      <c r="AF94" s="12">
        <v>0</v>
      </c>
      <c r="AG94" s="17">
        <v>0</v>
      </c>
      <c r="AH94" s="18">
        <v>324700330</v>
      </c>
      <c r="AI94" s="19">
        <v>284883292</v>
      </c>
      <c r="AJ94" s="18">
        <v>76055718</v>
      </c>
      <c r="AK94" s="19">
        <v>44890580</v>
      </c>
      <c r="AL94" s="16">
        <v>11840911</v>
      </c>
      <c r="AM94" s="17">
        <v>20410090</v>
      </c>
      <c r="AN94" s="22"/>
      <c r="AO94" s="21"/>
    </row>
    <row r="95" spans="1:41" ht="135" x14ac:dyDescent="0.25">
      <c r="A95" s="1">
        <v>95</v>
      </c>
      <c r="B95" s="2">
        <v>91</v>
      </c>
      <c r="C95" s="3">
        <f t="shared" si="8"/>
        <v>-4</v>
      </c>
      <c r="D95" s="2"/>
      <c r="E95" s="4" t="s">
        <v>98</v>
      </c>
      <c r="F95" s="5" t="s">
        <v>7</v>
      </c>
      <c r="G95" s="6">
        <v>0</v>
      </c>
      <c r="H95" s="7">
        <v>0</v>
      </c>
      <c r="I95" s="8">
        <v>0</v>
      </c>
      <c r="J95" s="2">
        <v>0</v>
      </c>
      <c r="K95" s="2">
        <v>2</v>
      </c>
      <c r="L95" s="2">
        <v>4</v>
      </c>
      <c r="M95" s="2">
        <v>1</v>
      </c>
      <c r="N95" s="2">
        <v>1</v>
      </c>
      <c r="O95" s="2"/>
      <c r="P95" s="9"/>
      <c r="Q95" s="10">
        <f t="shared" si="9"/>
        <v>2</v>
      </c>
      <c r="R95" s="11">
        <v>25</v>
      </c>
      <c r="S95" s="11">
        <v>47</v>
      </c>
      <c r="T95" s="3">
        <f t="shared" si="10"/>
        <v>22</v>
      </c>
      <c r="U95" s="12">
        <v>10345009</v>
      </c>
      <c r="V95" s="12">
        <v>267427159</v>
      </c>
      <c r="W95" s="13">
        <f t="shared" si="11"/>
        <v>3.8683464456951436E-2</v>
      </c>
      <c r="X95" s="12">
        <v>13967740</v>
      </c>
      <c r="Y95" s="12">
        <v>330623642</v>
      </c>
      <c r="Z95" s="13">
        <f t="shared" si="12"/>
        <v>4.2246646112500327E-2</v>
      </c>
      <c r="AA95" s="14">
        <f t="shared" si="13"/>
        <v>-0.19114326676009455</v>
      </c>
      <c r="AB95" s="14">
        <f t="shared" si="14"/>
        <v>-0.25936414910357725</v>
      </c>
      <c r="AC95" s="15">
        <f t="shared" si="15"/>
        <v>-3.5631816555488915E-3</v>
      </c>
      <c r="AD95" s="16">
        <v>9439339.0999999903</v>
      </c>
      <c r="AE95" s="12">
        <v>342658.92000000004</v>
      </c>
      <c r="AF95" s="12">
        <v>0</v>
      </c>
      <c r="AG95" s="17">
        <v>0</v>
      </c>
      <c r="AH95" s="18">
        <v>164144034</v>
      </c>
      <c r="AI95" s="19">
        <v>182897811</v>
      </c>
      <c r="AJ95" s="18">
        <v>62175819</v>
      </c>
      <c r="AK95" s="19">
        <v>55257555</v>
      </c>
      <c r="AL95" s="16">
        <v>37836248</v>
      </c>
      <c r="AM95" s="17">
        <v>51139979</v>
      </c>
      <c r="AN95" s="22"/>
      <c r="AO95" s="21"/>
    </row>
    <row r="96" spans="1:41" ht="135" x14ac:dyDescent="0.25">
      <c r="A96" s="1">
        <v>96</v>
      </c>
      <c r="B96" s="2">
        <v>86</v>
      </c>
      <c r="C96" s="3">
        <f t="shared" si="8"/>
        <v>-10</v>
      </c>
      <c r="D96" s="2"/>
      <c r="E96" s="4" t="s">
        <v>99</v>
      </c>
      <c r="F96" s="5" t="s">
        <v>5</v>
      </c>
      <c r="G96" s="6">
        <v>0</v>
      </c>
      <c r="H96" s="7">
        <v>0</v>
      </c>
      <c r="I96" s="8">
        <v>10</v>
      </c>
      <c r="J96" s="2">
        <v>0</v>
      </c>
      <c r="K96" s="2">
        <v>10</v>
      </c>
      <c r="L96" s="2">
        <v>0</v>
      </c>
      <c r="M96" s="2">
        <v>7</v>
      </c>
      <c r="N96" s="2">
        <v>2</v>
      </c>
      <c r="O96" s="2"/>
      <c r="P96" s="9"/>
      <c r="Q96" s="10">
        <f t="shared" si="9"/>
        <v>20</v>
      </c>
      <c r="R96" s="11">
        <v>100</v>
      </c>
      <c r="S96" s="11">
        <v>50</v>
      </c>
      <c r="T96" s="3">
        <f t="shared" si="10"/>
        <v>-50</v>
      </c>
      <c r="U96" s="12">
        <v>4240122</v>
      </c>
      <c r="V96" s="12">
        <v>246620943</v>
      </c>
      <c r="W96" s="13">
        <f t="shared" si="11"/>
        <v>1.7192870761182678E-2</v>
      </c>
      <c r="X96" s="12">
        <v>14115898</v>
      </c>
      <c r="Y96" s="12">
        <v>345395812</v>
      </c>
      <c r="Z96" s="13">
        <f t="shared" si="12"/>
        <v>4.0868758420267125E-2</v>
      </c>
      <c r="AA96" s="14">
        <f t="shared" si="13"/>
        <v>-0.28597587338435937</v>
      </c>
      <c r="AB96" s="14">
        <f t="shared" si="14"/>
        <v>-0.69962081052158354</v>
      </c>
      <c r="AC96" s="15">
        <f t="shared" si="15"/>
        <v>-2.3675887659084446E-2</v>
      </c>
      <c r="AD96" s="16">
        <v>8414453.7400000021</v>
      </c>
      <c r="AE96" s="12">
        <v>81707.700000000012</v>
      </c>
      <c r="AF96" s="12">
        <v>0</v>
      </c>
      <c r="AG96" s="17">
        <v>0</v>
      </c>
      <c r="AH96" s="18">
        <v>173110688</v>
      </c>
      <c r="AI96" s="19">
        <v>182802627</v>
      </c>
      <c r="AJ96" s="18">
        <v>90279924</v>
      </c>
      <c r="AK96" s="19">
        <v>82525456</v>
      </c>
      <c r="AL96" s="16">
        <v>17224490</v>
      </c>
      <c r="AM96" s="17">
        <v>22601933</v>
      </c>
      <c r="AN96" s="22"/>
      <c r="AO96" s="21"/>
    </row>
    <row r="97" spans="1:41" ht="240" x14ac:dyDescent="0.25">
      <c r="A97" s="1">
        <v>97</v>
      </c>
      <c r="B97" s="2">
        <v>103</v>
      </c>
      <c r="C97" s="3">
        <f t="shared" si="8"/>
        <v>6</v>
      </c>
      <c r="D97" s="2"/>
      <c r="E97" s="4" t="s">
        <v>100</v>
      </c>
      <c r="F97" s="5" t="s">
        <v>5</v>
      </c>
      <c r="G97" s="6">
        <v>0</v>
      </c>
      <c r="H97" s="7">
        <v>0</v>
      </c>
      <c r="I97" s="8">
        <v>22</v>
      </c>
      <c r="J97" s="2">
        <v>0</v>
      </c>
      <c r="K97" s="2">
        <v>77</v>
      </c>
      <c r="L97" s="2">
        <v>0</v>
      </c>
      <c r="M97" s="2">
        <v>5</v>
      </c>
      <c r="N97" s="2">
        <v>2</v>
      </c>
      <c r="O97" s="2"/>
      <c r="P97" s="9"/>
      <c r="Q97" s="10">
        <f t="shared" si="9"/>
        <v>99</v>
      </c>
      <c r="R97" s="11">
        <v>248</v>
      </c>
      <c r="S97" s="11">
        <v>244</v>
      </c>
      <c r="T97" s="3">
        <f t="shared" si="10"/>
        <v>-4</v>
      </c>
      <c r="U97" s="12">
        <v>520712</v>
      </c>
      <c r="V97" s="12">
        <v>139870967</v>
      </c>
      <c r="W97" s="13">
        <f t="shared" si="11"/>
        <v>3.7228026027731689E-3</v>
      </c>
      <c r="X97" s="12">
        <v>1008307</v>
      </c>
      <c r="Y97" s="12">
        <v>138477608</v>
      </c>
      <c r="Z97" s="13">
        <f t="shared" si="12"/>
        <v>7.2813721623498865E-3</v>
      </c>
      <c r="AA97" s="14">
        <f t="shared" si="13"/>
        <v>1.0061980562229237E-2</v>
      </c>
      <c r="AB97" s="14">
        <f t="shared" si="14"/>
        <v>-0.48357791823323648</v>
      </c>
      <c r="AC97" s="15">
        <f t="shared" si="15"/>
        <v>-3.5585695595767176E-3</v>
      </c>
      <c r="AD97" s="16">
        <v>2385887.1300000013</v>
      </c>
      <c r="AE97" s="12">
        <v>208774.79</v>
      </c>
      <c r="AF97" s="12">
        <v>8710</v>
      </c>
      <c r="AG97" s="17">
        <v>1853</v>
      </c>
      <c r="AH97" s="18">
        <v>327555896</v>
      </c>
      <c r="AI97" s="19">
        <v>328941174</v>
      </c>
      <c r="AJ97" s="18">
        <v>110733028</v>
      </c>
      <c r="AK97" s="19">
        <v>106769216</v>
      </c>
      <c r="AL97" s="16">
        <v>3357007</v>
      </c>
      <c r="AM97" s="17">
        <v>5442486</v>
      </c>
      <c r="AN97" s="22"/>
      <c r="AO97" s="21"/>
    </row>
    <row r="98" spans="1:41" ht="315" x14ac:dyDescent="0.25">
      <c r="A98" s="1">
        <v>98</v>
      </c>
      <c r="B98" s="2">
        <v>95</v>
      </c>
      <c r="C98" s="3">
        <f t="shared" si="8"/>
        <v>-3</v>
      </c>
      <c r="D98" s="2"/>
      <c r="E98" s="4" t="s">
        <v>101</v>
      </c>
      <c r="F98" s="5" t="s">
        <v>5</v>
      </c>
      <c r="G98" s="6">
        <v>1</v>
      </c>
      <c r="H98" s="7">
        <v>20</v>
      </c>
      <c r="I98" s="8">
        <v>8</v>
      </c>
      <c r="J98" s="2">
        <v>0</v>
      </c>
      <c r="K98" s="2">
        <v>27</v>
      </c>
      <c r="L98" s="2">
        <v>18</v>
      </c>
      <c r="M98" s="2">
        <v>5</v>
      </c>
      <c r="N98" s="2">
        <v>1</v>
      </c>
      <c r="O98" s="2">
        <v>1</v>
      </c>
      <c r="P98" s="9"/>
      <c r="Q98" s="10">
        <f t="shared" si="9"/>
        <v>35</v>
      </c>
      <c r="R98" s="11">
        <v>147</v>
      </c>
      <c r="S98" s="11">
        <v>166</v>
      </c>
      <c r="T98" s="3">
        <f t="shared" si="10"/>
        <v>19</v>
      </c>
      <c r="U98" s="12">
        <v>1553061</v>
      </c>
      <c r="V98" s="12">
        <v>137846140</v>
      </c>
      <c r="W98" s="13">
        <f t="shared" si="11"/>
        <v>1.1266626689728127E-2</v>
      </c>
      <c r="X98" s="12">
        <v>2359858</v>
      </c>
      <c r="Y98" s="12">
        <v>161879692</v>
      </c>
      <c r="Z98" s="13">
        <f t="shared" si="12"/>
        <v>1.4577850815283242E-2</v>
      </c>
      <c r="AA98" s="14">
        <f t="shared" si="13"/>
        <v>-0.14846551598331431</v>
      </c>
      <c r="AB98" s="14">
        <f t="shared" si="14"/>
        <v>-0.34188370656200501</v>
      </c>
      <c r="AC98" s="15">
        <f t="shared" si="15"/>
        <v>-3.3112241255551147E-3</v>
      </c>
      <c r="AD98" s="16">
        <v>2798639.8299999996</v>
      </c>
      <c r="AE98" s="12">
        <v>716814.18</v>
      </c>
      <c r="AF98" s="12">
        <v>0</v>
      </c>
      <c r="AG98" s="17">
        <v>0</v>
      </c>
      <c r="AH98" s="18">
        <v>290483918</v>
      </c>
      <c r="AI98" s="19">
        <v>302941323</v>
      </c>
      <c r="AJ98" s="18">
        <v>156716579</v>
      </c>
      <c r="AK98" s="19">
        <v>174166796</v>
      </c>
      <c r="AL98" s="16">
        <v>8579792</v>
      </c>
      <c r="AM98" s="17">
        <v>8069754</v>
      </c>
      <c r="AN98" s="22"/>
      <c r="AO98" s="21"/>
    </row>
    <row r="99" spans="1:41" ht="90" x14ac:dyDescent="0.25">
      <c r="A99" s="1">
        <v>99</v>
      </c>
      <c r="B99" s="2">
        <v>100</v>
      </c>
      <c r="C99" s="3">
        <f t="shared" si="8"/>
        <v>1</v>
      </c>
      <c r="D99" s="2"/>
      <c r="E99" s="4" t="s">
        <v>102</v>
      </c>
      <c r="F99" s="5" t="s">
        <v>7</v>
      </c>
      <c r="G99" s="6">
        <v>0</v>
      </c>
      <c r="H99" s="7">
        <v>0</v>
      </c>
      <c r="I99" s="8">
        <v>0</v>
      </c>
      <c r="J99" s="2">
        <v>0</v>
      </c>
      <c r="K99" s="2">
        <v>4</v>
      </c>
      <c r="L99" s="2">
        <v>6</v>
      </c>
      <c r="M99" s="2">
        <v>2</v>
      </c>
      <c r="N99" s="2">
        <v>1</v>
      </c>
      <c r="O99" s="2"/>
      <c r="P99" s="9"/>
      <c r="Q99" s="10">
        <f t="shared" si="9"/>
        <v>4</v>
      </c>
      <c r="R99" s="11">
        <v>160</v>
      </c>
      <c r="S99" s="11">
        <v>222</v>
      </c>
      <c r="T99" s="3">
        <f t="shared" si="10"/>
        <v>62</v>
      </c>
      <c r="U99" s="12">
        <v>2427303</v>
      </c>
      <c r="V99" s="12">
        <v>247127625</v>
      </c>
      <c r="W99" s="13">
        <f t="shared" si="11"/>
        <v>9.8220625881060442E-3</v>
      </c>
      <c r="X99" s="12">
        <v>2643477</v>
      </c>
      <c r="Y99" s="12">
        <v>277489334</v>
      </c>
      <c r="Z99" s="13">
        <f t="shared" si="12"/>
        <v>9.5264094006582613E-3</v>
      </c>
      <c r="AA99" s="14">
        <f t="shared" si="13"/>
        <v>-0.10941576947242232</v>
      </c>
      <c r="AB99" s="14">
        <f t="shared" si="14"/>
        <v>-8.1776387689395449E-2</v>
      </c>
      <c r="AC99" s="15">
        <f t="shared" si="15"/>
        <v>2.9565318744778288E-4</v>
      </c>
      <c r="AD99" s="16">
        <v>1577504.4399999997</v>
      </c>
      <c r="AE99" s="12">
        <v>27303.64</v>
      </c>
      <c r="AF99" s="12">
        <v>0</v>
      </c>
      <c r="AG99" s="17">
        <v>0</v>
      </c>
      <c r="AH99" s="18">
        <v>160541154</v>
      </c>
      <c r="AI99" s="19">
        <v>154007276</v>
      </c>
      <c r="AJ99" s="18">
        <v>50916522</v>
      </c>
      <c r="AK99" s="19">
        <v>50199805</v>
      </c>
      <c r="AL99" s="16">
        <v>6498801</v>
      </c>
      <c r="AM99" s="17">
        <v>8242542</v>
      </c>
      <c r="AN99" s="22"/>
      <c r="AO99" s="21"/>
    </row>
    <row r="100" spans="1:41" ht="255" x14ac:dyDescent="0.25">
      <c r="A100" s="1">
        <v>100</v>
      </c>
      <c r="B100" s="2">
        <v>82</v>
      </c>
      <c r="C100" s="3">
        <f t="shared" si="8"/>
        <v>-18</v>
      </c>
      <c r="D100" s="2"/>
      <c r="E100" s="4" t="s">
        <v>103</v>
      </c>
      <c r="F100" s="5" t="s">
        <v>5</v>
      </c>
      <c r="G100" s="6">
        <v>0</v>
      </c>
      <c r="H100" s="7">
        <v>0</v>
      </c>
      <c r="I100" s="8">
        <v>6</v>
      </c>
      <c r="J100" s="2">
        <v>0</v>
      </c>
      <c r="K100" s="2">
        <v>34</v>
      </c>
      <c r="L100" s="2">
        <v>2</v>
      </c>
      <c r="M100" s="2">
        <v>5</v>
      </c>
      <c r="N100" s="2">
        <v>2</v>
      </c>
      <c r="O100" s="2"/>
      <c r="P100" s="9"/>
      <c r="Q100" s="10">
        <f t="shared" si="9"/>
        <v>40</v>
      </c>
      <c r="R100" s="11">
        <v>250</v>
      </c>
      <c r="S100" s="11">
        <v>266</v>
      </c>
      <c r="T100" s="3">
        <f t="shared" si="10"/>
        <v>16</v>
      </c>
      <c r="U100" s="12">
        <v>581393</v>
      </c>
      <c r="V100" s="12">
        <v>158360913</v>
      </c>
      <c r="W100" s="13">
        <f t="shared" si="11"/>
        <v>3.6713162925500436E-3</v>
      </c>
      <c r="X100" s="12">
        <v>1586315</v>
      </c>
      <c r="Y100" s="12">
        <v>285290359</v>
      </c>
      <c r="Z100" s="13">
        <f t="shared" si="12"/>
        <v>5.5603526370829794E-3</v>
      </c>
      <c r="AA100" s="14">
        <f t="shared" si="13"/>
        <v>-0.44491319806569418</v>
      </c>
      <c r="AB100" s="14">
        <f t="shared" si="14"/>
        <v>-0.63349460857395912</v>
      </c>
      <c r="AC100" s="15">
        <f t="shared" si="15"/>
        <v>-1.8890363445329358E-3</v>
      </c>
      <c r="AD100" s="16">
        <v>431627.41999999993</v>
      </c>
      <c r="AE100" s="12">
        <v>94564.59</v>
      </c>
      <c r="AF100" s="12">
        <v>0</v>
      </c>
      <c r="AG100" s="17">
        <v>0</v>
      </c>
      <c r="AH100" s="18">
        <v>264895212</v>
      </c>
      <c r="AI100" s="19">
        <v>297628511</v>
      </c>
      <c r="AJ100" s="18">
        <v>85912280</v>
      </c>
      <c r="AK100" s="19">
        <v>95898843</v>
      </c>
      <c r="AL100" s="16">
        <v>8976257</v>
      </c>
      <c r="AM100" s="17">
        <v>8620689</v>
      </c>
      <c r="AN100" s="22"/>
      <c r="AO100" s="21"/>
    </row>
    <row r="101" spans="1:41" ht="270" x14ac:dyDescent="0.25">
      <c r="A101" s="1">
        <v>101</v>
      </c>
      <c r="B101" s="2">
        <v>115</v>
      </c>
      <c r="C101" s="3">
        <f t="shared" si="8"/>
        <v>14</v>
      </c>
      <c r="D101" s="2"/>
      <c r="E101" s="4" t="s">
        <v>104</v>
      </c>
      <c r="F101" s="5" t="s">
        <v>1</v>
      </c>
      <c r="G101" s="6">
        <v>1</v>
      </c>
      <c r="H101" s="7">
        <v>0</v>
      </c>
      <c r="I101" s="8">
        <v>0</v>
      </c>
      <c r="J101" s="2">
        <v>1</v>
      </c>
      <c r="K101" s="2">
        <v>4</v>
      </c>
      <c r="L101" s="2">
        <v>21</v>
      </c>
      <c r="M101" s="2">
        <v>2</v>
      </c>
      <c r="N101" s="2">
        <v>0</v>
      </c>
      <c r="O101" s="2"/>
      <c r="P101" s="9"/>
      <c r="Q101" s="10">
        <f t="shared" si="9"/>
        <v>5</v>
      </c>
      <c r="R101" s="11">
        <v>244</v>
      </c>
      <c r="S101" s="11">
        <v>281</v>
      </c>
      <c r="T101" s="3">
        <f t="shared" si="10"/>
        <v>37</v>
      </c>
      <c r="U101" s="12">
        <v>423495</v>
      </c>
      <c r="V101" s="12">
        <v>104687732</v>
      </c>
      <c r="W101" s="13">
        <f t="shared" si="11"/>
        <v>4.0453164082301452E-3</v>
      </c>
      <c r="X101" s="12">
        <v>460353</v>
      </c>
      <c r="Y101" s="12">
        <v>117740920</v>
      </c>
      <c r="Z101" s="13">
        <f t="shared" si="12"/>
        <v>3.9098811186459217E-3</v>
      </c>
      <c r="AA101" s="14">
        <f t="shared" si="13"/>
        <v>-0.11086364876374331</v>
      </c>
      <c r="AB101" s="14">
        <f t="shared" si="14"/>
        <v>-8.0064646043362372E-2</v>
      </c>
      <c r="AC101" s="15">
        <f t="shared" si="15"/>
        <v>1.3543528958422351E-4</v>
      </c>
      <c r="AD101" s="16">
        <v>900874.79000000015</v>
      </c>
      <c r="AE101" s="12">
        <v>790.17000000000007</v>
      </c>
      <c r="AF101" s="12">
        <v>0</v>
      </c>
      <c r="AG101" s="17">
        <v>0</v>
      </c>
      <c r="AH101" s="18">
        <v>281905290</v>
      </c>
      <c r="AI101" s="19">
        <v>239126311</v>
      </c>
      <c r="AJ101" s="18">
        <v>236694068</v>
      </c>
      <c r="AK101" s="19">
        <v>203518784</v>
      </c>
      <c r="AL101" s="16">
        <v>5245401</v>
      </c>
      <c r="AM101" s="17">
        <v>7413320</v>
      </c>
      <c r="AN101" s="22"/>
      <c r="AO101" s="21"/>
    </row>
    <row r="102" spans="1:41" ht="300" x14ac:dyDescent="0.25">
      <c r="A102" s="1">
        <v>102</v>
      </c>
      <c r="B102" s="2">
        <v>123</v>
      </c>
      <c r="C102" s="3">
        <f t="shared" si="8"/>
        <v>21</v>
      </c>
      <c r="D102" s="2"/>
      <c r="E102" s="4" t="s">
        <v>105</v>
      </c>
      <c r="F102" s="5" t="s">
        <v>7</v>
      </c>
      <c r="G102" s="6">
        <v>0</v>
      </c>
      <c r="H102" s="7">
        <v>0</v>
      </c>
      <c r="I102" s="8">
        <v>0</v>
      </c>
      <c r="J102" s="2">
        <v>0</v>
      </c>
      <c r="K102" s="2">
        <v>2</v>
      </c>
      <c r="L102" s="2">
        <v>1</v>
      </c>
      <c r="M102" s="2">
        <v>1</v>
      </c>
      <c r="N102" s="2">
        <v>1</v>
      </c>
      <c r="O102" s="2">
        <v>1</v>
      </c>
      <c r="P102" s="9"/>
      <c r="Q102" s="10">
        <f t="shared" si="9"/>
        <v>2</v>
      </c>
      <c r="R102" s="11">
        <v>85</v>
      </c>
      <c r="S102" s="11">
        <v>81</v>
      </c>
      <c r="T102" s="3">
        <f t="shared" si="10"/>
        <v>-4</v>
      </c>
      <c r="U102" s="12">
        <v>846736</v>
      </c>
      <c r="V102" s="12">
        <v>41041993</v>
      </c>
      <c r="W102" s="13">
        <f t="shared" si="11"/>
        <v>2.0630966922098544E-2</v>
      </c>
      <c r="X102" s="12">
        <v>1038852</v>
      </c>
      <c r="Y102" s="12">
        <v>37511929</v>
      </c>
      <c r="Z102" s="13">
        <f t="shared" si="12"/>
        <v>2.7693910382481264E-2</v>
      </c>
      <c r="AA102" s="14">
        <f t="shared" si="13"/>
        <v>9.4105104538878825E-2</v>
      </c>
      <c r="AB102" s="14">
        <f t="shared" si="14"/>
        <v>-0.1849310585145911</v>
      </c>
      <c r="AC102" s="15">
        <f t="shared" si="15"/>
        <v>-7.0629434603827201E-3</v>
      </c>
      <c r="AD102" s="16">
        <v>101871.55000000003</v>
      </c>
      <c r="AE102" s="12">
        <v>0</v>
      </c>
      <c r="AF102" s="12">
        <v>162834</v>
      </c>
      <c r="AG102" s="17">
        <v>111446</v>
      </c>
      <c r="AH102" s="18">
        <v>489235017</v>
      </c>
      <c r="AI102" s="19">
        <v>396274820</v>
      </c>
      <c r="AJ102" s="18">
        <v>57687708</v>
      </c>
      <c r="AK102" s="19">
        <v>57547151</v>
      </c>
      <c r="AL102" s="16">
        <v>14597457</v>
      </c>
      <c r="AM102" s="17">
        <v>10814545</v>
      </c>
      <c r="AN102" s="22"/>
      <c r="AO102" s="21"/>
    </row>
    <row r="103" spans="1:41" ht="105" x14ac:dyDescent="0.25">
      <c r="A103" s="1">
        <v>103</v>
      </c>
      <c r="B103" s="2">
        <v>109</v>
      </c>
      <c r="C103" s="3">
        <f t="shared" si="8"/>
        <v>6</v>
      </c>
      <c r="D103" s="2"/>
      <c r="E103" s="4" t="s">
        <v>106</v>
      </c>
      <c r="F103" s="5" t="s">
        <v>1</v>
      </c>
      <c r="G103" s="6">
        <v>1</v>
      </c>
      <c r="H103" s="7">
        <v>0</v>
      </c>
      <c r="I103" s="8">
        <v>1</v>
      </c>
      <c r="J103" s="2">
        <v>2</v>
      </c>
      <c r="K103" s="2">
        <v>5</v>
      </c>
      <c r="L103" s="2">
        <v>10</v>
      </c>
      <c r="M103" s="2">
        <v>3</v>
      </c>
      <c r="N103" s="2">
        <v>1</v>
      </c>
      <c r="O103" s="2"/>
      <c r="P103" s="9"/>
      <c r="Q103" s="10">
        <f t="shared" si="9"/>
        <v>8</v>
      </c>
      <c r="R103" s="11">
        <v>166</v>
      </c>
      <c r="S103" s="11">
        <v>199</v>
      </c>
      <c r="T103" s="3">
        <f t="shared" si="10"/>
        <v>33</v>
      </c>
      <c r="U103" s="12">
        <v>2182763</v>
      </c>
      <c r="V103" s="12">
        <v>240756212</v>
      </c>
      <c r="W103" s="13">
        <f t="shared" si="11"/>
        <v>9.0662790457925954E-3</v>
      </c>
      <c r="X103" s="12">
        <v>2937166</v>
      </c>
      <c r="Y103" s="12">
        <v>248214005</v>
      </c>
      <c r="Z103" s="13">
        <f t="shared" si="12"/>
        <v>1.1833200145173113E-2</v>
      </c>
      <c r="AA103" s="14">
        <f t="shared" si="13"/>
        <v>-3.0045818728077007E-2</v>
      </c>
      <c r="AB103" s="14">
        <f t="shared" si="14"/>
        <v>-0.25684724663161701</v>
      </c>
      <c r="AC103" s="15">
        <f t="shared" si="15"/>
        <v>-2.766921099380518E-3</v>
      </c>
      <c r="AD103" s="16">
        <v>4501446.4699999988</v>
      </c>
      <c r="AE103" s="12">
        <v>725450.44000000006</v>
      </c>
      <c r="AF103" s="12">
        <v>0</v>
      </c>
      <c r="AG103" s="17">
        <v>0</v>
      </c>
      <c r="AH103" s="18">
        <v>154257652</v>
      </c>
      <c r="AI103" s="19">
        <v>146028126</v>
      </c>
      <c r="AJ103" s="18">
        <v>57146481</v>
      </c>
      <c r="AK103" s="19">
        <v>53983636</v>
      </c>
      <c r="AL103" s="16">
        <v>5061131</v>
      </c>
      <c r="AM103" s="17">
        <v>6550587</v>
      </c>
      <c r="AN103" s="22"/>
      <c r="AO103" s="21"/>
    </row>
    <row r="104" spans="1:41" ht="240" x14ac:dyDescent="0.25">
      <c r="A104" s="1">
        <v>104</v>
      </c>
      <c r="B104" s="2">
        <v>117</v>
      </c>
      <c r="C104" s="3">
        <f t="shared" si="8"/>
        <v>13</v>
      </c>
      <c r="D104" s="2"/>
      <c r="E104" s="4" t="s">
        <v>107</v>
      </c>
      <c r="F104" s="5" t="s">
        <v>5</v>
      </c>
      <c r="G104" s="6">
        <v>8</v>
      </c>
      <c r="H104" s="7">
        <v>0</v>
      </c>
      <c r="I104" s="8">
        <v>3</v>
      </c>
      <c r="J104" s="2">
        <v>2</v>
      </c>
      <c r="K104" s="2">
        <v>22</v>
      </c>
      <c r="L104" s="2">
        <v>10</v>
      </c>
      <c r="M104" s="2">
        <v>2</v>
      </c>
      <c r="N104" s="2">
        <v>2</v>
      </c>
      <c r="O104" s="2"/>
      <c r="P104" s="9"/>
      <c r="Q104" s="10">
        <f t="shared" si="9"/>
        <v>27</v>
      </c>
      <c r="R104" s="11">
        <v>114</v>
      </c>
      <c r="S104" s="11">
        <v>148</v>
      </c>
      <c r="T104" s="3">
        <f t="shared" si="10"/>
        <v>34</v>
      </c>
      <c r="U104" s="12">
        <v>1648339</v>
      </c>
      <c r="V104" s="12">
        <v>107929824</v>
      </c>
      <c r="W104" s="13">
        <f t="shared" si="11"/>
        <v>1.5272321763445106E-2</v>
      </c>
      <c r="X104" s="12">
        <v>1713025</v>
      </c>
      <c r="Y104" s="12">
        <v>101085004</v>
      </c>
      <c r="Z104" s="13">
        <f t="shared" si="12"/>
        <v>1.6946381087347043E-2</v>
      </c>
      <c r="AA104" s="14">
        <f t="shared" si="13"/>
        <v>6.7713505754028555E-2</v>
      </c>
      <c r="AB104" s="14">
        <f t="shared" si="14"/>
        <v>-3.776127026750923E-2</v>
      </c>
      <c r="AC104" s="15">
        <f t="shared" si="15"/>
        <v>-1.6740593239019368E-3</v>
      </c>
      <c r="AD104" s="16">
        <v>2353017.4600000004</v>
      </c>
      <c r="AE104" s="12">
        <v>243984.84</v>
      </c>
      <c r="AF104" s="12">
        <v>0</v>
      </c>
      <c r="AG104" s="17">
        <v>0</v>
      </c>
      <c r="AH104" s="18">
        <v>300179861</v>
      </c>
      <c r="AI104" s="19">
        <v>290711616</v>
      </c>
      <c r="AJ104" s="18">
        <v>112424024</v>
      </c>
      <c r="AK104" s="19">
        <v>109499236</v>
      </c>
      <c r="AL104" s="16">
        <v>3443728</v>
      </c>
      <c r="AM104" s="17">
        <v>3520655</v>
      </c>
      <c r="AN104" s="22"/>
      <c r="AO104" s="21"/>
    </row>
    <row r="105" spans="1:41" ht="255" x14ac:dyDescent="0.25">
      <c r="A105" s="1">
        <v>105</v>
      </c>
      <c r="B105" s="2">
        <v>107</v>
      </c>
      <c r="C105" s="3">
        <f t="shared" si="8"/>
        <v>2</v>
      </c>
      <c r="D105" s="2"/>
      <c r="E105" s="4" t="s">
        <v>108</v>
      </c>
      <c r="F105" s="5" t="s">
        <v>5</v>
      </c>
      <c r="G105" s="6">
        <v>0</v>
      </c>
      <c r="H105" s="7">
        <v>2</v>
      </c>
      <c r="I105" s="8">
        <v>3</v>
      </c>
      <c r="J105" s="2">
        <v>0</v>
      </c>
      <c r="K105" s="2">
        <v>10</v>
      </c>
      <c r="L105" s="2">
        <v>0</v>
      </c>
      <c r="M105" s="2">
        <v>4</v>
      </c>
      <c r="N105" s="2">
        <v>2</v>
      </c>
      <c r="O105" s="2"/>
      <c r="P105" s="9"/>
      <c r="Q105" s="10">
        <f t="shared" si="9"/>
        <v>13</v>
      </c>
      <c r="R105" s="11">
        <v>86</v>
      </c>
      <c r="S105" s="11">
        <v>99</v>
      </c>
      <c r="T105" s="3">
        <f t="shared" si="10"/>
        <v>13</v>
      </c>
      <c r="U105" s="12">
        <v>3904311</v>
      </c>
      <c r="V105" s="12">
        <v>191625112</v>
      </c>
      <c r="W105" s="13">
        <f t="shared" si="11"/>
        <v>2.0374735645294757E-2</v>
      </c>
      <c r="X105" s="12">
        <v>5351313</v>
      </c>
      <c r="Y105" s="12">
        <v>228693160</v>
      </c>
      <c r="Z105" s="13">
        <f t="shared" si="12"/>
        <v>2.3399532369048553E-2</v>
      </c>
      <c r="AA105" s="14">
        <f t="shared" si="13"/>
        <v>-0.16208638684252735</v>
      </c>
      <c r="AB105" s="14">
        <f t="shared" si="14"/>
        <v>-0.27040130151235781</v>
      </c>
      <c r="AC105" s="15">
        <f t="shared" si="15"/>
        <v>-3.0247967237537962E-3</v>
      </c>
      <c r="AD105" s="16">
        <v>2622568.16</v>
      </c>
      <c r="AE105" s="12">
        <v>279649.11</v>
      </c>
      <c r="AF105" s="12">
        <v>0</v>
      </c>
      <c r="AG105" s="17">
        <v>0</v>
      </c>
      <c r="AH105" s="18">
        <v>173265027</v>
      </c>
      <c r="AI105" s="19">
        <v>174206548</v>
      </c>
      <c r="AJ105" s="18">
        <v>113318089</v>
      </c>
      <c r="AK105" s="19">
        <v>96080299</v>
      </c>
      <c r="AL105" s="16">
        <v>4434857</v>
      </c>
      <c r="AM105" s="17">
        <v>7501071</v>
      </c>
      <c r="AN105" s="22"/>
      <c r="AO105" s="21"/>
    </row>
    <row r="106" spans="1:41" ht="150" x14ac:dyDescent="0.25">
      <c r="A106" s="1">
        <v>106</v>
      </c>
      <c r="B106" s="2">
        <v>92</v>
      </c>
      <c r="C106" s="3">
        <f t="shared" si="8"/>
        <v>-14</v>
      </c>
      <c r="D106" s="2"/>
      <c r="E106" s="4" t="s">
        <v>109</v>
      </c>
      <c r="F106" s="5" t="s">
        <v>7</v>
      </c>
      <c r="G106" s="6">
        <v>0</v>
      </c>
      <c r="H106" s="7">
        <v>0</v>
      </c>
      <c r="I106" s="8">
        <v>0</v>
      </c>
      <c r="J106" s="2">
        <v>0</v>
      </c>
      <c r="K106" s="2">
        <v>3</v>
      </c>
      <c r="L106" s="2">
        <v>6</v>
      </c>
      <c r="M106" s="2">
        <v>3</v>
      </c>
      <c r="N106" s="2">
        <v>3</v>
      </c>
      <c r="O106" s="2"/>
      <c r="P106" s="9"/>
      <c r="Q106" s="10">
        <f t="shared" si="9"/>
        <v>3</v>
      </c>
      <c r="R106" s="11">
        <v>142</v>
      </c>
      <c r="S106" s="11">
        <v>183</v>
      </c>
      <c r="T106" s="3">
        <f t="shared" si="10"/>
        <v>41</v>
      </c>
      <c r="U106" s="12">
        <v>3283523</v>
      </c>
      <c r="V106" s="12">
        <v>275634902</v>
      </c>
      <c r="W106" s="13">
        <f t="shared" si="11"/>
        <v>1.1912580649891718E-2</v>
      </c>
      <c r="X106" s="12">
        <v>5091511</v>
      </c>
      <c r="Y106" s="12">
        <v>378547686</v>
      </c>
      <c r="Z106" s="13">
        <f t="shared" si="12"/>
        <v>1.3450117880260929E-2</v>
      </c>
      <c r="AA106" s="14">
        <f t="shared" si="13"/>
        <v>-0.27186213997884534</v>
      </c>
      <c r="AB106" s="14">
        <f t="shared" si="14"/>
        <v>-0.35509851594153485</v>
      </c>
      <c r="AC106" s="15">
        <f t="shared" si="15"/>
        <v>-1.5375372303692118E-3</v>
      </c>
      <c r="AD106" s="16">
        <v>1788127.7000000002</v>
      </c>
      <c r="AE106" s="12">
        <v>13772.720000000003</v>
      </c>
      <c r="AF106" s="12">
        <v>0</v>
      </c>
      <c r="AG106" s="17">
        <v>0</v>
      </c>
      <c r="AH106" s="18">
        <v>81494796</v>
      </c>
      <c r="AI106" s="19">
        <v>97942042</v>
      </c>
      <c r="AJ106" s="18">
        <v>21711890</v>
      </c>
      <c r="AK106" s="19">
        <v>18401374</v>
      </c>
      <c r="AL106" s="16">
        <v>91657294</v>
      </c>
      <c r="AM106" s="17">
        <v>134128206</v>
      </c>
      <c r="AN106" s="22"/>
      <c r="AO106" s="21"/>
    </row>
    <row r="107" spans="1:41" ht="135" x14ac:dyDescent="0.25">
      <c r="A107" s="1">
        <v>107</v>
      </c>
      <c r="B107" s="2">
        <v>96</v>
      </c>
      <c r="C107" s="3">
        <f t="shared" si="8"/>
        <v>-11</v>
      </c>
      <c r="D107" s="2"/>
      <c r="E107" s="4" t="s">
        <v>110</v>
      </c>
      <c r="F107" s="5" t="s">
        <v>5</v>
      </c>
      <c r="G107" s="6">
        <v>0</v>
      </c>
      <c r="H107" s="7">
        <v>2</v>
      </c>
      <c r="I107" s="8">
        <v>7</v>
      </c>
      <c r="J107" s="2">
        <v>0</v>
      </c>
      <c r="K107" s="2">
        <v>9</v>
      </c>
      <c r="L107" s="2">
        <v>2</v>
      </c>
      <c r="M107" s="2">
        <v>2</v>
      </c>
      <c r="N107" s="2">
        <v>1</v>
      </c>
      <c r="O107" s="2"/>
      <c r="P107" s="9">
        <v>4</v>
      </c>
      <c r="Q107" s="10">
        <f t="shared" si="9"/>
        <v>16</v>
      </c>
      <c r="R107" s="11">
        <v>267</v>
      </c>
      <c r="S107" s="11">
        <v>232</v>
      </c>
      <c r="T107" s="3">
        <f t="shared" si="10"/>
        <v>-35</v>
      </c>
      <c r="U107" s="12">
        <v>259621</v>
      </c>
      <c r="V107" s="12">
        <v>175274808</v>
      </c>
      <c r="W107" s="13">
        <f t="shared" si="11"/>
        <v>1.4812225610881856E-3</v>
      </c>
      <c r="X107" s="12">
        <v>2311220</v>
      </c>
      <c r="Y107" s="12">
        <v>256172048</v>
      </c>
      <c r="Z107" s="13">
        <f t="shared" si="12"/>
        <v>9.0221396832491259E-3</v>
      </c>
      <c r="AA107" s="14">
        <f t="shared" si="13"/>
        <v>-0.31579261137811571</v>
      </c>
      <c r="AB107" s="14">
        <f t="shared" si="14"/>
        <v>-0.88766928288955615</v>
      </c>
      <c r="AC107" s="15">
        <f t="shared" si="15"/>
        <v>-7.5409171221609405E-3</v>
      </c>
      <c r="AD107" s="16">
        <v>9934548.7000000011</v>
      </c>
      <c r="AE107" s="12">
        <v>95097.26</v>
      </c>
      <c r="AF107" s="12">
        <v>0</v>
      </c>
      <c r="AG107" s="17">
        <v>0</v>
      </c>
      <c r="AH107" s="18">
        <v>206133587</v>
      </c>
      <c r="AI107" s="19">
        <v>208036995</v>
      </c>
      <c r="AJ107" s="18">
        <v>68400758</v>
      </c>
      <c r="AK107" s="19">
        <v>71053221</v>
      </c>
      <c r="AL107" s="16">
        <v>6711964</v>
      </c>
      <c r="AM107" s="17">
        <v>7378763</v>
      </c>
      <c r="AN107" s="22"/>
      <c r="AO107" s="21"/>
    </row>
    <row r="108" spans="1:41" ht="120" x14ac:dyDescent="0.25">
      <c r="A108" s="1">
        <v>108</v>
      </c>
      <c r="B108" s="2">
        <v>118</v>
      </c>
      <c r="C108" s="3">
        <f t="shared" si="8"/>
        <v>10</v>
      </c>
      <c r="D108" s="2"/>
      <c r="E108" s="4" t="s">
        <v>111</v>
      </c>
      <c r="F108" s="5" t="s">
        <v>5</v>
      </c>
      <c r="G108" s="6">
        <v>0</v>
      </c>
      <c r="H108" s="7">
        <v>0</v>
      </c>
      <c r="I108" s="8">
        <v>0</v>
      </c>
      <c r="J108" s="2">
        <v>1</v>
      </c>
      <c r="K108" s="2">
        <v>3</v>
      </c>
      <c r="L108" s="2">
        <v>8</v>
      </c>
      <c r="M108" s="2">
        <v>1</v>
      </c>
      <c r="N108" s="2">
        <v>1</v>
      </c>
      <c r="O108" s="2"/>
      <c r="P108" s="9"/>
      <c r="Q108" s="10">
        <f t="shared" si="9"/>
        <v>4</v>
      </c>
      <c r="R108" s="11">
        <v>6</v>
      </c>
      <c r="S108" s="11">
        <v>43</v>
      </c>
      <c r="T108" s="3">
        <f t="shared" si="10"/>
        <v>37</v>
      </c>
      <c r="U108" s="12">
        <v>8601540</v>
      </c>
      <c r="V108" s="12">
        <v>114222023</v>
      </c>
      <c r="W108" s="13">
        <f t="shared" si="11"/>
        <v>7.5305442629045358E-2</v>
      </c>
      <c r="X108" s="12">
        <v>4910575</v>
      </c>
      <c r="Y108" s="12">
        <v>112362309</v>
      </c>
      <c r="Z108" s="13">
        <f t="shared" si="12"/>
        <v>4.3703044585885115E-2</v>
      </c>
      <c r="AA108" s="14">
        <f t="shared" si="13"/>
        <v>1.6551048270109864E-2</v>
      </c>
      <c r="AB108" s="14">
        <f t="shared" si="14"/>
        <v>0.75163601003955749</v>
      </c>
      <c r="AC108" s="15">
        <f t="shared" si="15"/>
        <v>3.1602398043160243E-2</v>
      </c>
      <c r="AD108" s="16">
        <v>374833.31999999995</v>
      </c>
      <c r="AE108" s="12">
        <v>8672.4599999999991</v>
      </c>
      <c r="AF108" s="12">
        <v>0</v>
      </c>
      <c r="AG108" s="17">
        <v>0</v>
      </c>
      <c r="AH108" s="18">
        <v>274568993</v>
      </c>
      <c r="AI108" s="19">
        <v>265654360</v>
      </c>
      <c r="AJ108" s="18">
        <v>146561773</v>
      </c>
      <c r="AK108" s="19">
        <v>124998326</v>
      </c>
      <c r="AL108" s="16">
        <v>10010166</v>
      </c>
      <c r="AM108" s="17">
        <v>7262274</v>
      </c>
      <c r="AN108" s="22"/>
      <c r="AO108" s="21"/>
    </row>
    <row r="109" spans="1:41" ht="150" x14ac:dyDescent="0.25">
      <c r="A109" s="1">
        <v>109</v>
      </c>
      <c r="B109" s="2">
        <v>114</v>
      </c>
      <c r="C109" s="3">
        <f t="shared" si="8"/>
        <v>5</v>
      </c>
      <c r="D109" s="2"/>
      <c r="E109" s="4" t="s">
        <v>112</v>
      </c>
      <c r="F109" s="5" t="s">
        <v>7</v>
      </c>
      <c r="G109" s="6">
        <v>0</v>
      </c>
      <c r="H109" s="7">
        <v>0</v>
      </c>
      <c r="I109" s="8">
        <v>0</v>
      </c>
      <c r="J109" s="2">
        <v>0</v>
      </c>
      <c r="K109" s="2">
        <v>8</v>
      </c>
      <c r="L109" s="2">
        <v>2</v>
      </c>
      <c r="M109" s="2">
        <v>4</v>
      </c>
      <c r="N109" s="2">
        <v>1</v>
      </c>
      <c r="O109" s="2"/>
      <c r="P109" s="9">
        <v>5</v>
      </c>
      <c r="Q109" s="10">
        <f t="shared" si="9"/>
        <v>8</v>
      </c>
      <c r="R109" s="11">
        <v>29</v>
      </c>
      <c r="S109" s="11">
        <v>74</v>
      </c>
      <c r="T109" s="3">
        <f t="shared" si="10"/>
        <v>45</v>
      </c>
      <c r="U109" s="12">
        <v>4187793</v>
      </c>
      <c r="V109" s="12">
        <v>124194773</v>
      </c>
      <c r="W109" s="13">
        <f t="shared" si="11"/>
        <v>3.3719559195941363E-2</v>
      </c>
      <c r="X109" s="12">
        <v>4610230</v>
      </c>
      <c r="Y109" s="12">
        <v>150460052</v>
      </c>
      <c r="Z109" s="13">
        <f t="shared" si="12"/>
        <v>3.0640890646508614E-2</v>
      </c>
      <c r="AA109" s="14">
        <f t="shared" si="13"/>
        <v>-0.17456646233247347</v>
      </c>
      <c r="AB109" s="14">
        <f t="shared" si="14"/>
        <v>-9.1630352498682274E-2</v>
      </c>
      <c r="AC109" s="15">
        <f t="shared" si="15"/>
        <v>3.078668549432749E-3</v>
      </c>
      <c r="AD109" s="16">
        <v>3082689.3999999994</v>
      </c>
      <c r="AE109" s="12">
        <v>311560.65000000002</v>
      </c>
      <c r="AF109" s="12">
        <v>0</v>
      </c>
      <c r="AG109" s="17">
        <v>0</v>
      </c>
      <c r="AH109" s="18">
        <v>249676165</v>
      </c>
      <c r="AI109" s="19">
        <v>253018281</v>
      </c>
      <c r="AJ109" s="18">
        <v>129735508</v>
      </c>
      <c r="AK109" s="19">
        <v>119204980</v>
      </c>
      <c r="AL109" s="16">
        <v>29222333</v>
      </c>
      <c r="AM109" s="17">
        <v>31259177</v>
      </c>
      <c r="AN109" s="22"/>
      <c r="AO109" s="21"/>
    </row>
    <row r="110" spans="1:41" ht="105" x14ac:dyDescent="0.25">
      <c r="A110" s="1">
        <v>110</v>
      </c>
      <c r="B110" s="2">
        <v>113</v>
      </c>
      <c r="C110" s="3">
        <f t="shared" si="8"/>
        <v>3</v>
      </c>
      <c r="D110" s="2"/>
      <c r="E110" s="4" t="s">
        <v>113</v>
      </c>
      <c r="F110" s="5" t="s">
        <v>1</v>
      </c>
      <c r="G110" s="6">
        <v>2</v>
      </c>
      <c r="H110" s="7">
        <v>0</v>
      </c>
      <c r="I110" s="8">
        <v>0</v>
      </c>
      <c r="J110" s="2">
        <v>2</v>
      </c>
      <c r="K110" s="2">
        <v>1</v>
      </c>
      <c r="L110" s="2">
        <v>5</v>
      </c>
      <c r="M110" s="2">
        <v>1</v>
      </c>
      <c r="N110" s="2">
        <v>1</v>
      </c>
      <c r="O110" s="2"/>
      <c r="P110" s="9"/>
      <c r="Q110" s="10">
        <f t="shared" si="9"/>
        <v>3</v>
      </c>
      <c r="R110" s="11">
        <v>87</v>
      </c>
      <c r="S110" s="11">
        <v>158</v>
      </c>
      <c r="T110" s="3">
        <f t="shared" si="10"/>
        <v>71</v>
      </c>
      <c r="U110" s="12">
        <v>3145078</v>
      </c>
      <c r="V110" s="12">
        <v>159528826</v>
      </c>
      <c r="W110" s="13">
        <f t="shared" si="11"/>
        <v>1.9714794365753057E-2</v>
      </c>
      <c r="X110" s="12">
        <v>3036940</v>
      </c>
      <c r="Y110" s="12">
        <v>191759371</v>
      </c>
      <c r="Z110" s="13">
        <f t="shared" si="12"/>
        <v>1.5837244272145636E-2</v>
      </c>
      <c r="AA110" s="14">
        <f t="shared" si="13"/>
        <v>-0.16807807009337761</v>
      </c>
      <c r="AB110" s="14">
        <f t="shared" si="14"/>
        <v>3.5607552338867414E-2</v>
      </c>
      <c r="AC110" s="15">
        <f t="shared" si="15"/>
        <v>3.8775500936074209E-3</v>
      </c>
      <c r="AD110" s="16">
        <v>12886796.359999994</v>
      </c>
      <c r="AE110" s="12">
        <v>189832.11</v>
      </c>
      <c r="AF110" s="12">
        <v>641</v>
      </c>
      <c r="AG110" s="17">
        <v>765</v>
      </c>
      <c r="AH110" s="18">
        <v>198959836</v>
      </c>
      <c r="AI110" s="19">
        <v>197111602</v>
      </c>
      <c r="AJ110" s="18">
        <v>111165748</v>
      </c>
      <c r="AK110" s="19">
        <v>102614977</v>
      </c>
      <c r="AL110" s="16">
        <v>1276955</v>
      </c>
      <c r="AM110" s="17">
        <v>991250</v>
      </c>
      <c r="AN110" s="22"/>
      <c r="AO110" s="21"/>
    </row>
    <row r="111" spans="1:41" ht="90" x14ac:dyDescent="0.25">
      <c r="A111" s="1">
        <v>111</v>
      </c>
      <c r="B111" s="2">
        <v>108</v>
      </c>
      <c r="C111" s="3">
        <f t="shared" si="8"/>
        <v>-3</v>
      </c>
      <c r="D111" s="2"/>
      <c r="E111" s="4" t="s">
        <v>114</v>
      </c>
      <c r="F111" s="5" t="s">
        <v>7</v>
      </c>
      <c r="G111" s="6">
        <v>0</v>
      </c>
      <c r="H111" s="7">
        <v>0</v>
      </c>
      <c r="I111" s="8">
        <v>0</v>
      </c>
      <c r="J111" s="2">
        <v>0</v>
      </c>
      <c r="K111" s="2">
        <v>6</v>
      </c>
      <c r="L111" s="2">
        <v>4</v>
      </c>
      <c r="M111" s="2">
        <v>3</v>
      </c>
      <c r="N111" s="2">
        <v>1</v>
      </c>
      <c r="O111" s="2"/>
      <c r="P111" s="9"/>
      <c r="Q111" s="10">
        <f t="shared" si="9"/>
        <v>6</v>
      </c>
      <c r="R111" s="11">
        <v>10</v>
      </c>
      <c r="S111" s="11">
        <v>20</v>
      </c>
      <c r="T111" s="3">
        <f t="shared" si="10"/>
        <v>10</v>
      </c>
      <c r="U111" s="12">
        <v>8678778</v>
      </c>
      <c r="V111" s="12">
        <v>138082216</v>
      </c>
      <c r="W111" s="13">
        <f t="shared" si="11"/>
        <v>6.2852250285438643E-2</v>
      </c>
      <c r="X111" s="12">
        <v>9926938</v>
      </c>
      <c r="Y111" s="12">
        <v>163105797</v>
      </c>
      <c r="Z111" s="13">
        <f t="shared" si="12"/>
        <v>6.0861956978757778E-2</v>
      </c>
      <c r="AA111" s="14">
        <f t="shared" si="13"/>
        <v>-0.15341932328744881</v>
      </c>
      <c r="AB111" s="14">
        <f t="shared" si="14"/>
        <v>-0.12573464244462895</v>
      </c>
      <c r="AC111" s="15">
        <f t="shared" si="15"/>
        <v>1.9902933066808653E-3</v>
      </c>
      <c r="AD111" s="16">
        <v>1586251.4699999997</v>
      </c>
      <c r="AE111" s="12">
        <v>3910.84</v>
      </c>
      <c r="AF111" s="12">
        <v>0</v>
      </c>
      <c r="AG111" s="17">
        <v>0</v>
      </c>
      <c r="AH111" s="18">
        <v>237373328</v>
      </c>
      <c r="AI111" s="19">
        <v>263680891</v>
      </c>
      <c r="AJ111" s="18">
        <v>124185254</v>
      </c>
      <c r="AK111" s="19">
        <v>137999823</v>
      </c>
      <c r="AL111" s="16">
        <v>25552099</v>
      </c>
      <c r="AM111" s="17">
        <v>25545597</v>
      </c>
      <c r="AN111" s="22"/>
      <c r="AO111" s="21"/>
    </row>
    <row r="112" spans="1:41" ht="195" x14ac:dyDescent="0.25">
      <c r="A112" s="1">
        <v>112</v>
      </c>
      <c r="B112" s="2">
        <v>122</v>
      </c>
      <c r="C112" s="3">
        <f t="shared" si="8"/>
        <v>10</v>
      </c>
      <c r="D112" s="2"/>
      <c r="E112" s="4" t="s">
        <v>115</v>
      </c>
      <c r="F112" s="5" t="s">
        <v>1</v>
      </c>
      <c r="G112" s="6">
        <v>0</v>
      </c>
      <c r="H112" s="7">
        <v>0</v>
      </c>
      <c r="I112" s="8">
        <v>2</v>
      </c>
      <c r="J112" s="2">
        <v>0</v>
      </c>
      <c r="K112" s="2">
        <v>6</v>
      </c>
      <c r="L112" s="2">
        <v>1</v>
      </c>
      <c r="M112" s="2">
        <v>5</v>
      </c>
      <c r="N112" s="2">
        <v>2</v>
      </c>
      <c r="O112" s="2"/>
      <c r="P112" s="9"/>
      <c r="Q112" s="10">
        <f t="shared" si="9"/>
        <v>8</v>
      </c>
      <c r="R112" s="11">
        <v>139</v>
      </c>
      <c r="S112" s="11">
        <v>213</v>
      </c>
      <c r="T112" s="3">
        <f t="shared" si="10"/>
        <v>74</v>
      </c>
      <c r="U112" s="12">
        <v>1091063</v>
      </c>
      <c r="V112" s="12">
        <v>90133841</v>
      </c>
      <c r="W112" s="13">
        <f t="shared" si="11"/>
        <v>1.2104920725612926E-2</v>
      </c>
      <c r="X112" s="12">
        <v>1016509</v>
      </c>
      <c r="Y112" s="12">
        <v>93995236</v>
      </c>
      <c r="Z112" s="13">
        <f t="shared" si="12"/>
        <v>1.0814473618641693E-2</v>
      </c>
      <c r="AA112" s="14">
        <f t="shared" si="13"/>
        <v>-4.1080752220250823E-2</v>
      </c>
      <c r="AB112" s="14">
        <f t="shared" si="14"/>
        <v>7.3343177482934244E-2</v>
      </c>
      <c r="AC112" s="15">
        <f t="shared" si="15"/>
        <v>1.2904471069712323E-3</v>
      </c>
      <c r="AD112" s="16">
        <v>168710.92999999996</v>
      </c>
      <c r="AE112" s="12">
        <v>3321.91</v>
      </c>
      <c r="AF112" s="12">
        <v>0</v>
      </c>
      <c r="AG112" s="17">
        <v>0</v>
      </c>
      <c r="AH112" s="18">
        <v>322795877</v>
      </c>
      <c r="AI112" s="19">
        <v>285102049</v>
      </c>
      <c r="AJ112" s="18">
        <v>68001767</v>
      </c>
      <c r="AK112" s="19">
        <v>83031989</v>
      </c>
      <c r="AL112" s="16">
        <v>7947802</v>
      </c>
      <c r="AM112" s="17">
        <v>6157067</v>
      </c>
      <c r="AN112" s="22"/>
      <c r="AO112" s="21"/>
    </row>
    <row r="113" spans="1:41" ht="105" x14ac:dyDescent="0.25">
      <c r="A113" s="1">
        <v>113</v>
      </c>
      <c r="B113" s="2">
        <v>124</v>
      </c>
      <c r="C113" s="3">
        <f t="shared" si="8"/>
        <v>11</v>
      </c>
      <c r="D113" s="2"/>
      <c r="E113" s="4" t="s">
        <v>116</v>
      </c>
      <c r="F113" s="5" t="s">
        <v>7</v>
      </c>
      <c r="G113" s="6">
        <v>0</v>
      </c>
      <c r="H113" s="7">
        <v>0</v>
      </c>
      <c r="I113" s="8">
        <v>0</v>
      </c>
      <c r="J113" s="2">
        <v>0</v>
      </c>
      <c r="K113" s="2">
        <v>2</v>
      </c>
      <c r="L113" s="2">
        <v>6</v>
      </c>
      <c r="M113" s="2">
        <v>1</v>
      </c>
      <c r="N113" s="2">
        <v>1</v>
      </c>
      <c r="O113" s="2"/>
      <c r="P113" s="9"/>
      <c r="Q113" s="10">
        <f t="shared" si="9"/>
        <v>2</v>
      </c>
      <c r="R113" s="11">
        <v>21</v>
      </c>
      <c r="S113" s="11">
        <v>48</v>
      </c>
      <c r="T113" s="3">
        <f t="shared" si="10"/>
        <v>27</v>
      </c>
      <c r="U113" s="12">
        <v>6964327</v>
      </c>
      <c r="V113" s="12">
        <v>163709813</v>
      </c>
      <c r="W113" s="13">
        <f t="shared" si="11"/>
        <v>4.2540681419017928E-2</v>
      </c>
      <c r="X113" s="12">
        <v>7162451</v>
      </c>
      <c r="Y113" s="12">
        <v>170389141</v>
      </c>
      <c r="Z113" s="13">
        <f t="shared" si="12"/>
        <v>4.2035841943706964E-2</v>
      </c>
      <c r="AA113" s="14">
        <f t="shared" si="13"/>
        <v>-3.9200432379666729E-2</v>
      </c>
      <c r="AB113" s="14">
        <f t="shared" si="14"/>
        <v>-2.7661480685871358E-2</v>
      </c>
      <c r="AC113" s="15">
        <f t="shared" si="15"/>
        <v>5.0483947531096418E-4</v>
      </c>
      <c r="AD113" s="16">
        <v>2393433.9999999995</v>
      </c>
      <c r="AE113" s="12">
        <v>2985.4900000000002</v>
      </c>
      <c r="AF113" s="12">
        <v>1867</v>
      </c>
      <c r="AG113" s="17">
        <v>1804</v>
      </c>
      <c r="AH113" s="18">
        <v>204080459</v>
      </c>
      <c r="AI113" s="19">
        <v>180565590</v>
      </c>
      <c r="AJ113" s="18">
        <v>76791836</v>
      </c>
      <c r="AK113" s="19">
        <v>54081617</v>
      </c>
      <c r="AL113" s="16">
        <v>23127904</v>
      </c>
      <c r="AM113" s="17">
        <v>18730213</v>
      </c>
      <c r="AN113" s="22"/>
      <c r="AO113" s="21"/>
    </row>
    <row r="114" spans="1:41" ht="225" x14ac:dyDescent="0.25">
      <c r="A114" s="1">
        <v>114</v>
      </c>
      <c r="B114" s="2">
        <v>116</v>
      </c>
      <c r="C114" s="3">
        <f t="shared" si="8"/>
        <v>2</v>
      </c>
      <c r="D114" s="2"/>
      <c r="E114" s="4" t="s">
        <v>117</v>
      </c>
      <c r="F114" s="5" t="s">
        <v>1</v>
      </c>
      <c r="G114" s="6">
        <v>0</v>
      </c>
      <c r="H114" s="7">
        <v>0</v>
      </c>
      <c r="I114" s="8">
        <v>5</v>
      </c>
      <c r="J114" s="2">
        <v>0</v>
      </c>
      <c r="K114" s="2">
        <v>49</v>
      </c>
      <c r="L114" s="2">
        <v>3</v>
      </c>
      <c r="M114" s="2">
        <v>8</v>
      </c>
      <c r="N114" s="2">
        <v>1</v>
      </c>
      <c r="O114" s="2"/>
      <c r="P114" s="9"/>
      <c r="Q114" s="10">
        <f t="shared" si="9"/>
        <v>54</v>
      </c>
      <c r="R114" s="11">
        <v>144</v>
      </c>
      <c r="S114" s="11">
        <v>169</v>
      </c>
      <c r="T114" s="3">
        <f t="shared" si="10"/>
        <v>25</v>
      </c>
      <c r="U114" s="12">
        <v>1453814</v>
      </c>
      <c r="V114" s="12">
        <v>127162720</v>
      </c>
      <c r="W114" s="13">
        <f t="shared" si="11"/>
        <v>1.1432706063538118E-2</v>
      </c>
      <c r="X114" s="12">
        <v>2284936</v>
      </c>
      <c r="Y114" s="12">
        <v>158314291</v>
      </c>
      <c r="Z114" s="13">
        <f t="shared" si="12"/>
        <v>1.443291054501201E-2</v>
      </c>
      <c r="AA114" s="14">
        <f t="shared" si="13"/>
        <v>-0.19677042927223798</v>
      </c>
      <c r="AB114" s="14">
        <f t="shared" si="14"/>
        <v>-0.36373972837751256</v>
      </c>
      <c r="AC114" s="15">
        <f t="shared" si="15"/>
        <v>-3.0002044814738914E-3</v>
      </c>
      <c r="AD114" s="16">
        <v>2603141.2199999997</v>
      </c>
      <c r="AE114" s="12">
        <v>174177.04</v>
      </c>
      <c r="AF114" s="12">
        <v>0</v>
      </c>
      <c r="AG114" s="17">
        <v>0</v>
      </c>
      <c r="AH114" s="18">
        <v>238867703</v>
      </c>
      <c r="AI114" s="19">
        <v>225360299</v>
      </c>
      <c r="AJ114" s="18">
        <v>78503648</v>
      </c>
      <c r="AK114" s="19">
        <v>75854083</v>
      </c>
      <c r="AL114" s="16">
        <v>4637950</v>
      </c>
      <c r="AM114" s="17">
        <v>5328599</v>
      </c>
      <c r="AN114" s="22"/>
      <c r="AO114" s="21"/>
    </row>
    <row r="115" spans="1:41" ht="285" x14ac:dyDescent="0.25">
      <c r="A115" s="1">
        <v>115</v>
      </c>
      <c r="B115" s="2">
        <v>98</v>
      </c>
      <c r="C115" s="3">
        <f t="shared" si="8"/>
        <v>-17</v>
      </c>
      <c r="D115" s="2"/>
      <c r="E115" s="4" t="s">
        <v>118</v>
      </c>
      <c r="F115" s="5" t="s">
        <v>1</v>
      </c>
      <c r="G115" s="6">
        <v>1</v>
      </c>
      <c r="H115" s="7">
        <v>0</v>
      </c>
      <c r="I115" s="8">
        <v>3</v>
      </c>
      <c r="J115" s="2">
        <v>0</v>
      </c>
      <c r="K115" s="2">
        <v>16</v>
      </c>
      <c r="L115" s="2">
        <v>2</v>
      </c>
      <c r="M115" s="2">
        <v>2</v>
      </c>
      <c r="N115" s="2">
        <v>1</v>
      </c>
      <c r="O115" s="2"/>
      <c r="P115" s="9"/>
      <c r="Q115" s="10">
        <f t="shared" si="9"/>
        <v>19</v>
      </c>
      <c r="R115" s="11">
        <v>256</v>
      </c>
      <c r="S115" s="11">
        <v>90</v>
      </c>
      <c r="T115" s="3">
        <f t="shared" si="10"/>
        <v>-166</v>
      </c>
      <c r="U115" s="12">
        <v>322218</v>
      </c>
      <c r="V115" s="12">
        <v>111569313</v>
      </c>
      <c r="W115" s="13">
        <f t="shared" si="11"/>
        <v>2.8880522012356569E-3</v>
      </c>
      <c r="X115" s="12">
        <v>5090392</v>
      </c>
      <c r="Y115" s="12">
        <v>201371429</v>
      </c>
      <c r="Z115" s="13">
        <f t="shared" si="12"/>
        <v>2.5278620831557987E-2</v>
      </c>
      <c r="AA115" s="14">
        <f t="shared" si="13"/>
        <v>-0.4459526182336423</v>
      </c>
      <c r="AB115" s="14">
        <f t="shared" si="14"/>
        <v>-0.93670074917609492</v>
      </c>
      <c r="AC115" s="15">
        <f t="shared" si="15"/>
        <v>-2.2390568630322329E-2</v>
      </c>
      <c r="AD115" s="16">
        <v>2198400.7400000007</v>
      </c>
      <c r="AE115" s="12">
        <v>203.15</v>
      </c>
      <c r="AF115" s="12">
        <v>0</v>
      </c>
      <c r="AG115" s="17">
        <v>0</v>
      </c>
      <c r="AH115" s="18">
        <v>229417836</v>
      </c>
      <c r="AI115" s="19">
        <v>259974223</v>
      </c>
      <c r="AJ115" s="18">
        <v>105197377</v>
      </c>
      <c r="AK115" s="19">
        <v>111082560</v>
      </c>
      <c r="AL115" s="16">
        <v>8008716</v>
      </c>
      <c r="AM115" s="17">
        <v>13848756</v>
      </c>
      <c r="AN115" s="22"/>
      <c r="AO115" s="21"/>
    </row>
    <row r="116" spans="1:41" ht="210" x14ac:dyDescent="0.25">
      <c r="A116" s="1">
        <v>116</v>
      </c>
      <c r="B116" s="2">
        <v>119</v>
      </c>
      <c r="C116" s="3">
        <f t="shared" si="8"/>
        <v>3</v>
      </c>
      <c r="D116" s="2"/>
      <c r="E116" s="4" t="s">
        <v>119</v>
      </c>
      <c r="F116" s="5" t="s">
        <v>5</v>
      </c>
      <c r="G116" s="6">
        <v>0</v>
      </c>
      <c r="H116" s="7">
        <v>0</v>
      </c>
      <c r="I116" s="8">
        <v>3</v>
      </c>
      <c r="J116" s="2">
        <v>0</v>
      </c>
      <c r="K116" s="2">
        <v>23</v>
      </c>
      <c r="L116" s="2">
        <v>0</v>
      </c>
      <c r="M116" s="2">
        <v>4</v>
      </c>
      <c r="N116" s="2">
        <v>0</v>
      </c>
      <c r="O116" s="2"/>
      <c r="P116" s="9"/>
      <c r="Q116" s="10">
        <f t="shared" si="9"/>
        <v>26</v>
      </c>
      <c r="R116" s="11">
        <v>143</v>
      </c>
      <c r="S116" s="11">
        <v>115</v>
      </c>
      <c r="T116" s="3">
        <f t="shared" si="10"/>
        <v>-28</v>
      </c>
      <c r="U116" s="12">
        <v>2134803</v>
      </c>
      <c r="V116" s="12">
        <v>182876766</v>
      </c>
      <c r="W116" s="13">
        <f t="shared" si="11"/>
        <v>1.1673451180780395E-2</v>
      </c>
      <c r="X116" s="12">
        <v>4472818</v>
      </c>
      <c r="Y116" s="12">
        <v>213814446</v>
      </c>
      <c r="Z116" s="13">
        <f t="shared" si="12"/>
        <v>2.0919157164899886E-2</v>
      </c>
      <c r="AA116" s="14">
        <f t="shared" si="13"/>
        <v>-0.14469405869797966</v>
      </c>
      <c r="AB116" s="14">
        <f t="shared" si="14"/>
        <v>-0.5227163278273339</v>
      </c>
      <c r="AC116" s="15">
        <f t="shared" si="15"/>
        <v>-9.2457059841194907E-3</v>
      </c>
      <c r="AD116" s="16">
        <v>40165.51</v>
      </c>
      <c r="AE116" s="12">
        <v>0</v>
      </c>
      <c r="AF116" s="12">
        <v>0</v>
      </c>
      <c r="AG116" s="17">
        <v>0</v>
      </c>
      <c r="AH116" s="18">
        <v>147165786</v>
      </c>
      <c r="AI116" s="19">
        <v>144011408</v>
      </c>
      <c r="AJ116" s="18">
        <v>59381503</v>
      </c>
      <c r="AK116" s="19">
        <v>52367357</v>
      </c>
      <c r="AL116" s="16">
        <v>4613803</v>
      </c>
      <c r="AM116" s="17">
        <v>5721512</v>
      </c>
      <c r="AN116" s="22"/>
      <c r="AO116" s="21"/>
    </row>
    <row r="117" spans="1:41" ht="240" x14ac:dyDescent="0.25">
      <c r="A117" s="1">
        <v>117</v>
      </c>
      <c r="B117" s="2">
        <v>112</v>
      </c>
      <c r="C117" s="3">
        <f t="shared" si="8"/>
        <v>-5</v>
      </c>
      <c r="D117" s="2"/>
      <c r="E117" s="4" t="s">
        <v>120</v>
      </c>
      <c r="F117" s="5" t="s">
        <v>5</v>
      </c>
      <c r="G117" s="6">
        <v>0</v>
      </c>
      <c r="H117" s="7">
        <v>3</v>
      </c>
      <c r="I117" s="8">
        <v>2</v>
      </c>
      <c r="J117" s="2">
        <v>0</v>
      </c>
      <c r="K117" s="2">
        <v>8</v>
      </c>
      <c r="L117" s="2">
        <v>0</v>
      </c>
      <c r="M117" s="2">
        <v>1</v>
      </c>
      <c r="N117" s="2">
        <v>1</v>
      </c>
      <c r="O117" s="2"/>
      <c r="P117" s="9"/>
      <c r="Q117" s="10">
        <f t="shared" si="9"/>
        <v>10</v>
      </c>
      <c r="R117" s="11">
        <v>105</v>
      </c>
      <c r="S117" s="11">
        <v>136</v>
      </c>
      <c r="T117" s="3">
        <f t="shared" si="10"/>
        <v>31</v>
      </c>
      <c r="U117" s="12">
        <v>1291312</v>
      </c>
      <c r="V117" s="12">
        <v>78030891</v>
      </c>
      <c r="W117" s="13">
        <f t="shared" si="11"/>
        <v>1.65487281184576E-2</v>
      </c>
      <c r="X117" s="12">
        <v>2219759</v>
      </c>
      <c r="Y117" s="12">
        <v>121146186</v>
      </c>
      <c r="Z117" s="13">
        <f t="shared" si="12"/>
        <v>1.8322978818334404E-2</v>
      </c>
      <c r="AA117" s="14">
        <f t="shared" si="13"/>
        <v>-0.35589477823098781</v>
      </c>
      <c r="AB117" s="14">
        <f t="shared" si="14"/>
        <v>-0.41826477559050329</v>
      </c>
      <c r="AC117" s="15">
        <f t="shared" si="15"/>
        <v>-1.7742506998768039E-3</v>
      </c>
      <c r="AD117" s="16">
        <v>4144736.939999999</v>
      </c>
      <c r="AE117" s="12">
        <v>315471.98</v>
      </c>
      <c r="AF117" s="12">
        <v>0</v>
      </c>
      <c r="AG117" s="17">
        <v>0</v>
      </c>
      <c r="AH117" s="18">
        <v>255049055</v>
      </c>
      <c r="AI117" s="19">
        <v>277307382</v>
      </c>
      <c r="AJ117" s="18">
        <v>134787336</v>
      </c>
      <c r="AK117" s="19">
        <v>149028740</v>
      </c>
      <c r="AL117" s="16">
        <v>3943590</v>
      </c>
      <c r="AM117" s="17">
        <v>4617699</v>
      </c>
      <c r="AN117" s="22"/>
      <c r="AO117" s="21"/>
    </row>
    <row r="118" spans="1:41" ht="165" x14ac:dyDescent="0.25">
      <c r="A118" s="1">
        <v>118</v>
      </c>
      <c r="B118" s="2">
        <v>125</v>
      </c>
      <c r="C118" s="3">
        <f t="shared" si="8"/>
        <v>7</v>
      </c>
      <c r="D118" s="2"/>
      <c r="E118" s="4" t="s">
        <v>121</v>
      </c>
      <c r="F118" s="5" t="s">
        <v>5</v>
      </c>
      <c r="G118" s="6">
        <v>0</v>
      </c>
      <c r="H118" s="7">
        <v>0</v>
      </c>
      <c r="I118" s="8">
        <v>3</v>
      </c>
      <c r="J118" s="2">
        <v>0</v>
      </c>
      <c r="K118" s="2">
        <v>6</v>
      </c>
      <c r="L118" s="2">
        <v>0</v>
      </c>
      <c r="M118" s="2">
        <v>3</v>
      </c>
      <c r="N118" s="2">
        <v>1</v>
      </c>
      <c r="O118" s="2"/>
      <c r="P118" s="9"/>
      <c r="Q118" s="10">
        <f t="shared" si="9"/>
        <v>9</v>
      </c>
      <c r="R118" s="11">
        <v>103</v>
      </c>
      <c r="S118" s="11">
        <v>182</v>
      </c>
      <c r="T118" s="3">
        <f t="shared" si="10"/>
        <v>79</v>
      </c>
      <c r="U118" s="12">
        <v>2581097</v>
      </c>
      <c r="V118" s="12">
        <v>153954964</v>
      </c>
      <c r="W118" s="13">
        <f t="shared" si="11"/>
        <v>1.6765272992431735E-2</v>
      </c>
      <c r="X118" s="12">
        <v>2178132</v>
      </c>
      <c r="Y118" s="12">
        <v>161672150</v>
      </c>
      <c r="Z118" s="13">
        <f t="shared" si="12"/>
        <v>1.3472524488602398E-2</v>
      </c>
      <c r="AA118" s="14">
        <f t="shared" si="13"/>
        <v>-4.7733552130036001E-2</v>
      </c>
      <c r="AB118" s="14">
        <f t="shared" si="14"/>
        <v>0.18500485737319869</v>
      </c>
      <c r="AC118" s="15">
        <f t="shared" si="15"/>
        <v>3.2927485038293375E-3</v>
      </c>
      <c r="AD118" s="16">
        <v>74411.48000000001</v>
      </c>
      <c r="AE118" s="12">
        <v>341.12</v>
      </c>
      <c r="AF118" s="12">
        <v>0</v>
      </c>
      <c r="AG118" s="17">
        <v>0</v>
      </c>
      <c r="AH118" s="18">
        <v>165151650</v>
      </c>
      <c r="AI118" s="19">
        <v>148864842</v>
      </c>
      <c r="AJ118" s="18">
        <v>100899836</v>
      </c>
      <c r="AK118" s="19">
        <v>93218899</v>
      </c>
      <c r="AL118" s="16">
        <v>5500563</v>
      </c>
      <c r="AM118" s="17">
        <v>6528295</v>
      </c>
      <c r="AN118" s="22"/>
      <c r="AO118" s="21"/>
    </row>
    <row r="119" spans="1:41" ht="60" x14ac:dyDescent="0.25">
      <c r="A119" s="1">
        <v>119</v>
      </c>
      <c r="B119" s="2">
        <v>104</v>
      </c>
      <c r="C119" s="3">
        <f t="shared" si="8"/>
        <v>-15</v>
      </c>
      <c r="D119" s="2"/>
      <c r="E119" s="4" t="s">
        <v>122</v>
      </c>
      <c r="F119" s="5" t="s">
        <v>1</v>
      </c>
      <c r="G119" s="6">
        <v>0</v>
      </c>
      <c r="H119" s="7">
        <v>0</v>
      </c>
      <c r="I119" s="8">
        <v>4</v>
      </c>
      <c r="J119" s="2">
        <v>0</v>
      </c>
      <c r="K119" s="2">
        <v>13</v>
      </c>
      <c r="L119" s="2">
        <v>4</v>
      </c>
      <c r="M119" s="2">
        <v>2</v>
      </c>
      <c r="N119" s="2">
        <v>2</v>
      </c>
      <c r="O119" s="2"/>
      <c r="P119" s="9"/>
      <c r="Q119" s="10">
        <f t="shared" si="9"/>
        <v>17</v>
      </c>
      <c r="R119" s="11">
        <v>276</v>
      </c>
      <c r="S119" s="11">
        <v>141</v>
      </c>
      <c r="T119" s="3">
        <f t="shared" si="10"/>
        <v>-135</v>
      </c>
      <c r="U119" s="12">
        <v>121518</v>
      </c>
      <c r="V119" s="12">
        <v>132347742</v>
      </c>
      <c r="W119" s="13">
        <f t="shared" si="11"/>
        <v>9.1817206824729961E-4</v>
      </c>
      <c r="X119" s="12">
        <v>3922603</v>
      </c>
      <c r="Y119" s="12">
        <v>221607612</v>
      </c>
      <c r="Z119" s="13">
        <f t="shared" si="12"/>
        <v>1.7700669054635181E-2</v>
      </c>
      <c r="AA119" s="14">
        <f t="shared" si="13"/>
        <v>-0.40278341160952541</v>
      </c>
      <c r="AB119" s="14">
        <f t="shared" si="14"/>
        <v>-0.96902108115452923</v>
      </c>
      <c r="AC119" s="15">
        <f t="shared" si="15"/>
        <v>-1.6782496986387882E-2</v>
      </c>
      <c r="AD119" s="16">
        <v>978559.54</v>
      </c>
      <c r="AE119" s="12">
        <v>245207.27999999997</v>
      </c>
      <c r="AF119" s="12">
        <v>0</v>
      </c>
      <c r="AG119" s="17">
        <v>0</v>
      </c>
      <c r="AH119" s="18">
        <v>228837478</v>
      </c>
      <c r="AI119" s="19">
        <v>239749042</v>
      </c>
      <c r="AJ119" s="18">
        <v>35552373</v>
      </c>
      <c r="AK119" s="19">
        <v>37774038</v>
      </c>
      <c r="AL119" s="16">
        <v>9880526</v>
      </c>
      <c r="AM119" s="17">
        <v>14776963</v>
      </c>
      <c r="AN119" s="22"/>
      <c r="AO119" s="21"/>
    </row>
    <row r="120" spans="1:41" ht="150" x14ac:dyDescent="0.25">
      <c r="A120" s="1">
        <v>120</v>
      </c>
      <c r="B120" s="2">
        <v>106</v>
      </c>
      <c r="C120" s="3">
        <f t="shared" si="8"/>
        <v>-14</v>
      </c>
      <c r="D120" s="2"/>
      <c r="E120" s="4" t="s">
        <v>123</v>
      </c>
      <c r="F120" s="5" t="s">
        <v>5</v>
      </c>
      <c r="G120" s="6">
        <v>0</v>
      </c>
      <c r="H120" s="7">
        <v>0</v>
      </c>
      <c r="I120" s="8">
        <v>2</v>
      </c>
      <c r="J120" s="2">
        <v>1</v>
      </c>
      <c r="K120" s="2">
        <v>17</v>
      </c>
      <c r="L120" s="2">
        <v>0</v>
      </c>
      <c r="M120" s="2">
        <v>4</v>
      </c>
      <c r="N120" s="2">
        <v>1</v>
      </c>
      <c r="O120" s="2"/>
      <c r="P120" s="9"/>
      <c r="Q120" s="10">
        <f t="shared" si="9"/>
        <v>20</v>
      </c>
      <c r="R120" s="11">
        <v>249</v>
      </c>
      <c r="S120" s="11">
        <v>197</v>
      </c>
      <c r="T120" s="3">
        <f t="shared" si="10"/>
        <v>-52</v>
      </c>
      <c r="U120" s="12">
        <v>672295</v>
      </c>
      <c r="V120" s="12">
        <v>182584577</v>
      </c>
      <c r="W120" s="13">
        <f t="shared" si="11"/>
        <v>3.6821018020596558E-3</v>
      </c>
      <c r="X120" s="12">
        <v>3277293</v>
      </c>
      <c r="Y120" s="12">
        <v>274739422</v>
      </c>
      <c r="Z120" s="13">
        <f t="shared" si="12"/>
        <v>1.1928732237050422E-2</v>
      </c>
      <c r="AA120" s="14">
        <f t="shared" si="13"/>
        <v>-0.3354263626571945</v>
      </c>
      <c r="AB120" s="14">
        <f t="shared" si="14"/>
        <v>-0.79486271139016251</v>
      </c>
      <c r="AC120" s="15">
        <f t="shared" si="15"/>
        <v>-8.246630434990767E-3</v>
      </c>
      <c r="AD120" s="16">
        <v>615116.1100000001</v>
      </c>
      <c r="AE120" s="12">
        <v>21932.450000000004</v>
      </c>
      <c r="AF120" s="12">
        <v>0</v>
      </c>
      <c r="AG120" s="17">
        <v>0</v>
      </c>
      <c r="AH120" s="18">
        <v>141853458</v>
      </c>
      <c r="AI120" s="19">
        <v>137376879</v>
      </c>
      <c r="AJ120" s="18">
        <v>42222960</v>
      </c>
      <c r="AK120" s="19">
        <v>42998978</v>
      </c>
      <c r="AL120" s="16">
        <v>3408203</v>
      </c>
      <c r="AM120" s="17">
        <v>4620625</v>
      </c>
      <c r="AN120" s="22"/>
      <c r="AO120" s="21"/>
    </row>
    <row r="121" spans="1:41" ht="120" x14ac:dyDescent="0.25">
      <c r="A121" s="1">
        <v>121</v>
      </c>
      <c r="B121" s="2">
        <v>129</v>
      </c>
      <c r="C121" s="3">
        <f t="shared" si="8"/>
        <v>8</v>
      </c>
      <c r="D121" s="2"/>
      <c r="E121" s="4" t="s">
        <v>124</v>
      </c>
      <c r="F121" s="5" t="s">
        <v>5</v>
      </c>
      <c r="G121" s="6">
        <v>7</v>
      </c>
      <c r="H121" s="7">
        <v>0</v>
      </c>
      <c r="I121" s="8">
        <v>4</v>
      </c>
      <c r="J121" s="2">
        <v>0</v>
      </c>
      <c r="K121" s="2">
        <v>67</v>
      </c>
      <c r="L121" s="2">
        <v>9</v>
      </c>
      <c r="M121" s="2">
        <v>2</v>
      </c>
      <c r="N121" s="2">
        <v>1</v>
      </c>
      <c r="O121" s="2">
        <v>1</v>
      </c>
      <c r="P121" s="9">
        <v>1</v>
      </c>
      <c r="Q121" s="10">
        <f t="shared" si="9"/>
        <v>71</v>
      </c>
      <c r="R121" s="11">
        <v>261</v>
      </c>
      <c r="S121" s="11">
        <v>237</v>
      </c>
      <c r="T121" s="3">
        <f t="shared" si="10"/>
        <v>-24</v>
      </c>
      <c r="U121" s="12">
        <v>88067</v>
      </c>
      <c r="V121" s="12">
        <v>39046541</v>
      </c>
      <c r="W121" s="13">
        <f t="shared" si="11"/>
        <v>2.2554366595494337E-3</v>
      </c>
      <c r="X121" s="12">
        <v>345965</v>
      </c>
      <c r="Y121" s="12">
        <v>43248759</v>
      </c>
      <c r="Z121" s="13">
        <f t="shared" si="12"/>
        <v>7.9994202839438703E-3</v>
      </c>
      <c r="AA121" s="14">
        <f t="shared" si="13"/>
        <v>-9.7163897812651681E-2</v>
      </c>
      <c r="AB121" s="14">
        <f t="shared" si="14"/>
        <v>-0.74544534851791366</v>
      </c>
      <c r="AC121" s="15">
        <f t="shared" si="15"/>
        <v>-5.7439836243944366E-3</v>
      </c>
      <c r="AD121" s="16">
        <v>49027.970000000016</v>
      </c>
      <c r="AE121" s="12">
        <v>902.60000000000014</v>
      </c>
      <c r="AF121" s="12">
        <v>31119</v>
      </c>
      <c r="AG121" s="17">
        <v>20363</v>
      </c>
      <c r="AH121" s="18">
        <v>339631936</v>
      </c>
      <c r="AI121" s="19">
        <v>316390901</v>
      </c>
      <c r="AJ121" s="18">
        <v>95945105</v>
      </c>
      <c r="AK121" s="19">
        <v>96350427</v>
      </c>
      <c r="AL121" s="16">
        <v>2415808</v>
      </c>
      <c r="AM121" s="17">
        <v>3179172</v>
      </c>
      <c r="AN121" s="22"/>
      <c r="AO121" s="21"/>
    </row>
    <row r="122" spans="1:41" ht="180" x14ac:dyDescent="0.25">
      <c r="A122" s="1">
        <v>122</v>
      </c>
      <c r="B122" s="2">
        <v>110</v>
      </c>
      <c r="C122" s="3">
        <f t="shared" si="8"/>
        <v>-12</v>
      </c>
      <c r="D122" s="2"/>
      <c r="E122" s="4" t="s">
        <v>125</v>
      </c>
      <c r="F122" s="5" t="s">
        <v>1</v>
      </c>
      <c r="G122" s="6">
        <v>4</v>
      </c>
      <c r="H122" s="7">
        <v>0</v>
      </c>
      <c r="I122" s="8">
        <v>0</v>
      </c>
      <c r="J122" s="2">
        <v>5</v>
      </c>
      <c r="K122" s="2">
        <v>1</v>
      </c>
      <c r="L122" s="2">
        <v>7</v>
      </c>
      <c r="M122" s="2">
        <v>1</v>
      </c>
      <c r="N122" s="2">
        <v>1</v>
      </c>
      <c r="O122" s="2"/>
      <c r="P122" s="9"/>
      <c r="Q122" s="10">
        <f t="shared" si="9"/>
        <v>6</v>
      </c>
      <c r="R122" s="11">
        <v>273</v>
      </c>
      <c r="S122" s="11">
        <v>258</v>
      </c>
      <c r="T122" s="3">
        <f t="shared" si="10"/>
        <v>-15</v>
      </c>
      <c r="U122" s="12">
        <v>128941</v>
      </c>
      <c r="V122" s="12">
        <v>129865640</v>
      </c>
      <c r="W122" s="13">
        <f t="shared" si="11"/>
        <v>9.9288002584825368E-4</v>
      </c>
      <c r="X122" s="12">
        <v>1208846</v>
      </c>
      <c r="Y122" s="12">
        <v>190198325</v>
      </c>
      <c r="Z122" s="13">
        <f t="shared" si="12"/>
        <v>6.3557131746559805E-3</v>
      </c>
      <c r="AA122" s="14">
        <f t="shared" si="13"/>
        <v>-0.31720933925154177</v>
      </c>
      <c r="AB122" s="14">
        <f t="shared" si="14"/>
        <v>-0.89333546208532766</v>
      </c>
      <c r="AC122" s="15">
        <f t="shared" si="15"/>
        <v>-5.3628331488077266E-3</v>
      </c>
      <c r="AD122" s="16">
        <v>1650179.9900000002</v>
      </c>
      <c r="AE122" s="12">
        <v>110964.75</v>
      </c>
      <c r="AF122" s="12">
        <v>0</v>
      </c>
      <c r="AG122" s="17">
        <v>0</v>
      </c>
      <c r="AH122" s="18">
        <v>182480888</v>
      </c>
      <c r="AI122" s="19">
        <v>215561944</v>
      </c>
      <c r="AJ122" s="18">
        <v>89630942</v>
      </c>
      <c r="AK122" s="19">
        <v>88494050</v>
      </c>
      <c r="AL122" s="16">
        <v>6139487</v>
      </c>
      <c r="AM122" s="17">
        <v>14052486</v>
      </c>
      <c r="AN122" s="22"/>
      <c r="AO122" s="21"/>
    </row>
    <row r="123" spans="1:41" ht="225" x14ac:dyDescent="0.25">
      <c r="A123" s="1">
        <v>123</v>
      </c>
      <c r="B123" s="2">
        <v>138</v>
      </c>
      <c r="C123" s="3">
        <f t="shared" si="8"/>
        <v>15</v>
      </c>
      <c r="D123" s="2"/>
      <c r="E123" s="4" t="s">
        <v>126</v>
      </c>
      <c r="F123" s="5" t="s">
        <v>5</v>
      </c>
      <c r="G123" s="6">
        <v>0</v>
      </c>
      <c r="H123" s="7">
        <v>0</v>
      </c>
      <c r="I123" s="8">
        <v>8</v>
      </c>
      <c r="J123" s="2">
        <v>0</v>
      </c>
      <c r="K123" s="2">
        <v>16</v>
      </c>
      <c r="L123" s="2">
        <v>0</v>
      </c>
      <c r="M123" s="2">
        <v>3</v>
      </c>
      <c r="N123" s="2">
        <v>1</v>
      </c>
      <c r="O123" s="2"/>
      <c r="P123" s="9"/>
      <c r="Q123" s="10">
        <f t="shared" si="9"/>
        <v>24</v>
      </c>
      <c r="R123" s="11">
        <v>129</v>
      </c>
      <c r="S123" s="11">
        <v>153</v>
      </c>
      <c r="T123" s="3">
        <f t="shared" si="10"/>
        <v>24</v>
      </c>
      <c r="U123" s="12">
        <v>1598574</v>
      </c>
      <c r="V123" s="12">
        <v>118151745</v>
      </c>
      <c r="W123" s="13">
        <f t="shared" si="11"/>
        <v>1.3529838260112028E-2</v>
      </c>
      <c r="X123" s="12">
        <v>1874749</v>
      </c>
      <c r="Y123" s="12">
        <v>111876497</v>
      </c>
      <c r="Z123" s="13">
        <f t="shared" si="12"/>
        <v>1.6757308731252106E-2</v>
      </c>
      <c r="AA123" s="14">
        <f t="shared" si="13"/>
        <v>5.6090851682637152E-2</v>
      </c>
      <c r="AB123" s="14">
        <f t="shared" si="14"/>
        <v>-0.14731305364078071</v>
      </c>
      <c r="AC123" s="15">
        <f t="shared" si="15"/>
        <v>-3.227470471140078E-3</v>
      </c>
      <c r="AD123" s="16">
        <v>3402668.8700000006</v>
      </c>
      <c r="AE123" s="12">
        <v>78606.259999999995</v>
      </c>
      <c r="AF123" s="12">
        <v>0</v>
      </c>
      <c r="AG123" s="17">
        <v>0</v>
      </c>
      <c r="AH123" s="18">
        <v>181735598</v>
      </c>
      <c r="AI123" s="19">
        <v>176363333</v>
      </c>
      <c r="AJ123" s="18">
        <v>65051092</v>
      </c>
      <c r="AK123" s="19">
        <v>63842795</v>
      </c>
      <c r="AL123" s="16">
        <v>2587785</v>
      </c>
      <c r="AM123" s="17">
        <v>3019504</v>
      </c>
      <c r="AN123" s="22"/>
      <c r="AO123" s="21"/>
    </row>
    <row r="124" spans="1:41" ht="180" x14ac:dyDescent="0.25">
      <c r="A124" s="1">
        <v>124</v>
      </c>
      <c r="B124" s="2">
        <v>143</v>
      </c>
      <c r="C124" s="3">
        <f t="shared" si="8"/>
        <v>19</v>
      </c>
      <c r="D124" s="2"/>
      <c r="E124" s="4" t="s">
        <v>127</v>
      </c>
      <c r="F124" s="5" t="s">
        <v>5</v>
      </c>
      <c r="G124" s="6">
        <v>0</v>
      </c>
      <c r="H124" s="7">
        <v>0</v>
      </c>
      <c r="I124" s="8">
        <v>3</v>
      </c>
      <c r="J124" s="2">
        <v>0</v>
      </c>
      <c r="K124" s="2">
        <v>14</v>
      </c>
      <c r="L124" s="2">
        <v>6</v>
      </c>
      <c r="M124" s="2">
        <v>3</v>
      </c>
      <c r="N124" s="2">
        <v>1</v>
      </c>
      <c r="O124" s="2"/>
      <c r="P124" s="9"/>
      <c r="Q124" s="10">
        <f t="shared" si="9"/>
        <v>17</v>
      </c>
      <c r="R124" s="11">
        <v>63</v>
      </c>
      <c r="S124" s="11">
        <v>100</v>
      </c>
      <c r="T124" s="3">
        <f t="shared" si="10"/>
        <v>37</v>
      </c>
      <c r="U124" s="12">
        <v>3733572</v>
      </c>
      <c r="V124" s="12">
        <v>143940766</v>
      </c>
      <c r="W124" s="13">
        <f t="shared" si="11"/>
        <v>2.5938252961638399E-2</v>
      </c>
      <c r="X124" s="12">
        <v>3180235</v>
      </c>
      <c r="Y124" s="12">
        <v>136121230</v>
      </c>
      <c r="Z124" s="13">
        <f t="shared" si="12"/>
        <v>2.3363254945609879E-2</v>
      </c>
      <c r="AA124" s="14">
        <f t="shared" si="13"/>
        <v>5.7445381591100818E-2</v>
      </c>
      <c r="AB124" s="14">
        <f t="shared" si="14"/>
        <v>0.17399248797651745</v>
      </c>
      <c r="AC124" s="15">
        <f t="shared" si="15"/>
        <v>2.5749980160285207E-3</v>
      </c>
      <c r="AD124" s="16">
        <v>565253.55999999994</v>
      </c>
      <c r="AE124" s="12">
        <v>0</v>
      </c>
      <c r="AF124" s="12">
        <v>0</v>
      </c>
      <c r="AG124" s="17">
        <v>0</v>
      </c>
      <c r="AH124" s="18">
        <v>134240949</v>
      </c>
      <c r="AI124" s="19">
        <v>120621035</v>
      </c>
      <c r="AJ124" s="18">
        <v>79772842</v>
      </c>
      <c r="AK124" s="19">
        <v>69151379</v>
      </c>
      <c r="AL124" s="16">
        <v>3682472</v>
      </c>
      <c r="AM124" s="17">
        <v>3571863</v>
      </c>
      <c r="AN124" s="22"/>
      <c r="AO124" s="21"/>
    </row>
    <row r="125" spans="1:41" ht="255" x14ac:dyDescent="0.25">
      <c r="A125" s="1">
        <v>125</v>
      </c>
      <c r="B125" s="2">
        <v>136</v>
      </c>
      <c r="C125" s="3">
        <f t="shared" si="8"/>
        <v>11</v>
      </c>
      <c r="D125" s="2"/>
      <c r="E125" s="4" t="s">
        <v>128</v>
      </c>
      <c r="F125" s="5" t="s">
        <v>5</v>
      </c>
      <c r="G125" s="6">
        <v>0</v>
      </c>
      <c r="H125" s="7">
        <v>0</v>
      </c>
      <c r="I125" s="8">
        <v>0</v>
      </c>
      <c r="J125" s="2">
        <v>0</v>
      </c>
      <c r="K125" s="2">
        <v>7</v>
      </c>
      <c r="L125" s="2">
        <v>0</v>
      </c>
      <c r="M125" s="2">
        <v>1</v>
      </c>
      <c r="N125" s="2">
        <v>0</v>
      </c>
      <c r="O125" s="2"/>
      <c r="P125" s="9"/>
      <c r="Q125" s="10">
        <f t="shared" si="9"/>
        <v>7</v>
      </c>
      <c r="R125" s="11">
        <v>283</v>
      </c>
      <c r="S125" s="11">
        <v>298</v>
      </c>
      <c r="T125" s="3"/>
      <c r="U125" s="12">
        <v>4843</v>
      </c>
      <c r="V125" s="12">
        <v>83712286</v>
      </c>
      <c r="W125" s="13">
        <f t="shared" si="11"/>
        <v>5.7852917790346808E-5</v>
      </c>
      <c r="X125" s="12">
        <v>35932</v>
      </c>
      <c r="Y125" s="12">
        <v>93951573</v>
      </c>
      <c r="Z125" s="13">
        <f t="shared" si="12"/>
        <v>3.8245235127675831E-4</v>
      </c>
      <c r="AA125" s="14">
        <f t="shared" si="13"/>
        <v>-0.10898473195334367</v>
      </c>
      <c r="AB125" s="14">
        <f t="shared" si="14"/>
        <v>-0.86521763330735835</v>
      </c>
      <c r="AC125" s="15">
        <f t="shared" si="15"/>
        <v>-3.2459943348641149E-4</v>
      </c>
      <c r="AD125" s="16">
        <v>236330.88999999984</v>
      </c>
      <c r="AE125" s="12">
        <v>3114.6600000000003</v>
      </c>
      <c r="AF125" s="12">
        <v>0</v>
      </c>
      <c r="AG125" s="17">
        <v>0</v>
      </c>
      <c r="AH125" s="18">
        <v>198327911</v>
      </c>
      <c r="AI125" s="19">
        <v>194712739</v>
      </c>
      <c r="AJ125" s="18">
        <v>121215000</v>
      </c>
      <c r="AK125" s="19">
        <v>109482484</v>
      </c>
      <c r="AL125" s="16">
        <v>3162383</v>
      </c>
      <c r="AM125" s="17">
        <v>4053048</v>
      </c>
      <c r="AN125" s="22"/>
      <c r="AO125" s="21"/>
    </row>
    <row r="126" spans="1:41" ht="150" x14ac:dyDescent="0.25">
      <c r="A126" s="1">
        <v>126</v>
      </c>
      <c r="B126" s="2">
        <v>126</v>
      </c>
      <c r="C126" s="3">
        <f t="shared" si="8"/>
        <v>0</v>
      </c>
      <c r="D126" s="2"/>
      <c r="E126" s="4" t="s">
        <v>129</v>
      </c>
      <c r="F126" s="5" t="s">
        <v>5</v>
      </c>
      <c r="G126" s="6">
        <v>0</v>
      </c>
      <c r="H126" s="7">
        <v>0</v>
      </c>
      <c r="I126" s="8">
        <v>0</v>
      </c>
      <c r="J126" s="2">
        <v>1</v>
      </c>
      <c r="K126" s="2">
        <v>22</v>
      </c>
      <c r="L126" s="2">
        <v>4</v>
      </c>
      <c r="M126" s="2">
        <v>5</v>
      </c>
      <c r="N126" s="2">
        <v>0</v>
      </c>
      <c r="O126" s="2"/>
      <c r="P126" s="9"/>
      <c r="Q126" s="10">
        <f t="shared" si="9"/>
        <v>23</v>
      </c>
      <c r="R126" s="11">
        <v>53</v>
      </c>
      <c r="S126" s="11">
        <v>72</v>
      </c>
      <c r="T126" s="3">
        <f t="shared" ref="T126:T189" si="16">+S126-R126</f>
        <v>19</v>
      </c>
      <c r="U126" s="12">
        <v>2392767</v>
      </c>
      <c r="V126" s="12">
        <v>85971124</v>
      </c>
      <c r="W126" s="13">
        <f t="shared" si="11"/>
        <v>2.783221724540905E-2</v>
      </c>
      <c r="X126" s="12">
        <v>4001864</v>
      </c>
      <c r="Y126" s="12">
        <v>129769440</v>
      </c>
      <c r="Z126" s="13">
        <f t="shared" si="12"/>
        <v>3.0838262074645618E-2</v>
      </c>
      <c r="AA126" s="14">
        <f t="shared" si="13"/>
        <v>-0.33750870775122399</v>
      </c>
      <c r="AB126" s="14">
        <f t="shared" si="14"/>
        <v>-0.40208687751507799</v>
      </c>
      <c r="AC126" s="15">
        <f t="shared" si="15"/>
        <v>-3.0060448292365677E-3</v>
      </c>
      <c r="AD126" s="16">
        <v>435340.89</v>
      </c>
      <c r="AE126" s="12">
        <v>4443.0000000000009</v>
      </c>
      <c r="AF126" s="12">
        <v>0</v>
      </c>
      <c r="AG126" s="17">
        <v>0</v>
      </c>
      <c r="AH126" s="18">
        <v>202482819</v>
      </c>
      <c r="AI126" s="19">
        <v>198428406</v>
      </c>
      <c r="AJ126" s="18">
        <v>87038475</v>
      </c>
      <c r="AK126" s="19">
        <v>93893876</v>
      </c>
      <c r="AL126" s="16">
        <v>8631297</v>
      </c>
      <c r="AM126" s="17">
        <v>9570820</v>
      </c>
      <c r="AN126" s="22"/>
      <c r="AO126" s="21"/>
    </row>
    <row r="127" spans="1:41" ht="409.5" x14ac:dyDescent="0.25">
      <c r="A127" s="1">
        <v>127</v>
      </c>
      <c r="B127" s="2">
        <v>127</v>
      </c>
      <c r="C127" s="3">
        <f t="shared" si="8"/>
        <v>0</v>
      </c>
      <c r="D127" s="2"/>
      <c r="E127" s="4" t="s">
        <v>130</v>
      </c>
      <c r="F127" s="5" t="s">
        <v>5</v>
      </c>
      <c r="G127" s="6">
        <v>0</v>
      </c>
      <c r="H127" s="7">
        <v>0</v>
      </c>
      <c r="I127" s="8">
        <v>0</v>
      </c>
      <c r="J127" s="2">
        <v>11</v>
      </c>
      <c r="K127" s="2">
        <v>6</v>
      </c>
      <c r="L127" s="2">
        <v>3</v>
      </c>
      <c r="M127" s="2">
        <v>4</v>
      </c>
      <c r="N127" s="2">
        <v>1</v>
      </c>
      <c r="O127" s="2"/>
      <c r="P127" s="9"/>
      <c r="Q127" s="10">
        <f t="shared" si="9"/>
        <v>17</v>
      </c>
      <c r="R127" s="11">
        <v>24</v>
      </c>
      <c r="S127" s="11">
        <v>29</v>
      </c>
      <c r="T127" s="3">
        <f t="shared" si="16"/>
        <v>5</v>
      </c>
      <c r="U127" s="12">
        <v>4298367</v>
      </c>
      <c r="V127" s="12">
        <v>106573342</v>
      </c>
      <c r="W127" s="13">
        <f t="shared" si="11"/>
        <v>4.0332478266469303E-2</v>
      </c>
      <c r="X127" s="12">
        <v>9405721</v>
      </c>
      <c r="Y127" s="12">
        <v>168465316</v>
      </c>
      <c r="Z127" s="13">
        <f t="shared" si="12"/>
        <v>5.5831795074067353E-2</v>
      </c>
      <c r="AA127" s="14">
        <f t="shared" si="13"/>
        <v>-0.3673870412589853</v>
      </c>
      <c r="AB127" s="14">
        <f t="shared" si="14"/>
        <v>-0.54300504979894682</v>
      </c>
      <c r="AC127" s="15">
        <f t="shared" si="15"/>
        <v>-1.549931680759805E-2</v>
      </c>
      <c r="AD127" s="16">
        <v>24313.489999999998</v>
      </c>
      <c r="AE127" s="12">
        <v>0</v>
      </c>
      <c r="AF127" s="12">
        <v>0</v>
      </c>
      <c r="AG127" s="17">
        <v>0</v>
      </c>
      <c r="AH127" s="18">
        <v>172254320</v>
      </c>
      <c r="AI127" s="19">
        <v>162847448</v>
      </c>
      <c r="AJ127" s="18">
        <v>106577428</v>
      </c>
      <c r="AK127" s="19">
        <v>93832243</v>
      </c>
      <c r="AL127" s="16">
        <v>2691740</v>
      </c>
      <c r="AM127" s="17">
        <v>6408058</v>
      </c>
      <c r="AN127" s="22"/>
      <c r="AO127" s="21"/>
    </row>
    <row r="128" spans="1:41" ht="240" x14ac:dyDescent="0.25">
      <c r="A128" s="1">
        <v>128</v>
      </c>
      <c r="B128" s="2">
        <v>128</v>
      </c>
      <c r="C128" s="3">
        <f t="shared" si="8"/>
        <v>0</v>
      </c>
      <c r="D128" s="2"/>
      <c r="E128" s="4" t="s">
        <v>131</v>
      </c>
      <c r="F128" s="5" t="s">
        <v>5</v>
      </c>
      <c r="G128" s="6">
        <v>0</v>
      </c>
      <c r="H128" s="7">
        <v>0</v>
      </c>
      <c r="I128" s="8">
        <v>5</v>
      </c>
      <c r="J128" s="2">
        <v>2</v>
      </c>
      <c r="K128" s="2">
        <v>29</v>
      </c>
      <c r="L128" s="2">
        <v>1</v>
      </c>
      <c r="M128" s="2">
        <v>8</v>
      </c>
      <c r="N128" s="2">
        <v>1</v>
      </c>
      <c r="O128" s="2"/>
      <c r="P128" s="9"/>
      <c r="Q128" s="10">
        <f t="shared" si="9"/>
        <v>36</v>
      </c>
      <c r="R128" s="11">
        <v>243</v>
      </c>
      <c r="S128" s="11">
        <v>174</v>
      </c>
      <c r="T128" s="3">
        <f t="shared" si="16"/>
        <v>-69</v>
      </c>
      <c r="U128" s="12">
        <v>457655</v>
      </c>
      <c r="V128" s="12">
        <v>110290352</v>
      </c>
      <c r="W128" s="13">
        <f t="shared" si="11"/>
        <v>4.1495470066139602E-3</v>
      </c>
      <c r="X128" s="12">
        <v>1808058</v>
      </c>
      <c r="Y128" s="12">
        <v>131070597</v>
      </c>
      <c r="Z128" s="13">
        <f t="shared" si="12"/>
        <v>1.3794535474649589E-2</v>
      </c>
      <c r="AA128" s="14">
        <f t="shared" si="13"/>
        <v>-0.15854238460514528</v>
      </c>
      <c r="AB128" s="14">
        <f t="shared" si="14"/>
        <v>-0.74688035450190204</v>
      </c>
      <c r="AC128" s="15">
        <f t="shared" si="15"/>
        <v>-9.6449884680356278E-3</v>
      </c>
      <c r="AD128" s="16">
        <v>40998.119999999995</v>
      </c>
      <c r="AE128" s="12">
        <v>4503.01</v>
      </c>
      <c r="AF128" s="12">
        <v>0</v>
      </c>
      <c r="AG128" s="17">
        <v>0</v>
      </c>
      <c r="AH128" s="18">
        <v>163512751</v>
      </c>
      <c r="AI128" s="19">
        <v>177199047</v>
      </c>
      <c r="AJ128" s="18">
        <v>81079267</v>
      </c>
      <c r="AK128" s="19">
        <v>87851203</v>
      </c>
      <c r="AL128" s="16">
        <v>2021473</v>
      </c>
      <c r="AM128" s="17">
        <v>2190958</v>
      </c>
      <c r="AN128" s="22"/>
      <c r="AO128" s="21"/>
    </row>
    <row r="129" spans="1:41" ht="210" x14ac:dyDescent="0.25">
      <c r="A129" s="1">
        <v>129</v>
      </c>
      <c r="B129" s="2">
        <v>131</v>
      </c>
      <c r="C129" s="3">
        <f t="shared" ref="C129:C192" si="17">+B129-A129</f>
        <v>2</v>
      </c>
      <c r="D129" s="2"/>
      <c r="E129" s="4" t="s">
        <v>132</v>
      </c>
      <c r="F129" s="5" t="s">
        <v>5</v>
      </c>
      <c r="G129" s="6">
        <v>2</v>
      </c>
      <c r="H129" s="7">
        <v>0</v>
      </c>
      <c r="I129" s="8">
        <v>7</v>
      </c>
      <c r="J129" s="2">
        <v>2</v>
      </c>
      <c r="K129" s="2">
        <v>52</v>
      </c>
      <c r="L129" s="2">
        <v>6</v>
      </c>
      <c r="M129" s="2">
        <v>2</v>
      </c>
      <c r="N129" s="2">
        <v>1</v>
      </c>
      <c r="O129" s="2"/>
      <c r="P129" s="9"/>
      <c r="Q129" s="10">
        <f t="shared" ref="Q129:Q192" si="18">+SUM(I129:K129)</f>
        <v>61</v>
      </c>
      <c r="R129" s="11">
        <v>192</v>
      </c>
      <c r="S129" s="11">
        <v>259</v>
      </c>
      <c r="T129" s="3">
        <f t="shared" si="16"/>
        <v>67</v>
      </c>
      <c r="U129" s="12">
        <v>915870</v>
      </c>
      <c r="V129" s="12">
        <v>128385083</v>
      </c>
      <c r="W129" s="13">
        <f t="shared" ref="W129:W192" si="19">+U129/V129</f>
        <v>7.1337726984995603E-3</v>
      </c>
      <c r="X129" s="12">
        <v>876969</v>
      </c>
      <c r="Y129" s="12">
        <v>140988774</v>
      </c>
      <c r="Z129" s="13">
        <f t="shared" ref="Z129:Z192" si="20">+X129/Y129</f>
        <v>6.2201335263756532E-3</v>
      </c>
      <c r="AA129" s="14">
        <f t="shared" ref="AA129:AA192" si="21">+(V129-Y129)/Y129</f>
        <v>-8.9394996795986045E-2</v>
      </c>
      <c r="AB129" s="14">
        <f t="shared" ref="AB129:AB192" si="22">+(U129-X129)/X129</f>
        <v>4.4358466490833769E-2</v>
      </c>
      <c r="AC129" s="15">
        <f t="shared" ref="AC129:AC192" si="23">+W129-Z129</f>
        <v>9.1363917212390709E-4</v>
      </c>
      <c r="AD129" s="16">
        <v>4174004.3200000012</v>
      </c>
      <c r="AE129" s="12">
        <v>853477.11</v>
      </c>
      <c r="AF129" s="12">
        <v>0</v>
      </c>
      <c r="AG129" s="17">
        <v>0</v>
      </c>
      <c r="AH129" s="18">
        <v>159295490</v>
      </c>
      <c r="AI129" s="19">
        <v>171793584</v>
      </c>
      <c r="AJ129" s="18">
        <v>41117603</v>
      </c>
      <c r="AK129" s="19">
        <v>45310328</v>
      </c>
      <c r="AL129" s="16">
        <v>3455615</v>
      </c>
      <c r="AM129" s="17">
        <v>3638859</v>
      </c>
      <c r="AN129" s="22"/>
      <c r="AO129" s="21"/>
    </row>
    <row r="130" spans="1:41" ht="360" x14ac:dyDescent="0.25">
      <c r="A130" s="1">
        <v>130</v>
      </c>
      <c r="B130" s="2">
        <v>111</v>
      </c>
      <c r="C130" s="3">
        <f t="shared" si="17"/>
        <v>-19</v>
      </c>
      <c r="D130" s="2"/>
      <c r="E130" s="4" t="s">
        <v>133</v>
      </c>
      <c r="F130" s="5" t="s">
        <v>5</v>
      </c>
      <c r="G130" s="6">
        <v>0</v>
      </c>
      <c r="H130" s="7">
        <v>2</v>
      </c>
      <c r="I130" s="8">
        <v>2</v>
      </c>
      <c r="J130" s="2">
        <v>1</v>
      </c>
      <c r="K130" s="2">
        <v>17</v>
      </c>
      <c r="L130" s="2">
        <v>7</v>
      </c>
      <c r="M130" s="2">
        <v>5</v>
      </c>
      <c r="N130" s="2">
        <v>1</v>
      </c>
      <c r="O130" s="2"/>
      <c r="P130" s="9"/>
      <c r="Q130" s="10">
        <f t="shared" si="18"/>
        <v>20</v>
      </c>
      <c r="R130" s="11">
        <v>262</v>
      </c>
      <c r="S130" s="11">
        <v>276</v>
      </c>
      <c r="T130" s="3">
        <f t="shared" si="16"/>
        <v>14</v>
      </c>
      <c r="U130" s="12">
        <v>269968</v>
      </c>
      <c r="V130" s="12">
        <v>130632786</v>
      </c>
      <c r="W130" s="13">
        <f t="shared" si="19"/>
        <v>2.0666174875884529E-3</v>
      </c>
      <c r="X130" s="12">
        <v>1100890</v>
      </c>
      <c r="Y130" s="12">
        <v>231023820</v>
      </c>
      <c r="Z130" s="13">
        <f t="shared" si="20"/>
        <v>4.7652661963601848E-3</v>
      </c>
      <c r="AA130" s="14">
        <f t="shared" si="21"/>
        <v>-0.43454841150146334</v>
      </c>
      <c r="AB130" s="14">
        <f t="shared" si="22"/>
        <v>-0.75477295642616427</v>
      </c>
      <c r="AC130" s="15">
        <f t="shared" si="23"/>
        <v>-2.6986487087717319E-3</v>
      </c>
      <c r="AD130" s="16">
        <v>674224.53000000026</v>
      </c>
      <c r="AE130" s="12">
        <v>112.75</v>
      </c>
      <c r="AF130" s="12">
        <v>0</v>
      </c>
      <c r="AG130" s="17">
        <v>0</v>
      </c>
      <c r="AH130" s="18">
        <v>131910637</v>
      </c>
      <c r="AI130" s="19">
        <v>160058718</v>
      </c>
      <c r="AJ130" s="18">
        <v>55676262</v>
      </c>
      <c r="AK130" s="19">
        <v>65265769</v>
      </c>
      <c r="AL130" s="16">
        <v>6332637</v>
      </c>
      <c r="AM130" s="17">
        <v>8129139</v>
      </c>
      <c r="AN130" s="22"/>
      <c r="AO130" s="21"/>
    </row>
    <row r="131" spans="1:41" ht="330" x14ac:dyDescent="0.25">
      <c r="A131" s="1">
        <v>131</v>
      </c>
      <c r="B131" s="2">
        <v>120</v>
      </c>
      <c r="C131" s="3">
        <f t="shared" si="17"/>
        <v>-11</v>
      </c>
      <c r="D131" s="2"/>
      <c r="E131" s="4" t="s">
        <v>134</v>
      </c>
      <c r="F131" s="5" t="s">
        <v>5</v>
      </c>
      <c r="G131" s="6">
        <v>0</v>
      </c>
      <c r="H131" s="7">
        <v>0</v>
      </c>
      <c r="I131" s="8">
        <v>9</v>
      </c>
      <c r="J131" s="2">
        <v>0</v>
      </c>
      <c r="K131" s="2">
        <v>20</v>
      </c>
      <c r="L131" s="2">
        <v>0</v>
      </c>
      <c r="M131" s="2">
        <v>5</v>
      </c>
      <c r="N131" s="2">
        <v>1</v>
      </c>
      <c r="O131" s="2"/>
      <c r="P131" s="9"/>
      <c r="Q131" s="10">
        <f t="shared" si="18"/>
        <v>29</v>
      </c>
      <c r="R131" s="11">
        <v>275</v>
      </c>
      <c r="S131" s="11">
        <v>255</v>
      </c>
      <c r="T131" s="3">
        <f t="shared" si="16"/>
        <v>-20</v>
      </c>
      <c r="U131" s="12">
        <v>113635</v>
      </c>
      <c r="V131" s="12">
        <v>121303197</v>
      </c>
      <c r="W131" s="13">
        <f t="shared" si="19"/>
        <v>9.3678487303182952E-4</v>
      </c>
      <c r="X131" s="12">
        <v>1209702</v>
      </c>
      <c r="Y131" s="12">
        <v>178584407</v>
      </c>
      <c r="Z131" s="13">
        <f t="shared" si="20"/>
        <v>6.7738388828090688E-3</v>
      </c>
      <c r="AA131" s="14">
        <f t="shared" si="21"/>
        <v>-0.32075146404019472</v>
      </c>
      <c r="AB131" s="14">
        <f t="shared" si="22"/>
        <v>-0.90606364212012547</v>
      </c>
      <c r="AC131" s="15">
        <f t="shared" si="23"/>
        <v>-5.8370540097772393E-3</v>
      </c>
      <c r="AD131" s="16">
        <v>2249006.52</v>
      </c>
      <c r="AE131" s="12">
        <v>94782.959999999992</v>
      </c>
      <c r="AF131" s="12">
        <v>0</v>
      </c>
      <c r="AG131" s="17">
        <v>0</v>
      </c>
      <c r="AH131" s="18">
        <v>126694066</v>
      </c>
      <c r="AI131" s="19">
        <v>158271161</v>
      </c>
      <c r="AJ131" s="18">
        <v>85554662</v>
      </c>
      <c r="AK131" s="19">
        <v>96002990</v>
      </c>
      <c r="AL131" s="16">
        <v>3877409</v>
      </c>
      <c r="AM131" s="17">
        <v>5870637</v>
      </c>
      <c r="AN131" s="22"/>
      <c r="AO131" s="21"/>
    </row>
    <row r="132" spans="1:41" ht="165" x14ac:dyDescent="0.25">
      <c r="A132" s="1">
        <v>132</v>
      </c>
      <c r="B132" s="2">
        <v>133</v>
      </c>
      <c r="C132" s="3">
        <f t="shared" si="17"/>
        <v>1</v>
      </c>
      <c r="D132" s="2"/>
      <c r="E132" s="4" t="s">
        <v>135</v>
      </c>
      <c r="F132" s="5" t="s">
        <v>1</v>
      </c>
      <c r="G132" s="6">
        <v>0</v>
      </c>
      <c r="H132" s="7">
        <v>0</v>
      </c>
      <c r="I132" s="8">
        <v>7</v>
      </c>
      <c r="J132" s="2">
        <v>0</v>
      </c>
      <c r="K132" s="2">
        <v>18</v>
      </c>
      <c r="L132" s="2">
        <v>2</v>
      </c>
      <c r="M132" s="2">
        <v>3</v>
      </c>
      <c r="N132" s="2">
        <v>2</v>
      </c>
      <c r="O132" s="2"/>
      <c r="P132" s="9">
        <v>1</v>
      </c>
      <c r="Q132" s="10">
        <f t="shared" si="18"/>
        <v>25</v>
      </c>
      <c r="R132" s="11">
        <v>128</v>
      </c>
      <c r="S132" s="11">
        <v>140</v>
      </c>
      <c r="T132" s="3">
        <f t="shared" si="16"/>
        <v>12</v>
      </c>
      <c r="U132" s="12">
        <v>2211924</v>
      </c>
      <c r="V132" s="12">
        <v>162384568</v>
      </c>
      <c r="W132" s="13">
        <f t="shared" si="19"/>
        <v>1.3621516054407338E-2</v>
      </c>
      <c r="X132" s="12">
        <v>3076694</v>
      </c>
      <c r="Y132" s="12">
        <v>169952338</v>
      </c>
      <c r="Z132" s="13">
        <f t="shared" si="20"/>
        <v>1.8103275519516536E-2</v>
      </c>
      <c r="AA132" s="14">
        <f t="shared" si="21"/>
        <v>-4.4528778415510825E-2</v>
      </c>
      <c r="AB132" s="14">
        <f t="shared" si="22"/>
        <v>-0.28107117574903451</v>
      </c>
      <c r="AC132" s="15">
        <f t="shared" si="23"/>
        <v>-4.4817594651091978E-3</v>
      </c>
      <c r="AD132" s="16">
        <v>1756159.7600000005</v>
      </c>
      <c r="AE132" s="12">
        <v>16191.310000000003</v>
      </c>
      <c r="AF132" s="12">
        <v>0</v>
      </c>
      <c r="AG132" s="17">
        <v>0</v>
      </c>
      <c r="AH132" s="18">
        <v>99194550</v>
      </c>
      <c r="AI132" s="19">
        <v>116531300</v>
      </c>
      <c r="AJ132" s="18">
        <v>37466558</v>
      </c>
      <c r="AK132" s="19">
        <v>51670385</v>
      </c>
      <c r="AL132" s="16">
        <v>7292499</v>
      </c>
      <c r="AM132" s="17">
        <v>4927168</v>
      </c>
      <c r="AN132" s="22"/>
      <c r="AO132" s="21"/>
    </row>
    <row r="133" spans="1:41" ht="180" x14ac:dyDescent="0.25">
      <c r="A133" s="1">
        <v>133</v>
      </c>
      <c r="B133" s="2">
        <v>139</v>
      </c>
      <c r="C133" s="3">
        <f t="shared" si="17"/>
        <v>6</v>
      </c>
      <c r="D133" s="2"/>
      <c r="E133" s="4" t="s">
        <v>136</v>
      </c>
      <c r="F133" s="5" t="s">
        <v>5</v>
      </c>
      <c r="G133" s="6">
        <v>0</v>
      </c>
      <c r="H133" s="7">
        <v>0</v>
      </c>
      <c r="I133" s="8">
        <v>4</v>
      </c>
      <c r="J133" s="2">
        <v>0</v>
      </c>
      <c r="K133" s="2">
        <v>27</v>
      </c>
      <c r="L133" s="2">
        <v>0</v>
      </c>
      <c r="M133" s="2">
        <v>1</v>
      </c>
      <c r="N133" s="2">
        <v>1</v>
      </c>
      <c r="O133" s="2"/>
      <c r="P133" s="9"/>
      <c r="Q133" s="10">
        <f t="shared" si="18"/>
        <v>31</v>
      </c>
      <c r="R133" s="11">
        <v>280</v>
      </c>
      <c r="S133" s="11">
        <v>286</v>
      </c>
      <c r="T133" s="3">
        <f t="shared" si="16"/>
        <v>6</v>
      </c>
      <c r="U133" s="12">
        <v>34628</v>
      </c>
      <c r="V133" s="12">
        <v>74768198</v>
      </c>
      <c r="W133" s="13">
        <f t="shared" si="19"/>
        <v>4.6313808445670978E-4</v>
      </c>
      <c r="X133" s="12">
        <v>249107</v>
      </c>
      <c r="Y133" s="12">
        <v>84528045</v>
      </c>
      <c r="Z133" s="13">
        <f t="shared" si="20"/>
        <v>2.9470337330054185E-3</v>
      </c>
      <c r="AA133" s="14">
        <f t="shared" si="21"/>
        <v>-0.11546282656838923</v>
      </c>
      <c r="AB133" s="14">
        <f t="shared" si="22"/>
        <v>-0.86099146150047967</v>
      </c>
      <c r="AC133" s="15">
        <f t="shared" si="23"/>
        <v>-2.4838956485487085E-3</v>
      </c>
      <c r="AD133" s="16">
        <v>3284477.7300000004</v>
      </c>
      <c r="AE133" s="12">
        <v>321665.38</v>
      </c>
      <c r="AF133" s="12">
        <v>0</v>
      </c>
      <c r="AG133" s="17">
        <v>0</v>
      </c>
      <c r="AH133" s="18">
        <v>175038710</v>
      </c>
      <c r="AI133" s="19">
        <v>170889742</v>
      </c>
      <c r="AJ133" s="18">
        <v>111965233</v>
      </c>
      <c r="AK133" s="19">
        <v>121143379</v>
      </c>
      <c r="AL133" s="16">
        <v>3501199</v>
      </c>
      <c r="AM133" s="17">
        <v>2914151</v>
      </c>
      <c r="AN133" s="22"/>
      <c r="AO133" s="21"/>
    </row>
    <row r="134" spans="1:41" ht="120" x14ac:dyDescent="0.25">
      <c r="A134" s="1">
        <v>134</v>
      </c>
      <c r="B134" s="2">
        <v>142</v>
      </c>
      <c r="C134" s="3">
        <f t="shared" si="17"/>
        <v>8</v>
      </c>
      <c r="D134" s="2"/>
      <c r="E134" s="4" t="s">
        <v>137</v>
      </c>
      <c r="F134" s="5" t="s">
        <v>5</v>
      </c>
      <c r="G134" s="6">
        <v>0</v>
      </c>
      <c r="H134" s="7">
        <v>0</v>
      </c>
      <c r="I134" s="8">
        <v>10</v>
      </c>
      <c r="J134" s="2">
        <v>0</v>
      </c>
      <c r="K134" s="2">
        <v>18</v>
      </c>
      <c r="L134" s="2">
        <v>0</v>
      </c>
      <c r="M134" s="2">
        <v>5</v>
      </c>
      <c r="N134" s="2">
        <v>1</v>
      </c>
      <c r="O134" s="2"/>
      <c r="P134" s="9"/>
      <c r="Q134" s="10">
        <f t="shared" si="18"/>
        <v>28</v>
      </c>
      <c r="R134" s="11">
        <v>116</v>
      </c>
      <c r="S134" s="11">
        <v>102</v>
      </c>
      <c r="T134" s="3">
        <f t="shared" si="16"/>
        <v>-14</v>
      </c>
      <c r="U134" s="12">
        <v>2616588</v>
      </c>
      <c r="V134" s="12">
        <v>173281073</v>
      </c>
      <c r="W134" s="13">
        <f t="shared" si="19"/>
        <v>1.5100252755244653E-2</v>
      </c>
      <c r="X134" s="12">
        <v>4244439</v>
      </c>
      <c r="Y134" s="12">
        <v>184738201</v>
      </c>
      <c r="Z134" s="13">
        <f t="shared" si="20"/>
        <v>2.2975426722922347E-2</v>
      </c>
      <c r="AA134" s="14">
        <f t="shared" si="21"/>
        <v>-6.2018185399564434E-2</v>
      </c>
      <c r="AB134" s="14">
        <f t="shared" si="22"/>
        <v>-0.38352559666895908</v>
      </c>
      <c r="AC134" s="15">
        <f t="shared" si="23"/>
        <v>-7.8751739676776941E-3</v>
      </c>
      <c r="AD134" s="16">
        <v>1929792.5500000003</v>
      </c>
      <c r="AE134" s="12">
        <v>0</v>
      </c>
      <c r="AF134" s="12">
        <v>0</v>
      </c>
      <c r="AG134" s="17">
        <v>0</v>
      </c>
      <c r="AH134" s="18">
        <v>67267971</v>
      </c>
      <c r="AI134" s="19">
        <v>64087846</v>
      </c>
      <c r="AJ134" s="18">
        <v>36549799</v>
      </c>
      <c r="AK134" s="19">
        <v>31532547</v>
      </c>
      <c r="AL134" s="16">
        <v>7870573</v>
      </c>
      <c r="AM134" s="17">
        <v>5789920</v>
      </c>
      <c r="AN134" s="22"/>
      <c r="AO134" s="21"/>
    </row>
    <row r="135" spans="1:41" ht="150" x14ac:dyDescent="0.25">
      <c r="A135" s="1">
        <v>135</v>
      </c>
      <c r="B135" s="2">
        <v>137</v>
      </c>
      <c r="C135" s="3">
        <f t="shared" si="17"/>
        <v>2</v>
      </c>
      <c r="D135" s="2"/>
      <c r="E135" s="4" t="s">
        <v>138</v>
      </c>
      <c r="F135" s="5" t="s">
        <v>7</v>
      </c>
      <c r="G135" s="6">
        <v>0</v>
      </c>
      <c r="H135" s="7">
        <v>0</v>
      </c>
      <c r="I135" s="8">
        <v>0</v>
      </c>
      <c r="J135" s="2">
        <v>0</v>
      </c>
      <c r="K135" s="2">
        <v>3</v>
      </c>
      <c r="L135" s="2">
        <v>10</v>
      </c>
      <c r="M135" s="2">
        <v>2</v>
      </c>
      <c r="N135" s="2">
        <v>1</v>
      </c>
      <c r="O135" s="2"/>
      <c r="P135" s="9">
        <v>1</v>
      </c>
      <c r="Q135" s="10">
        <f t="shared" si="18"/>
        <v>3</v>
      </c>
      <c r="R135" s="11">
        <v>104</v>
      </c>
      <c r="S135" s="11">
        <v>120</v>
      </c>
      <c r="T135" s="3">
        <f t="shared" si="16"/>
        <v>16</v>
      </c>
      <c r="U135" s="12">
        <v>2877369</v>
      </c>
      <c r="V135" s="12">
        <v>173390253</v>
      </c>
      <c r="W135" s="13">
        <f t="shared" si="19"/>
        <v>1.6594756338466153E-2</v>
      </c>
      <c r="X135" s="12">
        <v>3787772</v>
      </c>
      <c r="Y135" s="12">
        <v>187251040</v>
      </c>
      <c r="Z135" s="13">
        <f t="shared" si="20"/>
        <v>2.0228309546371545E-2</v>
      </c>
      <c r="AA135" s="14">
        <f t="shared" si="21"/>
        <v>-7.4022483399825173E-2</v>
      </c>
      <c r="AB135" s="14">
        <f t="shared" si="22"/>
        <v>-0.2403531680365133</v>
      </c>
      <c r="AC135" s="15">
        <f t="shared" si="23"/>
        <v>-3.633553207905392E-3</v>
      </c>
      <c r="AD135" s="16">
        <v>6051756.7299999986</v>
      </c>
      <c r="AE135" s="12">
        <v>319.63</v>
      </c>
      <c r="AF135" s="12">
        <v>0</v>
      </c>
      <c r="AG135" s="17">
        <v>0</v>
      </c>
      <c r="AH135" s="18">
        <v>72041875</v>
      </c>
      <c r="AI135" s="19">
        <v>93406981</v>
      </c>
      <c r="AJ135" s="18">
        <v>33365233</v>
      </c>
      <c r="AK135" s="19">
        <v>37443768</v>
      </c>
      <c r="AL135" s="16">
        <v>59493395</v>
      </c>
      <c r="AM135" s="17">
        <v>62651527</v>
      </c>
      <c r="AN135" s="22"/>
      <c r="AO135" s="21"/>
    </row>
    <row r="136" spans="1:41" ht="345" x14ac:dyDescent="0.25">
      <c r="A136" s="1">
        <v>136</v>
      </c>
      <c r="B136" s="2">
        <v>150</v>
      </c>
      <c r="C136" s="3">
        <f t="shared" si="17"/>
        <v>14</v>
      </c>
      <c r="D136" s="2"/>
      <c r="E136" s="4" t="s">
        <v>139</v>
      </c>
      <c r="F136" s="5" t="s">
        <v>1</v>
      </c>
      <c r="G136" s="6">
        <v>1</v>
      </c>
      <c r="H136" s="7">
        <v>0</v>
      </c>
      <c r="I136" s="8">
        <v>3</v>
      </c>
      <c r="J136" s="2">
        <v>3</v>
      </c>
      <c r="K136" s="2">
        <v>47</v>
      </c>
      <c r="L136" s="2">
        <v>2</v>
      </c>
      <c r="M136" s="2">
        <v>3</v>
      </c>
      <c r="N136" s="2">
        <v>0</v>
      </c>
      <c r="O136" s="2"/>
      <c r="P136" s="9"/>
      <c r="Q136" s="10">
        <f t="shared" si="18"/>
        <v>53</v>
      </c>
      <c r="R136" s="11">
        <v>20</v>
      </c>
      <c r="S136" s="11">
        <v>88</v>
      </c>
      <c r="T136" s="3">
        <f t="shared" si="16"/>
        <v>68</v>
      </c>
      <c r="U136" s="12">
        <v>997843</v>
      </c>
      <c r="V136" s="12">
        <v>22436168</v>
      </c>
      <c r="W136" s="13">
        <f t="shared" si="19"/>
        <v>4.4474751659909127E-2</v>
      </c>
      <c r="X136" s="12">
        <v>1425938</v>
      </c>
      <c r="Y136" s="12">
        <v>55973038</v>
      </c>
      <c r="Z136" s="13">
        <f t="shared" si="20"/>
        <v>2.5475444087919616E-2</v>
      </c>
      <c r="AA136" s="14">
        <f t="shared" si="21"/>
        <v>-0.59916115326811459</v>
      </c>
      <c r="AB136" s="14">
        <f t="shared" si="22"/>
        <v>-0.30021992541050174</v>
      </c>
      <c r="AC136" s="15">
        <f t="shared" si="23"/>
        <v>1.8999307571989511E-2</v>
      </c>
      <c r="AD136" s="16">
        <v>355373.5</v>
      </c>
      <c r="AE136" s="12">
        <v>18.009999999999998</v>
      </c>
      <c r="AF136" s="12">
        <v>0</v>
      </c>
      <c r="AG136" s="17">
        <v>0</v>
      </c>
      <c r="AH136" s="18">
        <v>313587914</v>
      </c>
      <c r="AI136" s="19">
        <v>247771141</v>
      </c>
      <c r="AJ136" s="18">
        <v>19695389</v>
      </c>
      <c r="AK136" s="19">
        <v>21992137</v>
      </c>
      <c r="AL136" s="16">
        <v>3504683</v>
      </c>
      <c r="AM136" s="17">
        <v>4754628</v>
      </c>
      <c r="AN136" s="22"/>
      <c r="AO136" s="21"/>
    </row>
    <row r="137" spans="1:41" ht="90" x14ac:dyDescent="0.25">
      <c r="A137" s="1">
        <v>137</v>
      </c>
      <c r="B137" s="2">
        <v>147</v>
      </c>
      <c r="C137" s="3">
        <f t="shared" si="17"/>
        <v>10</v>
      </c>
      <c r="D137" s="2"/>
      <c r="E137" s="4" t="s">
        <v>140</v>
      </c>
      <c r="F137" s="5" t="s">
        <v>5</v>
      </c>
      <c r="G137" s="6">
        <v>0</v>
      </c>
      <c r="H137" s="7">
        <v>0</v>
      </c>
      <c r="I137" s="8">
        <v>6</v>
      </c>
      <c r="J137" s="2">
        <v>0</v>
      </c>
      <c r="K137" s="2">
        <v>14</v>
      </c>
      <c r="L137" s="2">
        <v>0</v>
      </c>
      <c r="M137" s="2">
        <v>2</v>
      </c>
      <c r="N137" s="2">
        <v>1</v>
      </c>
      <c r="O137" s="2"/>
      <c r="P137" s="9"/>
      <c r="Q137" s="10">
        <f t="shared" si="18"/>
        <v>20</v>
      </c>
      <c r="R137" s="11">
        <v>231</v>
      </c>
      <c r="S137" s="11">
        <v>215</v>
      </c>
      <c r="T137" s="3">
        <f t="shared" si="16"/>
        <v>-16</v>
      </c>
      <c r="U137" s="12">
        <v>586540</v>
      </c>
      <c r="V137" s="12">
        <v>115709553</v>
      </c>
      <c r="W137" s="13">
        <f t="shared" si="19"/>
        <v>5.0690715225561369E-3</v>
      </c>
      <c r="X137" s="12">
        <v>1220094</v>
      </c>
      <c r="Y137" s="12">
        <v>114121302</v>
      </c>
      <c r="Z137" s="13">
        <f t="shared" si="20"/>
        <v>1.0691202944740326E-2</v>
      </c>
      <c r="AA137" s="14">
        <f t="shared" si="21"/>
        <v>1.3917217663710147E-2</v>
      </c>
      <c r="AB137" s="14">
        <f t="shared" si="22"/>
        <v>-0.51926654831512986</v>
      </c>
      <c r="AC137" s="15">
        <f t="shared" si="23"/>
        <v>-5.6221314221841893E-3</v>
      </c>
      <c r="AD137" s="16">
        <v>192634.92999999996</v>
      </c>
      <c r="AE137" s="12">
        <v>9865.5399999999991</v>
      </c>
      <c r="AF137" s="12">
        <v>0</v>
      </c>
      <c r="AG137" s="17">
        <v>0</v>
      </c>
      <c r="AH137" s="18">
        <v>147140893</v>
      </c>
      <c r="AI137" s="19">
        <v>148655107</v>
      </c>
      <c r="AJ137" s="18">
        <v>38387176</v>
      </c>
      <c r="AK137" s="19">
        <v>42920374</v>
      </c>
      <c r="AL137" s="16">
        <v>1658907</v>
      </c>
      <c r="AM137" s="17">
        <v>1622571</v>
      </c>
      <c r="AN137" s="22"/>
      <c r="AO137" s="21"/>
    </row>
    <row r="138" spans="1:41" ht="315" x14ac:dyDescent="0.25">
      <c r="A138" s="1">
        <v>138</v>
      </c>
      <c r="B138" s="2">
        <v>152</v>
      </c>
      <c r="C138" s="3">
        <f t="shared" si="17"/>
        <v>14</v>
      </c>
      <c r="D138" s="2"/>
      <c r="E138" s="4" t="s">
        <v>141</v>
      </c>
      <c r="F138" s="5" t="s">
        <v>1</v>
      </c>
      <c r="G138" s="6">
        <v>0</v>
      </c>
      <c r="H138" s="7">
        <v>2</v>
      </c>
      <c r="I138" s="8">
        <v>1</v>
      </c>
      <c r="J138" s="2">
        <v>0</v>
      </c>
      <c r="K138" s="2">
        <v>23</v>
      </c>
      <c r="L138" s="2">
        <v>0</v>
      </c>
      <c r="M138" s="2">
        <v>2</v>
      </c>
      <c r="N138" s="2">
        <v>0</v>
      </c>
      <c r="O138" s="2"/>
      <c r="P138" s="9"/>
      <c r="Q138" s="10">
        <f t="shared" si="18"/>
        <v>24</v>
      </c>
      <c r="R138" s="11">
        <v>182</v>
      </c>
      <c r="S138" s="11">
        <v>217</v>
      </c>
      <c r="T138" s="3">
        <f t="shared" si="16"/>
        <v>35</v>
      </c>
      <c r="U138" s="12">
        <v>450133</v>
      </c>
      <c r="V138" s="12">
        <v>56797679</v>
      </c>
      <c r="W138" s="13">
        <f t="shared" si="19"/>
        <v>7.9252006054684031E-3</v>
      </c>
      <c r="X138" s="12">
        <v>634666</v>
      </c>
      <c r="Y138" s="12">
        <v>60275950</v>
      </c>
      <c r="Z138" s="13">
        <f t="shared" si="20"/>
        <v>1.0529340474932373E-2</v>
      </c>
      <c r="AA138" s="14">
        <f t="shared" si="21"/>
        <v>-5.7705784811355111E-2</v>
      </c>
      <c r="AB138" s="14">
        <f t="shared" si="22"/>
        <v>-0.29075608272697767</v>
      </c>
      <c r="AC138" s="15">
        <f t="shared" si="23"/>
        <v>-2.6041398694639697E-3</v>
      </c>
      <c r="AD138" s="16">
        <v>199336.30000000002</v>
      </c>
      <c r="AE138" s="12">
        <v>623</v>
      </c>
      <c r="AF138" s="12">
        <v>0</v>
      </c>
      <c r="AG138" s="17">
        <v>0</v>
      </c>
      <c r="AH138" s="18">
        <v>179946682</v>
      </c>
      <c r="AI138" s="19">
        <v>173077661</v>
      </c>
      <c r="AJ138" s="18">
        <v>150966092</v>
      </c>
      <c r="AK138" s="19">
        <v>145085705</v>
      </c>
      <c r="AL138" s="16">
        <v>3012361</v>
      </c>
      <c r="AM138" s="17">
        <v>4292617</v>
      </c>
      <c r="AN138" s="22"/>
      <c r="AO138" s="21"/>
    </row>
    <row r="139" spans="1:41" ht="255" x14ac:dyDescent="0.25">
      <c r="A139" s="1">
        <v>139</v>
      </c>
      <c r="B139" s="2">
        <v>101</v>
      </c>
      <c r="C139" s="3">
        <f t="shared" si="17"/>
        <v>-38</v>
      </c>
      <c r="D139" s="23" t="s">
        <v>41</v>
      </c>
      <c r="E139" s="4" t="s">
        <v>142</v>
      </c>
      <c r="F139" s="5" t="s">
        <v>1</v>
      </c>
      <c r="G139" s="6">
        <v>0</v>
      </c>
      <c r="H139" s="7">
        <v>0</v>
      </c>
      <c r="I139" s="8">
        <v>0</v>
      </c>
      <c r="J139" s="2">
        <v>2</v>
      </c>
      <c r="K139" s="2">
        <v>16</v>
      </c>
      <c r="L139" s="2">
        <v>14</v>
      </c>
      <c r="M139" s="2">
        <v>3</v>
      </c>
      <c r="N139" s="2">
        <v>1</v>
      </c>
      <c r="O139" s="2"/>
      <c r="P139" s="9"/>
      <c r="Q139" s="10">
        <f t="shared" si="18"/>
        <v>18</v>
      </c>
      <c r="R139" s="11">
        <v>118</v>
      </c>
      <c r="S139" s="11">
        <v>21</v>
      </c>
      <c r="T139" s="3">
        <f t="shared" si="16"/>
        <v>-97</v>
      </c>
      <c r="U139" s="12">
        <v>1644372</v>
      </c>
      <c r="V139" s="12">
        <v>111237460</v>
      </c>
      <c r="W139" s="13">
        <f t="shared" si="19"/>
        <v>1.4782538184528845E-2</v>
      </c>
      <c r="X139" s="12">
        <v>15948465</v>
      </c>
      <c r="Y139" s="12">
        <v>262424073</v>
      </c>
      <c r="Z139" s="13">
        <f t="shared" si="20"/>
        <v>6.0773635656512351E-2</v>
      </c>
      <c r="AA139" s="14">
        <f t="shared" si="21"/>
        <v>-0.57611564088482081</v>
      </c>
      <c r="AB139" s="14">
        <f t="shared" si="22"/>
        <v>-0.89689465412502078</v>
      </c>
      <c r="AC139" s="15">
        <f t="shared" si="23"/>
        <v>-4.5991097471983503E-2</v>
      </c>
      <c r="AD139" s="16">
        <v>1077308.26</v>
      </c>
      <c r="AE139" s="12">
        <v>0</v>
      </c>
      <c r="AF139" s="12">
        <v>0</v>
      </c>
      <c r="AG139" s="17">
        <v>0</v>
      </c>
      <c r="AH139" s="18">
        <v>155517485</v>
      </c>
      <c r="AI139" s="19">
        <v>193218678</v>
      </c>
      <c r="AJ139" s="18">
        <v>44986446</v>
      </c>
      <c r="AK139" s="19">
        <v>69233132</v>
      </c>
      <c r="AL139" s="16">
        <v>10639316</v>
      </c>
      <c r="AM139" s="17">
        <v>24923759</v>
      </c>
      <c r="AN139" s="22"/>
      <c r="AO139" s="21"/>
    </row>
    <row r="140" spans="1:41" ht="90" x14ac:dyDescent="0.25">
      <c r="A140" s="1">
        <v>140</v>
      </c>
      <c r="B140" s="2">
        <v>158</v>
      </c>
      <c r="C140" s="3">
        <f t="shared" si="17"/>
        <v>18</v>
      </c>
      <c r="D140" s="2"/>
      <c r="E140" s="4" t="s">
        <v>143</v>
      </c>
      <c r="F140" s="5" t="s">
        <v>5</v>
      </c>
      <c r="G140" s="6">
        <v>0</v>
      </c>
      <c r="H140" s="7">
        <v>0</v>
      </c>
      <c r="I140" s="8">
        <v>4</v>
      </c>
      <c r="J140" s="2">
        <v>0</v>
      </c>
      <c r="K140" s="2">
        <v>8</v>
      </c>
      <c r="L140" s="2">
        <v>1</v>
      </c>
      <c r="M140" s="2">
        <v>1</v>
      </c>
      <c r="N140" s="2">
        <v>1</v>
      </c>
      <c r="O140" s="2"/>
      <c r="P140" s="9"/>
      <c r="Q140" s="10">
        <f t="shared" si="18"/>
        <v>12</v>
      </c>
      <c r="R140" s="11">
        <v>68</v>
      </c>
      <c r="S140" s="11">
        <v>61</v>
      </c>
      <c r="T140" s="3">
        <f t="shared" si="16"/>
        <v>-7</v>
      </c>
      <c r="U140" s="12">
        <v>1818090</v>
      </c>
      <c r="V140" s="12">
        <v>73941676</v>
      </c>
      <c r="W140" s="13">
        <f t="shared" si="19"/>
        <v>2.4588163243689527E-2</v>
      </c>
      <c r="X140" s="12">
        <v>3425715</v>
      </c>
      <c r="Y140" s="12">
        <v>97037834</v>
      </c>
      <c r="Z140" s="13">
        <f t="shared" si="20"/>
        <v>3.5302879905584041E-2</v>
      </c>
      <c r="AA140" s="14">
        <f t="shared" si="21"/>
        <v>-0.23801188719855393</v>
      </c>
      <c r="AB140" s="14">
        <f t="shared" si="22"/>
        <v>-0.46928159522902518</v>
      </c>
      <c r="AC140" s="15">
        <f t="shared" si="23"/>
        <v>-1.0714716661894514E-2</v>
      </c>
      <c r="AD140" s="16">
        <v>878040.33999999939</v>
      </c>
      <c r="AE140" s="12">
        <v>9359.23</v>
      </c>
      <c r="AF140" s="12">
        <v>0</v>
      </c>
      <c r="AG140" s="17">
        <v>0</v>
      </c>
      <c r="AH140" s="18">
        <v>168644289</v>
      </c>
      <c r="AI140" s="19">
        <v>132287977</v>
      </c>
      <c r="AJ140" s="18">
        <v>121225204</v>
      </c>
      <c r="AK140" s="19">
        <v>86355908</v>
      </c>
      <c r="AL140" s="16">
        <v>5611785</v>
      </c>
      <c r="AM140" s="17">
        <v>11309265</v>
      </c>
      <c r="AN140" s="22"/>
      <c r="AO140" s="21"/>
    </row>
    <row r="141" spans="1:41" ht="120" x14ac:dyDescent="0.25">
      <c r="A141" s="1">
        <v>141</v>
      </c>
      <c r="B141" s="2">
        <v>146</v>
      </c>
      <c r="C141" s="3">
        <f t="shared" si="17"/>
        <v>5</v>
      </c>
      <c r="D141" s="23" t="s">
        <v>41</v>
      </c>
      <c r="E141" s="4" t="s">
        <v>144</v>
      </c>
      <c r="F141" s="5" t="s">
        <v>5</v>
      </c>
      <c r="G141" s="6">
        <v>0</v>
      </c>
      <c r="H141" s="7">
        <v>0</v>
      </c>
      <c r="I141" s="8">
        <v>1</v>
      </c>
      <c r="J141" s="2">
        <v>0</v>
      </c>
      <c r="K141" s="2">
        <v>3</v>
      </c>
      <c r="L141" s="2">
        <v>0</v>
      </c>
      <c r="M141" s="2">
        <v>1</v>
      </c>
      <c r="N141" s="2">
        <v>1</v>
      </c>
      <c r="O141" s="2"/>
      <c r="P141" s="9"/>
      <c r="Q141" s="10">
        <f t="shared" si="18"/>
        <v>4</v>
      </c>
      <c r="R141" s="11">
        <v>28</v>
      </c>
      <c r="S141" s="11">
        <v>58</v>
      </c>
      <c r="T141" s="3">
        <f t="shared" si="16"/>
        <v>30</v>
      </c>
      <c r="U141" s="12">
        <v>3670531</v>
      </c>
      <c r="V141" s="12">
        <v>101799751</v>
      </c>
      <c r="W141" s="13">
        <f t="shared" si="19"/>
        <v>3.6056384853043501E-2</v>
      </c>
      <c r="X141" s="12">
        <v>4328370</v>
      </c>
      <c r="Y141" s="12">
        <v>120012504</v>
      </c>
      <c r="Z141" s="13">
        <f t="shared" si="20"/>
        <v>3.6065991923641558E-2</v>
      </c>
      <c r="AA141" s="14">
        <f t="shared" si="21"/>
        <v>-0.15175712857386928</v>
      </c>
      <c r="AB141" s="14">
        <f t="shared" si="22"/>
        <v>-0.15198307908057768</v>
      </c>
      <c r="AC141" s="15">
        <f t="shared" si="23"/>
        <v>-9.6070705980569326E-6</v>
      </c>
      <c r="AD141" s="16">
        <v>5111673.0599999987</v>
      </c>
      <c r="AE141" s="12">
        <v>343146.23999999999</v>
      </c>
      <c r="AF141" s="12">
        <v>0</v>
      </c>
      <c r="AG141" s="17">
        <v>0</v>
      </c>
      <c r="AH141" s="18">
        <v>135184244</v>
      </c>
      <c r="AI141" s="19">
        <v>125158276</v>
      </c>
      <c r="AJ141" s="18">
        <v>103204152</v>
      </c>
      <c r="AK141" s="19">
        <v>90895153</v>
      </c>
      <c r="AL141" s="16">
        <v>5854840</v>
      </c>
      <c r="AM141" s="17">
        <v>5942021</v>
      </c>
      <c r="AN141" s="22"/>
      <c r="AO141" s="21"/>
    </row>
    <row r="142" spans="1:41" ht="405" x14ac:dyDescent="0.25">
      <c r="A142" s="1">
        <v>142</v>
      </c>
      <c r="B142" s="2">
        <v>159</v>
      </c>
      <c r="C142" s="3">
        <f t="shared" si="17"/>
        <v>17</v>
      </c>
      <c r="D142" s="2"/>
      <c r="E142" s="4" t="s">
        <v>145</v>
      </c>
      <c r="F142" s="5" t="s">
        <v>5</v>
      </c>
      <c r="G142" s="6">
        <v>0</v>
      </c>
      <c r="H142" s="7">
        <v>0</v>
      </c>
      <c r="I142" s="8">
        <v>4</v>
      </c>
      <c r="J142" s="2">
        <v>0</v>
      </c>
      <c r="K142" s="2">
        <v>24</v>
      </c>
      <c r="L142" s="2">
        <v>0</v>
      </c>
      <c r="M142" s="2">
        <v>2</v>
      </c>
      <c r="N142" s="2">
        <v>1</v>
      </c>
      <c r="O142" s="2"/>
      <c r="P142" s="9"/>
      <c r="Q142" s="10">
        <f t="shared" si="18"/>
        <v>28</v>
      </c>
      <c r="R142" s="11">
        <v>140</v>
      </c>
      <c r="S142" s="11">
        <v>129</v>
      </c>
      <c r="T142" s="3">
        <f t="shared" si="16"/>
        <v>-11</v>
      </c>
      <c r="U142" s="12">
        <v>505996</v>
      </c>
      <c r="V142" s="12">
        <v>41924026</v>
      </c>
      <c r="W142" s="13">
        <f t="shared" si="19"/>
        <v>1.2069356125291975E-2</v>
      </c>
      <c r="X142" s="12">
        <v>821957</v>
      </c>
      <c r="Y142" s="12">
        <v>43512913</v>
      </c>
      <c r="Z142" s="13">
        <f t="shared" si="20"/>
        <v>1.8889955724177787E-2</v>
      </c>
      <c r="AA142" s="14">
        <f t="shared" si="21"/>
        <v>-3.651529834373534E-2</v>
      </c>
      <c r="AB142" s="14">
        <f t="shared" si="22"/>
        <v>-0.38440088715103099</v>
      </c>
      <c r="AC142" s="15">
        <f t="shared" si="23"/>
        <v>-6.8205995988858126E-3</v>
      </c>
      <c r="AD142" s="16">
        <v>222820.86999999997</v>
      </c>
      <c r="AE142" s="12">
        <v>32945.740000000005</v>
      </c>
      <c r="AF142" s="12">
        <v>0</v>
      </c>
      <c r="AG142" s="17">
        <v>0</v>
      </c>
      <c r="AH142" s="18">
        <v>210157749</v>
      </c>
      <c r="AI142" s="19">
        <v>181939264</v>
      </c>
      <c r="AJ142" s="18">
        <v>122418095</v>
      </c>
      <c r="AK142" s="19">
        <v>114195976</v>
      </c>
      <c r="AL142" s="16">
        <v>1045603</v>
      </c>
      <c r="AM142" s="17">
        <v>3579801</v>
      </c>
      <c r="AN142" s="22"/>
      <c r="AO142" s="21"/>
    </row>
    <row r="143" spans="1:41" ht="345" x14ac:dyDescent="0.25">
      <c r="A143" s="1">
        <v>143</v>
      </c>
      <c r="B143" s="2">
        <v>149</v>
      </c>
      <c r="C143" s="3">
        <f t="shared" si="17"/>
        <v>6</v>
      </c>
      <c r="D143" s="2"/>
      <c r="E143" s="4" t="s">
        <v>146</v>
      </c>
      <c r="F143" s="5" t="s">
        <v>5</v>
      </c>
      <c r="G143" s="6">
        <v>0</v>
      </c>
      <c r="H143" s="7">
        <v>0</v>
      </c>
      <c r="I143" s="8">
        <v>11</v>
      </c>
      <c r="J143" s="2">
        <v>0</v>
      </c>
      <c r="K143" s="2">
        <v>22</v>
      </c>
      <c r="L143" s="2">
        <v>0</v>
      </c>
      <c r="M143" s="2">
        <v>7</v>
      </c>
      <c r="N143" s="2">
        <v>0</v>
      </c>
      <c r="O143" s="2"/>
      <c r="P143" s="9">
        <v>1</v>
      </c>
      <c r="Q143" s="10">
        <f t="shared" si="18"/>
        <v>33</v>
      </c>
      <c r="R143" s="11">
        <v>22</v>
      </c>
      <c r="S143" s="11">
        <v>64</v>
      </c>
      <c r="T143" s="3">
        <f t="shared" si="16"/>
        <v>42</v>
      </c>
      <c r="U143" s="12">
        <v>4132354</v>
      </c>
      <c r="V143" s="12">
        <v>97950466</v>
      </c>
      <c r="W143" s="13">
        <f t="shared" si="19"/>
        <v>4.2188201534436802E-2</v>
      </c>
      <c r="X143" s="12">
        <v>3518501</v>
      </c>
      <c r="Y143" s="12">
        <v>105005126</v>
      </c>
      <c r="Z143" s="13">
        <f t="shared" si="20"/>
        <v>3.3507897509689195E-2</v>
      </c>
      <c r="AA143" s="14">
        <f t="shared" si="21"/>
        <v>-6.7183958238381622E-2</v>
      </c>
      <c r="AB143" s="14">
        <f t="shared" si="22"/>
        <v>0.17446435285935688</v>
      </c>
      <c r="AC143" s="15">
        <f t="shared" si="23"/>
        <v>8.6803040247476065E-3</v>
      </c>
      <c r="AD143" s="16">
        <v>104259.60000000002</v>
      </c>
      <c r="AE143" s="12">
        <v>7009.0300000000007</v>
      </c>
      <c r="AF143" s="12">
        <v>0</v>
      </c>
      <c r="AG143" s="17">
        <v>0</v>
      </c>
      <c r="AH143" s="18">
        <v>166940893</v>
      </c>
      <c r="AI143" s="19">
        <v>158124549</v>
      </c>
      <c r="AJ143" s="18">
        <v>52217780</v>
      </c>
      <c r="AK143" s="19">
        <v>48379243</v>
      </c>
      <c r="AL143" s="16">
        <v>6364075</v>
      </c>
      <c r="AM143" s="17">
        <v>6216073</v>
      </c>
      <c r="AN143" s="22"/>
      <c r="AO143" s="21"/>
    </row>
    <row r="144" spans="1:41" ht="180" x14ac:dyDescent="0.25">
      <c r="A144" s="1">
        <v>144</v>
      </c>
      <c r="B144" s="2">
        <v>170</v>
      </c>
      <c r="C144" s="3">
        <f t="shared" si="17"/>
        <v>26</v>
      </c>
      <c r="D144" s="2"/>
      <c r="E144" s="4" t="s">
        <v>147</v>
      </c>
      <c r="F144" s="5" t="s">
        <v>7</v>
      </c>
      <c r="G144" s="6">
        <v>0</v>
      </c>
      <c r="H144" s="7">
        <v>0</v>
      </c>
      <c r="I144" s="8">
        <v>0</v>
      </c>
      <c r="J144" s="2">
        <v>0</v>
      </c>
      <c r="K144" s="2">
        <v>3</v>
      </c>
      <c r="L144" s="2">
        <v>6</v>
      </c>
      <c r="M144" s="2">
        <v>2</v>
      </c>
      <c r="N144" s="2">
        <v>1</v>
      </c>
      <c r="O144" s="2"/>
      <c r="P144" s="9"/>
      <c r="Q144" s="10">
        <f t="shared" si="18"/>
        <v>3</v>
      </c>
      <c r="R144" s="11">
        <v>95</v>
      </c>
      <c r="S144" s="11">
        <v>218</v>
      </c>
      <c r="T144" s="3">
        <f t="shared" si="16"/>
        <v>123</v>
      </c>
      <c r="U144" s="12">
        <v>1868135</v>
      </c>
      <c r="V144" s="12">
        <v>104522513</v>
      </c>
      <c r="W144" s="13">
        <f t="shared" si="19"/>
        <v>1.7873039466626679E-2</v>
      </c>
      <c r="X144" s="12">
        <v>786577</v>
      </c>
      <c r="Y144" s="12">
        <v>76650932</v>
      </c>
      <c r="Z144" s="13">
        <f t="shared" si="20"/>
        <v>1.0261806079539908E-2</v>
      </c>
      <c r="AA144" s="14">
        <f t="shared" si="21"/>
        <v>0.36361698772299339</v>
      </c>
      <c r="AB144" s="14">
        <f t="shared" si="22"/>
        <v>1.3750185932210071</v>
      </c>
      <c r="AC144" s="15">
        <f t="shared" si="23"/>
        <v>7.6112333870867709E-3</v>
      </c>
      <c r="AD144" s="16">
        <v>333879.65000000026</v>
      </c>
      <c r="AE144" s="12">
        <v>2638.2300000000005</v>
      </c>
      <c r="AF144" s="12">
        <v>0</v>
      </c>
      <c r="AG144" s="17">
        <v>0</v>
      </c>
      <c r="AH144" s="18">
        <v>125329869</v>
      </c>
      <c r="AI144" s="19">
        <v>118372535</v>
      </c>
      <c r="AJ144" s="18">
        <v>81954183</v>
      </c>
      <c r="AK144" s="19">
        <v>79265914</v>
      </c>
      <c r="AL144" s="16">
        <v>10042250</v>
      </c>
      <c r="AM144" s="17">
        <v>7226478</v>
      </c>
      <c r="AN144" s="22"/>
      <c r="AO144" s="21"/>
    </row>
    <row r="145" spans="1:41" ht="405" x14ac:dyDescent="0.25">
      <c r="A145" s="1">
        <v>145</v>
      </c>
      <c r="B145" s="2">
        <v>151</v>
      </c>
      <c r="C145" s="3">
        <f t="shared" si="17"/>
        <v>6</v>
      </c>
      <c r="D145" s="2"/>
      <c r="E145" s="4" t="s">
        <v>148</v>
      </c>
      <c r="F145" s="5" t="s">
        <v>5</v>
      </c>
      <c r="G145" s="6">
        <v>0</v>
      </c>
      <c r="H145" s="7">
        <v>0</v>
      </c>
      <c r="I145" s="8">
        <v>4</v>
      </c>
      <c r="J145" s="2">
        <v>0</v>
      </c>
      <c r="K145" s="2">
        <v>18</v>
      </c>
      <c r="L145" s="2">
        <v>0</v>
      </c>
      <c r="M145" s="2">
        <v>1</v>
      </c>
      <c r="N145" s="2">
        <v>0</v>
      </c>
      <c r="O145" s="2"/>
      <c r="P145" s="9">
        <v>1</v>
      </c>
      <c r="Q145" s="10">
        <f t="shared" si="18"/>
        <v>22</v>
      </c>
      <c r="R145" s="11">
        <v>161</v>
      </c>
      <c r="S145" s="11">
        <v>152</v>
      </c>
      <c r="T145" s="3">
        <f t="shared" si="16"/>
        <v>-9</v>
      </c>
      <c r="U145" s="12">
        <v>111781</v>
      </c>
      <c r="V145" s="12">
        <v>11423478</v>
      </c>
      <c r="W145" s="13">
        <f t="shared" si="19"/>
        <v>9.7851985183496654E-3</v>
      </c>
      <c r="X145" s="12">
        <v>322876</v>
      </c>
      <c r="Y145" s="12">
        <v>19242780</v>
      </c>
      <c r="Z145" s="13">
        <f t="shared" si="20"/>
        <v>1.677907246250282E-2</v>
      </c>
      <c r="AA145" s="14">
        <f t="shared" si="21"/>
        <v>-0.40634991409765114</v>
      </c>
      <c r="AB145" s="14">
        <f t="shared" si="22"/>
        <v>-0.65379588448816262</v>
      </c>
      <c r="AC145" s="15">
        <f t="shared" si="23"/>
        <v>-6.9938739441531544E-3</v>
      </c>
      <c r="AD145" s="16">
        <v>590647.54000000015</v>
      </c>
      <c r="AE145" s="12">
        <v>12351.349999999999</v>
      </c>
      <c r="AF145" s="12">
        <v>0</v>
      </c>
      <c r="AG145" s="17">
        <v>0</v>
      </c>
      <c r="AH145" s="18">
        <v>257223572</v>
      </c>
      <c r="AI145" s="19">
        <v>258954612</v>
      </c>
      <c r="AJ145" s="18">
        <v>106893032</v>
      </c>
      <c r="AK145" s="19">
        <v>108418634</v>
      </c>
      <c r="AL145" s="16">
        <v>722665</v>
      </c>
      <c r="AM145" s="17">
        <v>861049</v>
      </c>
      <c r="AN145" s="22"/>
      <c r="AO145" s="21"/>
    </row>
    <row r="146" spans="1:41" ht="255" x14ac:dyDescent="0.25">
      <c r="A146" s="1">
        <v>146</v>
      </c>
      <c r="B146" s="2">
        <v>166</v>
      </c>
      <c r="C146" s="3">
        <f t="shared" si="17"/>
        <v>20</v>
      </c>
      <c r="D146" s="2"/>
      <c r="E146" s="4" t="s">
        <v>149</v>
      </c>
      <c r="F146" s="5" t="s">
        <v>5</v>
      </c>
      <c r="G146" s="6">
        <v>0</v>
      </c>
      <c r="H146" s="7">
        <v>0</v>
      </c>
      <c r="I146" s="8">
        <v>1</v>
      </c>
      <c r="J146" s="2">
        <v>0</v>
      </c>
      <c r="K146" s="2">
        <v>10</v>
      </c>
      <c r="L146" s="2">
        <v>0</v>
      </c>
      <c r="M146" s="2">
        <v>1</v>
      </c>
      <c r="N146" s="2">
        <v>1</v>
      </c>
      <c r="O146" s="2"/>
      <c r="P146" s="9"/>
      <c r="Q146" s="10">
        <f t="shared" si="18"/>
        <v>11</v>
      </c>
      <c r="R146" s="11">
        <v>3</v>
      </c>
      <c r="S146" s="11">
        <v>97</v>
      </c>
      <c r="T146" s="3">
        <f t="shared" si="16"/>
        <v>94</v>
      </c>
      <c r="U146" s="12">
        <v>6013444</v>
      </c>
      <c r="V146" s="12">
        <v>72933846</v>
      </c>
      <c r="W146" s="13">
        <f t="shared" si="19"/>
        <v>8.2450663578059497E-2</v>
      </c>
      <c r="X146" s="12">
        <v>1411880</v>
      </c>
      <c r="Y146" s="12">
        <v>59645998</v>
      </c>
      <c r="Z146" s="13">
        <f t="shared" si="20"/>
        <v>2.3670992980954063E-2</v>
      </c>
      <c r="AA146" s="14">
        <f t="shared" si="21"/>
        <v>0.22277853411053664</v>
      </c>
      <c r="AB146" s="14">
        <f t="shared" si="22"/>
        <v>3.2591750007082756</v>
      </c>
      <c r="AC146" s="15">
        <f t="shared" si="23"/>
        <v>5.8779670597105434E-2</v>
      </c>
      <c r="AD146" s="16">
        <v>1111219.9899999993</v>
      </c>
      <c r="AE146" s="12">
        <v>41926.990000000005</v>
      </c>
      <c r="AF146" s="12">
        <v>0</v>
      </c>
      <c r="AG146" s="17">
        <v>0</v>
      </c>
      <c r="AH146" s="18">
        <v>165517459</v>
      </c>
      <c r="AI146" s="19">
        <v>166892750</v>
      </c>
      <c r="AJ146" s="18">
        <v>98043133</v>
      </c>
      <c r="AK146" s="19">
        <v>82144412</v>
      </c>
      <c r="AL146" s="16">
        <v>2832763</v>
      </c>
      <c r="AM146" s="17">
        <v>2922850</v>
      </c>
      <c r="AN146" s="22"/>
      <c r="AO146" s="21"/>
    </row>
    <row r="147" spans="1:41" ht="330" x14ac:dyDescent="0.25">
      <c r="A147" s="1">
        <v>147</v>
      </c>
      <c r="B147" s="2">
        <v>144</v>
      </c>
      <c r="C147" s="3">
        <f t="shared" si="17"/>
        <v>-3</v>
      </c>
      <c r="D147" s="2"/>
      <c r="E147" s="4" t="s">
        <v>150</v>
      </c>
      <c r="F147" s="5" t="s">
        <v>5</v>
      </c>
      <c r="G147" s="6">
        <v>0</v>
      </c>
      <c r="H147" s="7">
        <v>0</v>
      </c>
      <c r="I147" s="8">
        <v>9</v>
      </c>
      <c r="J147" s="2">
        <v>2</v>
      </c>
      <c r="K147" s="2">
        <v>65</v>
      </c>
      <c r="L147" s="2">
        <v>4</v>
      </c>
      <c r="M147" s="2">
        <v>5</v>
      </c>
      <c r="N147" s="2">
        <v>0</v>
      </c>
      <c r="O147" s="2"/>
      <c r="P147" s="9"/>
      <c r="Q147" s="10">
        <f t="shared" si="18"/>
        <v>76</v>
      </c>
      <c r="R147" s="11">
        <v>137</v>
      </c>
      <c r="S147" s="11">
        <v>101</v>
      </c>
      <c r="T147" s="3">
        <f t="shared" si="16"/>
        <v>-36</v>
      </c>
      <c r="U147" s="12">
        <v>485151</v>
      </c>
      <c r="V147" s="12">
        <v>39641868</v>
      </c>
      <c r="W147" s="13">
        <f t="shared" si="19"/>
        <v>1.2238348606579286E-2</v>
      </c>
      <c r="X147" s="12">
        <v>1523019</v>
      </c>
      <c r="Y147" s="12">
        <v>66090031</v>
      </c>
      <c r="Z147" s="13">
        <f t="shared" si="20"/>
        <v>2.304461016215895E-2</v>
      </c>
      <c r="AA147" s="14">
        <f t="shared" si="21"/>
        <v>-0.40018384921017813</v>
      </c>
      <c r="AB147" s="14">
        <f t="shared" si="22"/>
        <v>-0.68145440076584729</v>
      </c>
      <c r="AC147" s="15">
        <f t="shared" si="23"/>
        <v>-1.0806261555579663E-2</v>
      </c>
      <c r="AD147" s="16">
        <v>529131.51</v>
      </c>
      <c r="AE147" s="12">
        <v>4544.84</v>
      </c>
      <c r="AF147" s="12">
        <v>0</v>
      </c>
      <c r="AG147" s="17">
        <v>0</v>
      </c>
      <c r="AH147" s="18">
        <v>212868527</v>
      </c>
      <c r="AI147" s="19">
        <v>203078138</v>
      </c>
      <c r="AJ147" s="18">
        <v>87579206</v>
      </c>
      <c r="AK147" s="19">
        <v>89656060</v>
      </c>
      <c r="AL147" s="16">
        <v>1773534</v>
      </c>
      <c r="AM147" s="17">
        <v>3587060</v>
      </c>
      <c r="AN147" s="22"/>
      <c r="AO147" s="21"/>
    </row>
    <row r="148" spans="1:41" ht="105" x14ac:dyDescent="0.25">
      <c r="A148" s="1">
        <v>148</v>
      </c>
      <c r="B148" s="2">
        <v>121</v>
      </c>
      <c r="C148" s="3">
        <f t="shared" si="17"/>
        <v>-27</v>
      </c>
      <c r="D148" s="2"/>
      <c r="E148" s="4" t="s">
        <v>151</v>
      </c>
      <c r="F148" s="5" t="s">
        <v>5</v>
      </c>
      <c r="G148" s="6">
        <v>12</v>
      </c>
      <c r="H148" s="7">
        <v>0</v>
      </c>
      <c r="I148" s="8">
        <v>0</v>
      </c>
      <c r="J148" s="2">
        <v>1</v>
      </c>
      <c r="K148" s="2">
        <v>9</v>
      </c>
      <c r="L148" s="2">
        <v>28</v>
      </c>
      <c r="M148" s="2">
        <v>3</v>
      </c>
      <c r="N148" s="2">
        <v>1</v>
      </c>
      <c r="O148" s="2"/>
      <c r="P148" s="9"/>
      <c r="Q148" s="10">
        <f t="shared" si="18"/>
        <v>10</v>
      </c>
      <c r="R148" s="11">
        <v>205</v>
      </c>
      <c r="S148" s="11">
        <v>82</v>
      </c>
      <c r="T148" s="3">
        <f t="shared" si="16"/>
        <v>-123</v>
      </c>
      <c r="U148" s="12">
        <v>429086</v>
      </c>
      <c r="V148" s="12">
        <v>64868718</v>
      </c>
      <c r="W148" s="13">
        <f t="shared" si="19"/>
        <v>6.6146829046320908E-3</v>
      </c>
      <c r="X148" s="12">
        <v>3831250</v>
      </c>
      <c r="Y148" s="12">
        <v>138954161</v>
      </c>
      <c r="Z148" s="13">
        <f t="shared" si="20"/>
        <v>2.7572042265074738E-2</v>
      </c>
      <c r="AA148" s="14">
        <f t="shared" si="21"/>
        <v>-0.5331646239798461</v>
      </c>
      <c r="AB148" s="14">
        <f t="shared" si="22"/>
        <v>-0.88800365415986948</v>
      </c>
      <c r="AC148" s="15">
        <f t="shared" si="23"/>
        <v>-2.0957359360442646E-2</v>
      </c>
      <c r="AD148" s="16">
        <v>347040.69999999995</v>
      </c>
      <c r="AE148" s="12">
        <v>1553.1899999999998</v>
      </c>
      <c r="AF148" s="12">
        <v>0</v>
      </c>
      <c r="AG148" s="17">
        <v>0</v>
      </c>
      <c r="AH148" s="18">
        <v>186914120</v>
      </c>
      <c r="AI148" s="19">
        <v>238213113</v>
      </c>
      <c r="AJ148" s="18">
        <v>61759781</v>
      </c>
      <c r="AK148" s="19">
        <v>76392045</v>
      </c>
      <c r="AL148" s="16">
        <v>5129088</v>
      </c>
      <c r="AM148" s="17">
        <v>7492892</v>
      </c>
      <c r="AN148" s="22"/>
      <c r="AO148" s="21"/>
    </row>
    <row r="149" spans="1:41" ht="240" x14ac:dyDescent="0.25">
      <c r="A149" s="1">
        <v>149</v>
      </c>
      <c r="B149" s="2">
        <v>160</v>
      </c>
      <c r="C149" s="3">
        <f t="shared" si="17"/>
        <v>11</v>
      </c>
      <c r="D149" s="23" t="s">
        <v>41</v>
      </c>
      <c r="E149" s="4" t="s">
        <v>152</v>
      </c>
      <c r="F149" s="5" t="s">
        <v>5</v>
      </c>
      <c r="G149" s="6">
        <v>0</v>
      </c>
      <c r="H149" s="7">
        <v>0</v>
      </c>
      <c r="I149" s="8">
        <v>1</v>
      </c>
      <c r="J149" s="2">
        <v>0</v>
      </c>
      <c r="K149" s="2">
        <v>14</v>
      </c>
      <c r="L149" s="2">
        <v>0</v>
      </c>
      <c r="M149" s="2">
        <v>3</v>
      </c>
      <c r="N149" s="2">
        <v>1</v>
      </c>
      <c r="O149" s="2"/>
      <c r="P149" s="9"/>
      <c r="Q149" s="10">
        <f t="shared" si="18"/>
        <v>15</v>
      </c>
      <c r="R149" s="11">
        <v>37</v>
      </c>
      <c r="S149" s="11">
        <v>76</v>
      </c>
      <c r="T149" s="3">
        <f t="shared" si="16"/>
        <v>39</v>
      </c>
      <c r="U149" s="12">
        <v>3239939</v>
      </c>
      <c r="V149" s="12">
        <v>104530927</v>
      </c>
      <c r="W149" s="13">
        <f t="shared" si="19"/>
        <v>3.0995027911691626E-2</v>
      </c>
      <c r="X149" s="12">
        <v>3153055</v>
      </c>
      <c r="Y149" s="12">
        <v>109277969</v>
      </c>
      <c r="Z149" s="13">
        <f t="shared" si="20"/>
        <v>2.8853528564389771E-2</v>
      </c>
      <c r="AA149" s="14">
        <f t="shared" si="21"/>
        <v>-4.3440064300609392E-2</v>
      </c>
      <c r="AB149" s="14">
        <f t="shared" si="22"/>
        <v>2.7555497763280375E-2</v>
      </c>
      <c r="AC149" s="15">
        <f t="shared" si="23"/>
        <v>2.1414993473018555E-3</v>
      </c>
      <c r="AD149" s="16">
        <v>4753965.1399999997</v>
      </c>
      <c r="AE149" s="12">
        <v>2422.5</v>
      </c>
      <c r="AF149" s="12">
        <v>0</v>
      </c>
      <c r="AG149" s="17">
        <v>0</v>
      </c>
      <c r="AH149" s="18">
        <v>132100440</v>
      </c>
      <c r="AI149" s="19">
        <v>120163506</v>
      </c>
      <c r="AJ149" s="18">
        <v>61253746</v>
      </c>
      <c r="AK149" s="19">
        <v>51850280</v>
      </c>
      <c r="AL149" s="16">
        <v>6241949</v>
      </c>
      <c r="AM149" s="17">
        <v>5101429</v>
      </c>
      <c r="AN149" s="22"/>
      <c r="AO149" s="21"/>
    </row>
    <row r="150" spans="1:41" ht="195" x14ac:dyDescent="0.25">
      <c r="A150" s="1">
        <v>150</v>
      </c>
      <c r="B150" s="2">
        <v>155</v>
      </c>
      <c r="C150" s="3">
        <f t="shared" si="17"/>
        <v>5</v>
      </c>
      <c r="D150" s="2"/>
      <c r="E150" s="4" t="s">
        <v>153</v>
      </c>
      <c r="F150" s="5" t="s">
        <v>5</v>
      </c>
      <c r="G150" s="6">
        <v>0</v>
      </c>
      <c r="H150" s="7">
        <v>0</v>
      </c>
      <c r="I150" s="8">
        <v>4</v>
      </c>
      <c r="J150" s="2">
        <v>0</v>
      </c>
      <c r="K150" s="2">
        <v>7</v>
      </c>
      <c r="L150" s="2">
        <v>0</v>
      </c>
      <c r="M150" s="2">
        <v>1</v>
      </c>
      <c r="N150" s="2">
        <v>1</v>
      </c>
      <c r="O150" s="2"/>
      <c r="P150" s="9"/>
      <c r="Q150" s="10">
        <f t="shared" si="18"/>
        <v>11</v>
      </c>
      <c r="R150" s="11">
        <v>117</v>
      </c>
      <c r="S150" s="11">
        <v>127</v>
      </c>
      <c r="T150" s="3">
        <f t="shared" si="16"/>
        <v>10</v>
      </c>
      <c r="U150" s="12">
        <v>1364338</v>
      </c>
      <c r="V150" s="12">
        <v>91144906</v>
      </c>
      <c r="W150" s="13">
        <f t="shared" si="19"/>
        <v>1.4968889210330636E-2</v>
      </c>
      <c r="X150" s="12">
        <v>2114743</v>
      </c>
      <c r="Y150" s="12">
        <v>109997630</v>
      </c>
      <c r="Z150" s="13">
        <f t="shared" si="20"/>
        <v>1.9225350582553459E-2</v>
      </c>
      <c r="AA150" s="14">
        <f t="shared" si="21"/>
        <v>-0.17139209272054315</v>
      </c>
      <c r="AB150" s="14">
        <f t="shared" si="22"/>
        <v>-0.35484453666473892</v>
      </c>
      <c r="AC150" s="15">
        <f t="shared" si="23"/>
        <v>-4.2564613722228233E-3</v>
      </c>
      <c r="AD150" s="16">
        <v>1026814.6500000004</v>
      </c>
      <c r="AE150" s="12">
        <v>0</v>
      </c>
      <c r="AF150" s="12">
        <v>0</v>
      </c>
      <c r="AG150" s="17">
        <v>0</v>
      </c>
      <c r="AH150" s="18">
        <v>134157326</v>
      </c>
      <c r="AI150" s="19">
        <v>126122747</v>
      </c>
      <c r="AJ150" s="18">
        <v>79452221</v>
      </c>
      <c r="AK150" s="19">
        <v>75742361</v>
      </c>
      <c r="AL150" s="16">
        <v>2538147</v>
      </c>
      <c r="AM150" s="17">
        <v>2336121</v>
      </c>
      <c r="AN150" s="22"/>
      <c r="AO150" s="21"/>
    </row>
    <row r="151" spans="1:41" ht="165" x14ac:dyDescent="0.25">
      <c r="A151" s="1">
        <v>151</v>
      </c>
      <c r="B151" s="2">
        <v>153</v>
      </c>
      <c r="C151" s="3">
        <f t="shared" si="17"/>
        <v>2</v>
      </c>
      <c r="D151" s="2"/>
      <c r="E151" s="4" t="s">
        <v>154</v>
      </c>
      <c r="F151" s="5" t="s">
        <v>1</v>
      </c>
      <c r="G151" s="6">
        <v>0</v>
      </c>
      <c r="H151" s="7">
        <v>0</v>
      </c>
      <c r="I151" s="8">
        <v>0</v>
      </c>
      <c r="J151" s="2">
        <v>3</v>
      </c>
      <c r="K151" s="2">
        <v>4</v>
      </c>
      <c r="L151" s="2">
        <v>12</v>
      </c>
      <c r="M151" s="2">
        <v>4</v>
      </c>
      <c r="N151" s="2">
        <v>1</v>
      </c>
      <c r="O151" s="2"/>
      <c r="P151" s="9"/>
      <c r="Q151" s="10">
        <f t="shared" si="18"/>
        <v>7</v>
      </c>
      <c r="R151" s="11">
        <v>32</v>
      </c>
      <c r="S151" s="11">
        <v>68</v>
      </c>
      <c r="T151" s="3">
        <f t="shared" si="16"/>
        <v>36</v>
      </c>
      <c r="U151" s="12">
        <v>3429812</v>
      </c>
      <c r="V151" s="12">
        <v>106987753</v>
      </c>
      <c r="W151" s="13">
        <f t="shared" si="19"/>
        <v>3.2057987048293275E-2</v>
      </c>
      <c r="X151" s="12">
        <v>4207802</v>
      </c>
      <c r="Y151" s="12">
        <v>128432759</v>
      </c>
      <c r="Z151" s="13">
        <f t="shared" si="20"/>
        <v>3.2762684791346731E-2</v>
      </c>
      <c r="AA151" s="14">
        <f t="shared" si="21"/>
        <v>-0.16697458006021657</v>
      </c>
      <c r="AB151" s="14">
        <f t="shared" si="22"/>
        <v>-0.18489225491123393</v>
      </c>
      <c r="AC151" s="15">
        <f t="shared" si="23"/>
        <v>-7.0469774305345623E-4</v>
      </c>
      <c r="AD151" s="16">
        <v>3941588.91</v>
      </c>
      <c r="AE151" s="12">
        <v>54059.749999999993</v>
      </c>
      <c r="AF151" s="12">
        <v>0</v>
      </c>
      <c r="AG151" s="17">
        <v>0</v>
      </c>
      <c r="AH151" s="18">
        <v>113369663</v>
      </c>
      <c r="AI151" s="19">
        <v>110606836</v>
      </c>
      <c r="AJ151" s="18">
        <v>77235377</v>
      </c>
      <c r="AK151" s="19">
        <v>68949911</v>
      </c>
      <c r="AL151" s="16">
        <v>7210027</v>
      </c>
      <c r="AM151" s="17">
        <v>8565610</v>
      </c>
      <c r="AN151" s="22"/>
      <c r="AO151" s="21"/>
    </row>
    <row r="152" spans="1:41" ht="120" x14ac:dyDescent="0.25">
      <c r="A152" s="1">
        <v>152</v>
      </c>
      <c r="B152" s="2">
        <v>135</v>
      </c>
      <c r="C152" s="3">
        <f t="shared" si="17"/>
        <v>-17</v>
      </c>
      <c r="D152" s="2"/>
      <c r="E152" s="4" t="s">
        <v>155</v>
      </c>
      <c r="F152" s="5" t="s">
        <v>1</v>
      </c>
      <c r="G152" s="6">
        <v>1</v>
      </c>
      <c r="H152" s="7">
        <v>2</v>
      </c>
      <c r="I152" s="8">
        <v>0</v>
      </c>
      <c r="J152" s="2">
        <v>2</v>
      </c>
      <c r="K152" s="2">
        <v>5</v>
      </c>
      <c r="L152" s="2">
        <v>4</v>
      </c>
      <c r="M152" s="2">
        <v>1</v>
      </c>
      <c r="N152" s="2">
        <v>1</v>
      </c>
      <c r="O152" s="2"/>
      <c r="P152" s="9"/>
      <c r="Q152" s="10">
        <f t="shared" si="18"/>
        <v>7</v>
      </c>
      <c r="R152" s="11">
        <v>289</v>
      </c>
      <c r="S152" s="11">
        <v>279</v>
      </c>
      <c r="T152" s="3">
        <f t="shared" si="16"/>
        <v>-10</v>
      </c>
      <c r="U152" s="12">
        <v>0</v>
      </c>
      <c r="V152" s="12">
        <v>94224539</v>
      </c>
      <c r="W152" s="13">
        <f t="shared" si="19"/>
        <v>0</v>
      </c>
      <c r="X152" s="12">
        <v>608464</v>
      </c>
      <c r="Y152" s="12">
        <v>143578465</v>
      </c>
      <c r="Z152" s="13">
        <f t="shared" si="20"/>
        <v>4.2378500146244081E-3</v>
      </c>
      <c r="AA152" s="14">
        <f t="shared" si="21"/>
        <v>-0.34374184178664957</v>
      </c>
      <c r="AB152" s="14">
        <f t="shared" si="22"/>
        <v>-1</v>
      </c>
      <c r="AC152" s="15">
        <f t="shared" si="23"/>
        <v>-4.2378500146244081E-3</v>
      </c>
      <c r="AD152" s="16">
        <v>1288270.3600000003</v>
      </c>
      <c r="AE152" s="12">
        <v>39208.79</v>
      </c>
      <c r="AF152" s="12">
        <v>0</v>
      </c>
      <c r="AG152" s="17">
        <v>0</v>
      </c>
      <c r="AH152" s="18">
        <v>144323490</v>
      </c>
      <c r="AI152" s="19">
        <v>158667891</v>
      </c>
      <c r="AJ152" s="18">
        <v>38030294</v>
      </c>
      <c r="AK152" s="19">
        <v>35903558</v>
      </c>
      <c r="AL152" s="16">
        <v>4417332</v>
      </c>
      <c r="AM152" s="17">
        <v>6131471</v>
      </c>
      <c r="AN152" s="22"/>
      <c r="AO152" s="21"/>
    </row>
    <row r="153" spans="1:41" ht="285" x14ac:dyDescent="0.25">
      <c r="A153" s="1">
        <v>153</v>
      </c>
      <c r="B153" s="2">
        <v>130</v>
      </c>
      <c r="C153" s="3">
        <f t="shared" si="17"/>
        <v>-23</v>
      </c>
      <c r="D153" s="2"/>
      <c r="E153" s="4" t="s">
        <v>156</v>
      </c>
      <c r="F153" s="5" t="s">
        <v>5</v>
      </c>
      <c r="G153" s="6">
        <v>0</v>
      </c>
      <c r="H153" s="7">
        <v>0</v>
      </c>
      <c r="I153" s="8">
        <v>7</v>
      </c>
      <c r="J153" s="2">
        <v>1</v>
      </c>
      <c r="K153" s="2">
        <v>21</v>
      </c>
      <c r="L153" s="2">
        <v>1</v>
      </c>
      <c r="M153" s="2">
        <v>3</v>
      </c>
      <c r="N153" s="2">
        <v>1</v>
      </c>
      <c r="O153" s="2"/>
      <c r="P153" s="9"/>
      <c r="Q153" s="10">
        <f t="shared" si="18"/>
        <v>29</v>
      </c>
      <c r="R153" s="11">
        <v>225</v>
      </c>
      <c r="S153" s="11">
        <v>269</v>
      </c>
      <c r="T153" s="3">
        <f t="shared" si="16"/>
        <v>44</v>
      </c>
      <c r="U153" s="12">
        <v>495441</v>
      </c>
      <c r="V153" s="12">
        <v>92339031</v>
      </c>
      <c r="W153" s="13">
        <f t="shared" si="19"/>
        <v>5.365455914303454E-3</v>
      </c>
      <c r="X153" s="12">
        <v>771996</v>
      </c>
      <c r="Y153" s="12">
        <v>148889762</v>
      </c>
      <c r="Z153" s="13">
        <f t="shared" si="20"/>
        <v>5.1850173553235988E-3</v>
      </c>
      <c r="AA153" s="14">
        <f t="shared" si="21"/>
        <v>-0.37981611522758696</v>
      </c>
      <c r="AB153" s="14">
        <f t="shared" si="22"/>
        <v>-0.35823372141824567</v>
      </c>
      <c r="AC153" s="15">
        <f t="shared" si="23"/>
        <v>1.8043855897985524E-4</v>
      </c>
      <c r="AD153" s="16">
        <v>4156107.0299999984</v>
      </c>
      <c r="AE153" s="12">
        <v>1729828.9300000002</v>
      </c>
      <c r="AF153" s="12">
        <v>0</v>
      </c>
      <c r="AG153" s="17">
        <v>0</v>
      </c>
      <c r="AH153" s="18">
        <v>141141946</v>
      </c>
      <c r="AI153" s="19">
        <v>156546930</v>
      </c>
      <c r="AJ153" s="18">
        <v>52288670</v>
      </c>
      <c r="AK153" s="19">
        <v>50575968</v>
      </c>
      <c r="AL153" s="16">
        <v>2540173</v>
      </c>
      <c r="AM153" s="17">
        <v>3823735</v>
      </c>
      <c r="AN153" s="22"/>
      <c r="AO153" s="21"/>
    </row>
    <row r="154" spans="1:41" ht="150" x14ac:dyDescent="0.25">
      <c r="A154" s="1">
        <v>154</v>
      </c>
      <c r="B154" s="2">
        <v>154</v>
      </c>
      <c r="C154" s="3">
        <f t="shared" si="17"/>
        <v>0</v>
      </c>
      <c r="D154" s="23" t="s">
        <v>41</v>
      </c>
      <c r="E154" s="4" t="s">
        <v>157</v>
      </c>
      <c r="F154" s="5" t="s">
        <v>5</v>
      </c>
      <c r="G154" s="6">
        <v>0</v>
      </c>
      <c r="H154" s="7">
        <v>0</v>
      </c>
      <c r="I154" s="8">
        <v>2</v>
      </c>
      <c r="J154" s="2">
        <v>0</v>
      </c>
      <c r="K154" s="2">
        <v>23</v>
      </c>
      <c r="L154" s="2">
        <v>0</v>
      </c>
      <c r="M154" s="2">
        <v>10</v>
      </c>
      <c r="N154" s="2">
        <v>0</v>
      </c>
      <c r="O154" s="2"/>
      <c r="P154" s="9"/>
      <c r="Q154" s="10">
        <f t="shared" si="18"/>
        <v>25</v>
      </c>
      <c r="R154" s="11">
        <v>188</v>
      </c>
      <c r="S154" s="11">
        <v>42</v>
      </c>
      <c r="T154" s="3">
        <f t="shared" si="16"/>
        <v>-146</v>
      </c>
      <c r="U154" s="12">
        <v>538905</v>
      </c>
      <c r="V154" s="12">
        <v>71320505</v>
      </c>
      <c r="W154" s="13">
        <f t="shared" si="19"/>
        <v>7.5561018531767263E-3</v>
      </c>
      <c r="X154" s="12">
        <v>4192897</v>
      </c>
      <c r="Y154" s="12">
        <v>94765603</v>
      </c>
      <c r="Z154" s="13">
        <f t="shared" si="20"/>
        <v>4.4244925028335443E-2</v>
      </c>
      <c r="AA154" s="14">
        <f t="shared" si="21"/>
        <v>-0.24740092668433714</v>
      </c>
      <c r="AB154" s="14">
        <f t="shared" si="22"/>
        <v>-0.87147192024988929</v>
      </c>
      <c r="AC154" s="15">
        <f t="shared" si="23"/>
        <v>-3.6688823175158716E-2</v>
      </c>
      <c r="AD154" s="16">
        <v>34608.270000000004</v>
      </c>
      <c r="AE154" s="12">
        <v>0</v>
      </c>
      <c r="AF154" s="12">
        <v>0</v>
      </c>
      <c r="AG154" s="17">
        <v>0</v>
      </c>
      <c r="AH154" s="18">
        <v>158928674</v>
      </c>
      <c r="AI154" s="19">
        <v>154231187</v>
      </c>
      <c r="AJ154" s="18">
        <v>70707190</v>
      </c>
      <c r="AK154" s="19">
        <v>74570754</v>
      </c>
      <c r="AL154" s="16">
        <v>1804210</v>
      </c>
      <c r="AM154" s="17">
        <v>2627842</v>
      </c>
      <c r="AN154" s="22"/>
      <c r="AO154" s="21"/>
    </row>
    <row r="155" spans="1:41" ht="165" x14ac:dyDescent="0.25">
      <c r="A155" s="1">
        <v>155</v>
      </c>
      <c r="B155" s="2">
        <v>161</v>
      </c>
      <c r="C155" s="3">
        <f t="shared" si="17"/>
        <v>6</v>
      </c>
      <c r="D155" s="2"/>
      <c r="E155" s="4" t="s">
        <v>158</v>
      </c>
      <c r="F155" s="5" t="s">
        <v>5</v>
      </c>
      <c r="G155" s="6">
        <v>0</v>
      </c>
      <c r="H155" s="7">
        <v>0</v>
      </c>
      <c r="I155" s="8">
        <v>6</v>
      </c>
      <c r="J155" s="2">
        <v>0</v>
      </c>
      <c r="K155" s="2">
        <v>10</v>
      </c>
      <c r="L155" s="2">
        <v>0</v>
      </c>
      <c r="M155" s="2">
        <v>3</v>
      </c>
      <c r="N155" s="2">
        <v>0</v>
      </c>
      <c r="O155" s="2"/>
      <c r="P155" s="9"/>
      <c r="Q155" s="10">
        <f t="shared" si="18"/>
        <v>16</v>
      </c>
      <c r="R155" s="11">
        <v>158</v>
      </c>
      <c r="S155" s="11">
        <v>206</v>
      </c>
      <c r="T155" s="3">
        <f t="shared" si="16"/>
        <v>48</v>
      </c>
      <c r="U155" s="12">
        <v>1581973</v>
      </c>
      <c r="V155" s="12">
        <v>157373685</v>
      </c>
      <c r="W155" s="13">
        <f t="shared" si="19"/>
        <v>1.005233498853382E-2</v>
      </c>
      <c r="X155" s="12">
        <v>1829616</v>
      </c>
      <c r="Y155" s="12">
        <v>163086649</v>
      </c>
      <c r="Z155" s="13">
        <f t="shared" si="20"/>
        <v>1.1218674313431997E-2</v>
      </c>
      <c r="AA155" s="14">
        <f t="shared" si="21"/>
        <v>-3.5030237208442491E-2</v>
      </c>
      <c r="AB155" s="14">
        <f t="shared" si="22"/>
        <v>-0.13535244554048501</v>
      </c>
      <c r="AC155" s="15">
        <f t="shared" si="23"/>
        <v>-1.1663393248981767E-3</v>
      </c>
      <c r="AD155" s="16">
        <v>1159741.77</v>
      </c>
      <c r="AE155" s="12">
        <v>17284.71</v>
      </c>
      <c r="AF155" s="12">
        <v>0</v>
      </c>
      <c r="AG155" s="17">
        <v>0</v>
      </c>
      <c r="AH155" s="18">
        <v>50968601</v>
      </c>
      <c r="AI155" s="19">
        <v>42968754</v>
      </c>
      <c r="AJ155" s="18">
        <v>25045547</v>
      </c>
      <c r="AK155" s="19">
        <v>24040314</v>
      </c>
      <c r="AL155" s="16">
        <v>1696302</v>
      </c>
      <c r="AM155" s="17">
        <v>2031365</v>
      </c>
      <c r="AN155" s="22"/>
      <c r="AO155" s="21"/>
    </row>
    <row r="156" spans="1:41" ht="195" x14ac:dyDescent="0.25">
      <c r="A156" s="1">
        <v>156</v>
      </c>
      <c r="B156" s="2">
        <v>140</v>
      </c>
      <c r="C156" s="3">
        <f t="shared" si="17"/>
        <v>-16</v>
      </c>
      <c r="D156" s="2"/>
      <c r="E156" s="4" t="s">
        <v>159</v>
      </c>
      <c r="F156" s="5" t="s">
        <v>5</v>
      </c>
      <c r="G156" s="6">
        <v>0</v>
      </c>
      <c r="H156" s="7">
        <v>0</v>
      </c>
      <c r="I156" s="8">
        <v>2</v>
      </c>
      <c r="J156" s="2">
        <v>0</v>
      </c>
      <c r="K156" s="2">
        <v>16</v>
      </c>
      <c r="L156" s="2">
        <v>0</v>
      </c>
      <c r="M156" s="2">
        <v>2</v>
      </c>
      <c r="N156" s="2">
        <v>1</v>
      </c>
      <c r="O156" s="2"/>
      <c r="P156" s="9"/>
      <c r="Q156" s="10">
        <f t="shared" si="18"/>
        <v>18</v>
      </c>
      <c r="R156" s="11">
        <v>96</v>
      </c>
      <c r="S156" s="11">
        <v>168</v>
      </c>
      <c r="T156" s="3">
        <f t="shared" si="16"/>
        <v>72</v>
      </c>
      <c r="U156" s="12">
        <v>1560835</v>
      </c>
      <c r="V156" s="12">
        <v>87790853</v>
      </c>
      <c r="W156" s="13">
        <f t="shared" si="19"/>
        <v>1.7779016226212085E-2</v>
      </c>
      <c r="X156" s="12">
        <v>2137999</v>
      </c>
      <c r="Y156" s="12">
        <v>146918858</v>
      </c>
      <c r="Z156" s="13">
        <f t="shared" si="20"/>
        <v>1.4552243524789718E-2</v>
      </c>
      <c r="AA156" s="14">
        <f t="shared" si="21"/>
        <v>-0.40245347537346093</v>
      </c>
      <c r="AB156" s="14">
        <f t="shared" si="22"/>
        <v>-0.26995522448794412</v>
      </c>
      <c r="AC156" s="15">
        <f t="shared" si="23"/>
        <v>3.2267727014223674E-3</v>
      </c>
      <c r="AD156" s="16">
        <v>141491.70999999985</v>
      </c>
      <c r="AE156" s="12">
        <v>16587.47</v>
      </c>
      <c r="AF156" s="12">
        <v>0</v>
      </c>
      <c r="AG156" s="17">
        <v>0</v>
      </c>
      <c r="AH156" s="18">
        <v>155970334</v>
      </c>
      <c r="AI156" s="19">
        <v>129578359</v>
      </c>
      <c r="AJ156" s="18">
        <v>36636929</v>
      </c>
      <c r="AK156" s="19">
        <v>38243616</v>
      </c>
      <c r="AL156" s="16">
        <v>5812801</v>
      </c>
      <c r="AM156" s="17">
        <v>6119566</v>
      </c>
      <c r="AN156" s="22"/>
      <c r="AO156" s="21"/>
    </row>
    <row r="157" spans="1:41" ht="225" x14ac:dyDescent="0.25">
      <c r="A157" s="1">
        <v>157</v>
      </c>
      <c r="B157" s="2">
        <v>165</v>
      </c>
      <c r="C157" s="3">
        <f t="shared" si="17"/>
        <v>8</v>
      </c>
      <c r="D157" s="2"/>
      <c r="E157" s="4" t="s">
        <v>160</v>
      </c>
      <c r="F157" s="5" t="s">
        <v>5</v>
      </c>
      <c r="G157" s="6">
        <v>0</v>
      </c>
      <c r="H157" s="7">
        <v>0</v>
      </c>
      <c r="I157" s="8">
        <v>4</v>
      </c>
      <c r="J157" s="2">
        <v>0</v>
      </c>
      <c r="K157" s="2">
        <v>24</v>
      </c>
      <c r="L157" s="2">
        <v>0</v>
      </c>
      <c r="M157" s="2">
        <v>3</v>
      </c>
      <c r="N157" s="2">
        <v>0</v>
      </c>
      <c r="O157" s="2"/>
      <c r="P157" s="9"/>
      <c r="Q157" s="10">
        <f t="shared" si="18"/>
        <v>28</v>
      </c>
      <c r="R157" s="11">
        <v>106</v>
      </c>
      <c r="S157" s="11">
        <v>143</v>
      </c>
      <c r="T157" s="3">
        <f t="shared" si="16"/>
        <v>37</v>
      </c>
      <c r="U157" s="12">
        <v>1213544</v>
      </c>
      <c r="V157" s="12">
        <v>73616644</v>
      </c>
      <c r="W157" s="13">
        <f t="shared" si="19"/>
        <v>1.6484641706840102E-2</v>
      </c>
      <c r="X157" s="12">
        <v>1383350</v>
      </c>
      <c r="Y157" s="12">
        <v>78369615</v>
      </c>
      <c r="Z157" s="13">
        <f t="shared" si="20"/>
        <v>1.7651611533372979E-2</v>
      </c>
      <c r="AA157" s="14">
        <f t="shared" si="21"/>
        <v>-6.0648135122266453E-2</v>
      </c>
      <c r="AB157" s="14">
        <f t="shared" si="22"/>
        <v>-0.12274984638739292</v>
      </c>
      <c r="AC157" s="15">
        <f t="shared" si="23"/>
        <v>-1.1669698265328772E-3</v>
      </c>
      <c r="AD157" s="16">
        <v>52092.600000000006</v>
      </c>
      <c r="AE157" s="12">
        <v>0</v>
      </c>
      <c r="AF157" s="12">
        <v>0</v>
      </c>
      <c r="AG157" s="17">
        <v>0</v>
      </c>
      <c r="AH157" s="18">
        <v>161334522</v>
      </c>
      <c r="AI157" s="19">
        <v>145006942</v>
      </c>
      <c r="AJ157" s="18">
        <v>62201694</v>
      </c>
      <c r="AK157" s="19">
        <v>52774287</v>
      </c>
      <c r="AL157" s="16">
        <v>1937858</v>
      </c>
      <c r="AM157" s="17">
        <v>2396258</v>
      </c>
      <c r="AN157" s="22"/>
      <c r="AO157" s="21"/>
    </row>
    <row r="158" spans="1:41" ht="135" x14ac:dyDescent="0.25">
      <c r="A158" s="1">
        <v>158</v>
      </c>
      <c r="B158" s="2">
        <v>157</v>
      </c>
      <c r="C158" s="3">
        <f t="shared" si="17"/>
        <v>-1</v>
      </c>
      <c r="D158" s="2"/>
      <c r="E158" s="4" t="s">
        <v>161</v>
      </c>
      <c r="F158" s="5" t="s">
        <v>1</v>
      </c>
      <c r="G158" s="6">
        <v>0</v>
      </c>
      <c r="H158" s="7">
        <v>0</v>
      </c>
      <c r="I158" s="8">
        <v>2</v>
      </c>
      <c r="J158" s="2">
        <v>0</v>
      </c>
      <c r="K158" s="2">
        <v>18</v>
      </c>
      <c r="L158" s="2">
        <v>2</v>
      </c>
      <c r="M158" s="2">
        <v>4</v>
      </c>
      <c r="N158" s="2">
        <v>1</v>
      </c>
      <c r="O158" s="2">
        <v>1</v>
      </c>
      <c r="P158" s="9"/>
      <c r="Q158" s="10">
        <f t="shared" si="18"/>
        <v>20</v>
      </c>
      <c r="R158" s="11">
        <v>222</v>
      </c>
      <c r="S158" s="11">
        <v>205</v>
      </c>
      <c r="T158" s="3">
        <f t="shared" si="16"/>
        <v>-17</v>
      </c>
      <c r="U158" s="12">
        <v>423815</v>
      </c>
      <c r="V158" s="12">
        <v>74452637</v>
      </c>
      <c r="W158" s="13">
        <f t="shared" si="19"/>
        <v>5.6924108678648947E-3</v>
      </c>
      <c r="X158" s="12">
        <v>989275</v>
      </c>
      <c r="Y158" s="12">
        <v>86860376</v>
      </c>
      <c r="Z158" s="13">
        <f t="shared" si="20"/>
        <v>1.1389255326272132E-2</v>
      </c>
      <c r="AA158" s="14">
        <f t="shared" si="21"/>
        <v>-0.14284694093426442</v>
      </c>
      <c r="AB158" s="14">
        <f t="shared" si="22"/>
        <v>-0.57159030603219529</v>
      </c>
      <c r="AC158" s="15">
        <f t="shared" si="23"/>
        <v>-5.696844458407237E-3</v>
      </c>
      <c r="AD158" s="16">
        <v>1553511.7199999988</v>
      </c>
      <c r="AE158" s="12">
        <v>83955.549999999988</v>
      </c>
      <c r="AF158" s="12">
        <v>0</v>
      </c>
      <c r="AG158" s="17">
        <v>0</v>
      </c>
      <c r="AH158" s="18">
        <v>157891550</v>
      </c>
      <c r="AI158" s="19">
        <v>168425036</v>
      </c>
      <c r="AJ158" s="18">
        <v>50207940</v>
      </c>
      <c r="AK158" s="19">
        <v>51553739</v>
      </c>
      <c r="AL158" s="16">
        <v>4222849</v>
      </c>
      <c r="AM158" s="17">
        <v>4573893</v>
      </c>
      <c r="AN158" s="22"/>
      <c r="AO158" s="21"/>
    </row>
    <row r="159" spans="1:41" ht="255" x14ac:dyDescent="0.25">
      <c r="A159" s="1">
        <v>159</v>
      </c>
      <c r="B159" s="2">
        <v>132</v>
      </c>
      <c r="C159" s="3">
        <f t="shared" si="17"/>
        <v>-27</v>
      </c>
      <c r="D159" s="2"/>
      <c r="E159" s="4" t="s">
        <v>162</v>
      </c>
      <c r="F159" s="5" t="s">
        <v>5</v>
      </c>
      <c r="G159" s="6">
        <v>2</v>
      </c>
      <c r="H159" s="7">
        <v>0</v>
      </c>
      <c r="I159" s="8">
        <v>0</v>
      </c>
      <c r="J159" s="2">
        <v>4</v>
      </c>
      <c r="K159" s="2">
        <v>4</v>
      </c>
      <c r="L159" s="2">
        <v>12</v>
      </c>
      <c r="M159" s="2">
        <v>1</v>
      </c>
      <c r="N159" s="2">
        <v>1</v>
      </c>
      <c r="O159" s="2"/>
      <c r="P159" s="9"/>
      <c r="Q159" s="10">
        <f t="shared" si="18"/>
        <v>8</v>
      </c>
      <c r="R159" s="11">
        <v>36</v>
      </c>
      <c r="S159" s="11">
        <v>38</v>
      </c>
      <c r="T159" s="3">
        <f t="shared" si="16"/>
        <v>2</v>
      </c>
      <c r="U159" s="12">
        <v>3456087</v>
      </c>
      <c r="V159" s="12">
        <v>110825757</v>
      </c>
      <c r="W159" s="13">
        <f t="shared" si="19"/>
        <v>3.118487158179303E-2</v>
      </c>
      <c r="X159" s="12">
        <v>8024603</v>
      </c>
      <c r="Y159" s="12">
        <v>170987108</v>
      </c>
      <c r="Z159" s="13">
        <f t="shared" si="20"/>
        <v>4.6931041140247834E-2</v>
      </c>
      <c r="AA159" s="14">
        <f t="shared" si="21"/>
        <v>-0.35184729248710378</v>
      </c>
      <c r="AB159" s="14">
        <f t="shared" si="22"/>
        <v>-0.56931364704272602</v>
      </c>
      <c r="AC159" s="15">
        <f t="shared" si="23"/>
        <v>-1.5746169558454804E-2</v>
      </c>
      <c r="AD159" s="16">
        <v>4552255.3899999987</v>
      </c>
      <c r="AE159" s="12">
        <v>38204.570000000007</v>
      </c>
      <c r="AF159" s="12">
        <v>0</v>
      </c>
      <c r="AG159" s="17">
        <v>0</v>
      </c>
      <c r="AH159" s="18">
        <v>108305308</v>
      </c>
      <c r="AI159" s="19">
        <v>130010030</v>
      </c>
      <c r="AJ159" s="18">
        <v>38815328</v>
      </c>
      <c r="AK159" s="19">
        <v>38211123</v>
      </c>
      <c r="AL159" s="16">
        <v>20918028</v>
      </c>
      <c r="AM159" s="17">
        <v>40936413</v>
      </c>
      <c r="AN159" s="22"/>
      <c r="AO159" s="21"/>
    </row>
    <row r="160" spans="1:41" ht="345" x14ac:dyDescent="0.25">
      <c r="A160" s="1">
        <v>160</v>
      </c>
      <c r="B160" s="2">
        <v>181</v>
      </c>
      <c r="C160" s="3">
        <f t="shared" si="17"/>
        <v>21</v>
      </c>
      <c r="D160" s="2"/>
      <c r="E160" s="4" t="s">
        <v>163</v>
      </c>
      <c r="F160" s="5" t="s">
        <v>1</v>
      </c>
      <c r="G160" s="6">
        <v>1</v>
      </c>
      <c r="H160" s="7">
        <v>0</v>
      </c>
      <c r="I160" s="8">
        <v>3</v>
      </c>
      <c r="J160" s="2">
        <v>0</v>
      </c>
      <c r="K160" s="2">
        <v>34</v>
      </c>
      <c r="L160" s="2">
        <v>2</v>
      </c>
      <c r="M160" s="2">
        <v>2</v>
      </c>
      <c r="N160" s="2">
        <v>1</v>
      </c>
      <c r="O160" s="2">
        <v>1</v>
      </c>
      <c r="P160" s="9"/>
      <c r="Q160" s="10">
        <f t="shared" si="18"/>
        <v>37</v>
      </c>
      <c r="R160" s="11">
        <v>153</v>
      </c>
      <c r="S160" s="11">
        <v>225</v>
      </c>
      <c r="T160" s="3">
        <f t="shared" si="16"/>
        <v>72</v>
      </c>
      <c r="U160" s="12">
        <v>980661</v>
      </c>
      <c r="V160" s="12">
        <v>91481490</v>
      </c>
      <c r="W160" s="13">
        <f t="shared" si="19"/>
        <v>1.0719775115162641E-2</v>
      </c>
      <c r="X160" s="12">
        <v>798691</v>
      </c>
      <c r="Y160" s="12">
        <v>84618836</v>
      </c>
      <c r="Z160" s="13">
        <f t="shared" si="20"/>
        <v>9.4386904589422622E-3</v>
      </c>
      <c r="AA160" s="14">
        <f t="shared" si="21"/>
        <v>8.1100784699992795E-2</v>
      </c>
      <c r="AB160" s="14">
        <f t="shared" si="22"/>
        <v>0.22783529550226558</v>
      </c>
      <c r="AC160" s="15">
        <f t="shared" si="23"/>
        <v>1.2810846562203784E-3</v>
      </c>
      <c r="AD160" s="16">
        <v>2103318.6500000013</v>
      </c>
      <c r="AE160" s="12">
        <v>93079.760000000009</v>
      </c>
      <c r="AF160" s="12">
        <v>0</v>
      </c>
      <c r="AG160" s="17">
        <v>0</v>
      </c>
      <c r="AH160" s="18">
        <v>112323141</v>
      </c>
      <c r="AI160" s="19">
        <v>98101130</v>
      </c>
      <c r="AJ160" s="18">
        <v>54013015</v>
      </c>
      <c r="AK160" s="19">
        <v>43583039</v>
      </c>
      <c r="AL160" s="16">
        <v>7560042</v>
      </c>
      <c r="AM160" s="17">
        <v>6150931</v>
      </c>
      <c r="AN160" s="22"/>
      <c r="AO160" s="21"/>
    </row>
    <row r="161" spans="1:41" ht="90" x14ac:dyDescent="0.25">
      <c r="A161" s="1">
        <v>161</v>
      </c>
      <c r="B161" s="2">
        <v>163</v>
      </c>
      <c r="C161" s="3">
        <f t="shared" si="17"/>
        <v>2</v>
      </c>
      <c r="D161" s="2"/>
      <c r="E161" s="4" t="s">
        <v>164</v>
      </c>
      <c r="F161" s="5" t="s">
        <v>7</v>
      </c>
      <c r="G161" s="6">
        <v>1</v>
      </c>
      <c r="H161" s="7">
        <v>0</v>
      </c>
      <c r="I161" s="8">
        <v>0</v>
      </c>
      <c r="J161" s="2">
        <v>4</v>
      </c>
      <c r="K161" s="2">
        <v>2</v>
      </c>
      <c r="L161" s="2">
        <v>20</v>
      </c>
      <c r="M161" s="2">
        <v>1</v>
      </c>
      <c r="N161" s="2">
        <v>1</v>
      </c>
      <c r="O161" s="2"/>
      <c r="P161" s="9"/>
      <c r="Q161" s="10">
        <f t="shared" si="18"/>
        <v>6</v>
      </c>
      <c r="R161" s="11">
        <v>23</v>
      </c>
      <c r="S161" s="11">
        <v>52</v>
      </c>
      <c r="T161" s="3">
        <f t="shared" si="16"/>
        <v>29</v>
      </c>
      <c r="U161" s="12">
        <v>5320095</v>
      </c>
      <c r="V161" s="12">
        <v>131730292</v>
      </c>
      <c r="W161" s="13">
        <f t="shared" si="19"/>
        <v>4.0386268938051091E-2</v>
      </c>
      <c r="X161" s="12">
        <v>5987161</v>
      </c>
      <c r="Y161" s="12">
        <v>150703678</v>
      </c>
      <c r="Z161" s="13">
        <f t="shared" si="20"/>
        <v>3.9728035038401652E-2</v>
      </c>
      <c r="AA161" s="14">
        <f t="shared" si="21"/>
        <v>-0.12589862604415003</v>
      </c>
      <c r="AB161" s="14">
        <f t="shared" si="22"/>
        <v>-0.11141607850532163</v>
      </c>
      <c r="AC161" s="15">
        <f t="shared" si="23"/>
        <v>6.582338996494394E-4</v>
      </c>
      <c r="AD161" s="16">
        <v>3392107.1599999997</v>
      </c>
      <c r="AE161" s="12">
        <v>0</v>
      </c>
      <c r="AF161" s="12">
        <v>0</v>
      </c>
      <c r="AG161" s="17">
        <v>0</v>
      </c>
      <c r="AH161" s="18">
        <v>73744350</v>
      </c>
      <c r="AI161" s="19">
        <v>74745055</v>
      </c>
      <c r="AJ161" s="18">
        <v>28331708</v>
      </c>
      <c r="AK161" s="19">
        <v>16664532</v>
      </c>
      <c r="AL161" s="16">
        <v>37019193</v>
      </c>
      <c r="AM161" s="17">
        <v>36186981</v>
      </c>
      <c r="AN161" s="22"/>
      <c r="AO161" s="21"/>
    </row>
    <row r="162" spans="1:41" ht="255" x14ac:dyDescent="0.25">
      <c r="A162" s="1">
        <v>162</v>
      </c>
      <c r="B162" s="2">
        <v>174</v>
      </c>
      <c r="C162" s="3">
        <f t="shared" si="17"/>
        <v>12</v>
      </c>
      <c r="D162" s="2"/>
      <c r="E162" s="4" t="s">
        <v>165</v>
      </c>
      <c r="F162" s="5" t="s">
        <v>5</v>
      </c>
      <c r="G162" s="6">
        <v>1</v>
      </c>
      <c r="H162" s="7">
        <v>2</v>
      </c>
      <c r="I162" s="8">
        <v>4</v>
      </c>
      <c r="J162" s="2">
        <v>0</v>
      </c>
      <c r="K162" s="2">
        <v>26</v>
      </c>
      <c r="L162" s="2">
        <v>1</v>
      </c>
      <c r="M162" s="2">
        <v>1</v>
      </c>
      <c r="N162" s="2">
        <v>1</v>
      </c>
      <c r="O162" s="2"/>
      <c r="P162" s="9"/>
      <c r="Q162" s="10">
        <f t="shared" si="18"/>
        <v>30</v>
      </c>
      <c r="R162" s="11">
        <v>264</v>
      </c>
      <c r="S162" s="11">
        <v>262</v>
      </c>
      <c r="T162" s="3">
        <f t="shared" si="16"/>
        <v>-2</v>
      </c>
      <c r="U162" s="12">
        <v>150113</v>
      </c>
      <c r="V162" s="12">
        <v>83357364</v>
      </c>
      <c r="W162" s="13">
        <f t="shared" si="19"/>
        <v>1.8008366963235545E-3</v>
      </c>
      <c r="X162" s="12">
        <v>526118</v>
      </c>
      <c r="Y162" s="12">
        <v>86770342</v>
      </c>
      <c r="Z162" s="13">
        <f t="shared" si="20"/>
        <v>6.0633390150749899E-3</v>
      </c>
      <c r="AA162" s="14">
        <f t="shared" si="21"/>
        <v>-3.9333462578723041E-2</v>
      </c>
      <c r="AB162" s="14">
        <f t="shared" si="22"/>
        <v>-0.71467807602096867</v>
      </c>
      <c r="AC162" s="15">
        <f t="shared" si="23"/>
        <v>-4.2625023187514354E-3</v>
      </c>
      <c r="AD162" s="16">
        <v>158653.89999999994</v>
      </c>
      <c r="AE162" s="12">
        <v>26070.82</v>
      </c>
      <c r="AF162" s="12">
        <v>0</v>
      </c>
      <c r="AG162" s="17">
        <v>0</v>
      </c>
      <c r="AH162" s="18">
        <v>125532626</v>
      </c>
      <c r="AI162" s="19">
        <v>109661133</v>
      </c>
      <c r="AJ162" s="18">
        <v>46393898</v>
      </c>
      <c r="AK162" s="19">
        <v>46504464</v>
      </c>
      <c r="AL162" s="16">
        <v>2201217</v>
      </c>
      <c r="AM162" s="17">
        <v>1860005</v>
      </c>
      <c r="AN162" s="22"/>
      <c r="AO162" s="21"/>
    </row>
    <row r="163" spans="1:41" ht="105" x14ac:dyDescent="0.25">
      <c r="A163" s="1">
        <v>163</v>
      </c>
      <c r="B163" s="2">
        <v>156</v>
      </c>
      <c r="C163" s="3">
        <f t="shared" si="17"/>
        <v>-7</v>
      </c>
      <c r="D163" s="2"/>
      <c r="E163" s="4" t="s">
        <v>166</v>
      </c>
      <c r="F163" s="5" t="s">
        <v>7</v>
      </c>
      <c r="G163" s="6">
        <v>0</v>
      </c>
      <c r="H163" s="7">
        <v>0</v>
      </c>
      <c r="I163" s="8">
        <v>0</v>
      </c>
      <c r="J163" s="2">
        <v>0</v>
      </c>
      <c r="K163" s="2">
        <v>2</v>
      </c>
      <c r="L163" s="2">
        <v>3</v>
      </c>
      <c r="M163" s="2">
        <v>1</v>
      </c>
      <c r="N163" s="2">
        <v>1</v>
      </c>
      <c r="O163" s="2">
        <v>1</v>
      </c>
      <c r="P163" s="9"/>
      <c r="Q163" s="10">
        <f t="shared" si="18"/>
        <v>2</v>
      </c>
      <c r="R163" s="11">
        <v>80</v>
      </c>
      <c r="S163" s="11">
        <v>210</v>
      </c>
      <c r="T163" s="3">
        <f t="shared" si="16"/>
        <v>130</v>
      </c>
      <c r="U163" s="12">
        <v>1770434</v>
      </c>
      <c r="V163" s="12">
        <v>82873666</v>
      </c>
      <c r="W163" s="13">
        <f t="shared" si="19"/>
        <v>2.1363046736704035E-2</v>
      </c>
      <c r="X163" s="12">
        <v>1162402</v>
      </c>
      <c r="Y163" s="12">
        <v>105741437</v>
      </c>
      <c r="Z163" s="13">
        <f t="shared" si="20"/>
        <v>1.099287122417298E-2</v>
      </c>
      <c r="AA163" s="14">
        <f t="shared" si="21"/>
        <v>-0.21626120893363687</v>
      </c>
      <c r="AB163" s="14">
        <f t="shared" si="22"/>
        <v>0.52308237597664142</v>
      </c>
      <c r="AC163" s="15">
        <f t="shared" si="23"/>
        <v>1.0370175512531055E-2</v>
      </c>
      <c r="AD163" s="16">
        <v>3553690.9999999995</v>
      </c>
      <c r="AE163" s="12">
        <v>37326.9</v>
      </c>
      <c r="AF163" s="12">
        <v>410</v>
      </c>
      <c r="AG163" s="17">
        <v>409</v>
      </c>
      <c r="AH163" s="18">
        <v>131652298</v>
      </c>
      <c r="AI163" s="19">
        <v>142712613</v>
      </c>
      <c r="AJ163" s="18">
        <v>39695056</v>
      </c>
      <c r="AK163" s="19">
        <v>43141558</v>
      </c>
      <c r="AL163" s="16">
        <v>12867044</v>
      </c>
      <c r="AM163" s="17">
        <v>15213312</v>
      </c>
      <c r="AN163" s="22"/>
      <c r="AO163" s="21"/>
    </row>
    <row r="164" spans="1:41" ht="165" x14ac:dyDescent="0.25">
      <c r="A164" s="1">
        <v>164</v>
      </c>
      <c r="B164" s="2">
        <v>167</v>
      </c>
      <c r="C164" s="3">
        <f t="shared" si="17"/>
        <v>3</v>
      </c>
      <c r="D164" s="2"/>
      <c r="E164" s="4" t="s">
        <v>167</v>
      </c>
      <c r="F164" s="5" t="s">
        <v>7</v>
      </c>
      <c r="G164" s="6">
        <v>0</v>
      </c>
      <c r="H164" s="7">
        <v>0</v>
      </c>
      <c r="I164" s="8">
        <v>0</v>
      </c>
      <c r="J164" s="2">
        <v>0</v>
      </c>
      <c r="K164" s="2">
        <v>1</v>
      </c>
      <c r="L164" s="2">
        <v>1</v>
      </c>
      <c r="M164" s="2">
        <v>1</v>
      </c>
      <c r="N164" s="2">
        <v>1</v>
      </c>
      <c r="O164" s="2"/>
      <c r="P164" s="9"/>
      <c r="Q164" s="10">
        <f t="shared" si="18"/>
        <v>1</v>
      </c>
      <c r="R164" s="11">
        <v>120</v>
      </c>
      <c r="S164" s="11">
        <v>19</v>
      </c>
      <c r="T164" s="3">
        <f t="shared" si="16"/>
        <v>-101</v>
      </c>
      <c r="U164" s="12">
        <v>2072494</v>
      </c>
      <c r="V164" s="12">
        <v>142160208</v>
      </c>
      <c r="W164" s="13">
        <f t="shared" si="19"/>
        <v>1.4578580245183659E-2</v>
      </c>
      <c r="X164" s="12">
        <v>9072241</v>
      </c>
      <c r="Y164" s="12">
        <v>148297838</v>
      </c>
      <c r="Z164" s="13">
        <f t="shared" si="20"/>
        <v>6.1175814309578809E-2</v>
      </c>
      <c r="AA164" s="14">
        <f t="shared" si="21"/>
        <v>-4.1387184619643615E-2</v>
      </c>
      <c r="AB164" s="14">
        <f t="shared" si="22"/>
        <v>-0.7715565536673904</v>
      </c>
      <c r="AC164" s="15">
        <f t="shared" si="23"/>
        <v>-4.659723406439515E-2</v>
      </c>
      <c r="AD164" s="16">
        <v>7910000.75</v>
      </c>
      <c r="AE164" s="12">
        <v>0</v>
      </c>
      <c r="AF164" s="12">
        <v>0</v>
      </c>
      <c r="AG164" s="17">
        <v>0</v>
      </c>
      <c r="AH164" s="18">
        <v>56041908</v>
      </c>
      <c r="AI164" s="19">
        <v>66652263</v>
      </c>
      <c r="AJ164" s="18">
        <v>9329305</v>
      </c>
      <c r="AK164" s="19">
        <v>18554601</v>
      </c>
      <c r="AL164" s="16">
        <v>13056547</v>
      </c>
      <c r="AM164" s="17">
        <v>16138782</v>
      </c>
      <c r="AN164" s="22"/>
      <c r="AO164" s="21"/>
    </row>
    <row r="165" spans="1:41" ht="150" x14ac:dyDescent="0.25">
      <c r="A165" s="1">
        <v>165</v>
      </c>
      <c r="B165" s="2">
        <v>145</v>
      </c>
      <c r="C165" s="3">
        <f t="shared" si="17"/>
        <v>-20</v>
      </c>
      <c r="D165" s="2"/>
      <c r="E165" s="4" t="s">
        <v>168</v>
      </c>
      <c r="F165" s="5" t="s">
        <v>5</v>
      </c>
      <c r="G165" s="6">
        <v>0</v>
      </c>
      <c r="H165" s="7">
        <v>0</v>
      </c>
      <c r="I165" s="8">
        <v>3</v>
      </c>
      <c r="J165" s="2">
        <v>0</v>
      </c>
      <c r="K165" s="2">
        <v>5</v>
      </c>
      <c r="L165" s="2">
        <v>0</v>
      </c>
      <c r="M165" s="2">
        <v>1</v>
      </c>
      <c r="N165" s="2">
        <v>1</v>
      </c>
      <c r="O165" s="2"/>
      <c r="P165" s="9"/>
      <c r="Q165" s="10">
        <f t="shared" si="18"/>
        <v>8</v>
      </c>
      <c r="R165" s="11">
        <v>211</v>
      </c>
      <c r="S165" s="11">
        <v>175</v>
      </c>
      <c r="T165" s="3">
        <f t="shared" si="16"/>
        <v>-36</v>
      </c>
      <c r="U165" s="12">
        <v>913375</v>
      </c>
      <c r="V165" s="12">
        <v>146118197</v>
      </c>
      <c r="W165" s="13">
        <f t="shared" si="19"/>
        <v>6.2509325926051497E-3</v>
      </c>
      <c r="X165" s="12">
        <v>2672557</v>
      </c>
      <c r="Y165" s="12">
        <v>193803815</v>
      </c>
      <c r="Z165" s="13">
        <f t="shared" si="20"/>
        <v>1.3790012337992418E-2</v>
      </c>
      <c r="AA165" s="14">
        <f t="shared" si="21"/>
        <v>-0.24605097686028524</v>
      </c>
      <c r="AB165" s="14">
        <f t="shared" si="22"/>
        <v>-0.65823928170662027</v>
      </c>
      <c r="AC165" s="15">
        <f t="shared" si="23"/>
        <v>-7.5390797453872681E-3</v>
      </c>
      <c r="AD165" s="16">
        <v>10962.85</v>
      </c>
      <c r="AE165" s="12">
        <v>0</v>
      </c>
      <c r="AF165" s="12">
        <v>0</v>
      </c>
      <c r="AG165" s="17">
        <v>0</v>
      </c>
      <c r="AH165" s="18">
        <v>41324455</v>
      </c>
      <c r="AI165" s="19">
        <v>42443128</v>
      </c>
      <c r="AJ165" s="18">
        <v>10403412</v>
      </c>
      <c r="AK165" s="19">
        <v>9081105</v>
      </c>
      <c r="AL165" s="16">
        <v>3876748</v>
      </c>
      <c r="AM165" s="17">
        <v>4636943</v>
      </c>
      <c r="AN165" s="22"/>
      <c r="AO165" s="21"/>
    </row>
    <row r="166" spans="1:41" ht="315" x14ac:dyDescent="0.25">
      <c r="A166" s="1">
        <v>166</v>
      </c>
      <c r="B166" s="2">
        <v>141</v>
      </c>
      <c r="C166" s="3">
        <f t="shared" si="17"/>
        <v>-25</v>
      </c>
      <c r="D166" s="2"/>
      <c r="E166" s="4" t="s">
        <v>169</v>
      </c>
      <c r="F166" s="5" t="s">
        <v>5</v>
      </c>
      <c r="G166" s="6">
        <v>0</v>
      </c>
      <c r="H166" s="7">
        <v>0</v>
      </c>
      <c r="I166" s="8">
        <v>1</v>
      </c>
      <c r="J166" s="2">
        <v>0</v>
      </c>
      <c r="K166" s="2">
        <v>26</v>
      </c>
      <c r="L166" s="2">
        <v>0</v>
      </c>
      <c r="M166" s="2">
        <v>2</v>
      </c>
      <c r="N166" s="2">
        <v>1</v>
      </c>
      <c r="O166" s="2"/>
      <c r="P166" s="9"/>
      <c r="Q166" s="10">
        <f t="shared" si="18"/>
        <v>27</v>
      </c>
      <c r="R166" s="11">
        <v>69</v>
      </c>
      <c r="S166" s="11">
        <v>83</v>
      </c>
      <c r="T166" s="3">
        <f t="shared" si="16"/>
        <v>14</v>
      </c>
      <c r="U166" s="12">
        <v>2505289</v>
      </c>
      <c r="V166" s="12">
        <v>103200824</v>
      </c>
      <c r="W166" s="13">
        <f t="shared" si="19"/>
        <v>2.4275862371021379E-2</v>
      </c>
      <c r="X166" s="12">
        <v>4377953</v>
      </c>
      <c r="Y166" s="12">
        <v>160584983</v>
      </c>
      <c r="Z166" s="13">
        <f t="shared" si="20"/>
        <v>2.7262530519432195E-2</v>
      </c>
      <c r="AA166" s="14">
        <f t="shared" si="21"/>
        <v>-0.35734449092291526</v>
      </c>
      <c r="AB166" s="14">
        <f t="shared" si="22"/>
        <v>-0.42774876751760471</v>
      </c>
      <c r="AC166" s="15">
        <f t="shared" si="23"/>
        <v>-2.9866681484108162E-3</v>
      </c>
      <c r="AD166" s="16">
        <v>16548.45</v>
      </c>
      <c r="AE166" s="12">
        <v>855.37</v>
      </c>
      <c r="AF166" s="12">
        <v>0</v>
      </c>
      <c r="AG166" s="17">
        <v>0</v>
      </c>
      <c r="AH166" s="18">
        <v>94109335</v>
      </c>
      <c r="AI166" s="19">
        <v>115164396</v>
      </c>
      <c r="AJ166" s="18">
        <v>52892984</v>
      </c>
      <c r="AK166" s="19">
        <v>44375207</v>
      </c>
      <c r="AL166" s="16">
        <v>8074705</v>
      </c>
      <c r="AM166" s="17">
        <v>6763923</v>
      </c>
      <c r="AN166" s="22"/>
      <c r="AO166" s="21"/>
    </row>
    <row r="167" spans="1:41" ht="195" x14ac:dyDescent="0.25">
      <c r="A167" s="1">
        <v>167</v>
      </c>
      <c r="B167" s="2">
        <v>169</v>
      </c>
      <c r="C167" s="3">
        <f t="shared" si="17"/>
        <v>2</v>
      </c>
      <c r="D167" s="2"/>
      <c r="E167" s="4" t="s">
        <v>170</v>
      </c>
      <c r="F167" s="5" t="s">
        <v>5</v>
      </c>
      <c r="G167" s="6">
        <v>6</v>
      </c>
      <c r="H167" s="7">
        <v>2</v>
      </c>
      <c r="I167" s="8">
        <v>7</v>
      </c>
      <c r="J167" s="2">
        <v>4</v>
      </c>
      <c r="K167" s="2">
        <v>11</v>
      </c>
      <c r="L167" s="2">
        <v>8</v>
      </c>
      <c r="M167" s="2">
        <v>4</v>
      </c>
      <c r="N167" s="2">
        <v>1</v>
      </c>
      <c r="O167" s="2"/>
      <c r="P167" s="9"/>
      <c r="Q167" s="10">
        <f t="shared" si="18"/>
        <v>22</v>
      </c>
      <c r="R167" s="11">
        <v>198</v>
      </c>
      <c r="S167" s="11">
        <v>245</v>
      </c>
      <c r="T167" s="3">
        <f t="shared" si="16"/>
        <v>47</v>
      </c>
      <c r="U167" s="12">
        <v>624311</v>
      </c>
      <c r="V167" s="12">
        <v>91029107</v>
      </c>
      <c r="W167" s="13">
        <f t="shared" si="19"/>
        <v>6.8583667419696865E-3</v>
      </c>
      <c r="X167" s="12">
        <v>677998</v>
      </c>
      <c r="Y167" s="12">
        <v>93652957</v>
      </c>
      <c r="Z167" s="13">
        <f t="shared" si="20"/>
        <v>7.2394724279768339E-3</v>
      </c>
      <c r="AA167" s="14">
        <f t="shared" si="21"/>
        <v>-2.8016734164624402E-2</v>
      </c>
      <c r="AB167" s="14">
        <f t="shared" si="22"/>
        <v>-7.91845993645999E-2</v>
      </c>
      <c r="AC167" s="15">
        <f t="shared" si="23"/>
        <v>-3.8110568600714743E-4</v>
      </c>
      <c r="AD167" s="16">
        <v>143003.32999999999</v>
      </c>
      <c r="AE167" s="12">
        <v>2951.01</v>
      </c>
      <c r="AF167" s="12">
        <v>0</v>
      </c>
      <c r="AG167" s="17">
        <v>0</v>
      </c>
      <c r="AH167" s="18">
        <v>104830768</v>
      </c>
      <c r="AI167" s="19">
        <v>109326652</v>
      </c>
      <c r="AJ167" s="18">
        <v>47528990</v>
      </c>
      <c r="AK167" s="19">
        <v>45670006</v>
      </c>
      <c r="AL167" s="16">
        <v>2675185</v>
      </c>
      <c r="AM167" s="17">
        <v>3226703</v>
      </c>
      <c r="AN167" s="22"/>
      <c r="AO167" s="21"/>
    </row>
    <row r="168" spans="1:41" ht="240" x14ac:dyDescent="0.25">
      <c r="A168" s="1">
        <v>168</v>
      </c>
      <c r="B168" s="2">
        <v>172</v>
      </c>
      <c r="C168" s="3">
        <f t="shared" si="17"/>
        <v>4</v>
      </c>
      <c r="D168" s="2"/>
      <c r="E168" s="4" t="s">
        <v>171</v>
      </c>
      <c r="F168" s="5" t="s">
        <v>5</v>
      </c>
      <c r="G168" s="6">
        <v>1</v>
      </c>
      <c r="H168" s="7">
        <v>0</v>
      </c>
      <c r="I168" s="8">
        <v>7</v>
      </c>
      <c r="J168" s="2">
        <v>0</v>
      </c>
      <c r="K168" s="2">
        <v>30</v>
      </c>
      <c r="L168" s="2">
        <v>1</v>
      </c>
      <c r="M168" s="2">
        <v>3</v>
      </c>
      <c r="N168" s="2">
        <v>0</v>
      </c>
      <c r="O168" s="2"/>
      <c r="P168" s="9"/>
      <c r="Q168" s="10">
        <f t="shared" si="18"/>
        <v>37</v>
      </c>
      <c r="R168" s="11">
        <v>64</v>
      </c>
      <c r="S168" s="11">
        <v>79</v>
      </c>
      <c r="T168" s="3">
        <f t="shared" si="16"/>
        <v>15</v>
      </c>
      <c r="U168" s="12">
        <v>1270586</v>
      </c>
      <c r="V168" s="12">
        <v>49595383</v>
      </c>
      <c r="W168" s="13">
        <f t="shared" si="19"/>
        <v>2.5619037965691281E-2</v>
      </c>
      <c r="X168" s="12">
        <v>1431006</v>
      </c>
      <c r="Y168" s="12">
        <v>51039326</v>
      </c>
      <c r="Z168" s="13">
        <f t="shared" si="20"/>
        <v>2.8037321652719317E-2</v>
      </c>
      <c r="AA168" s="14">
        <f t="shared" si="21"/>
        <v>-2.8290792868228706E-2</v>
      </c>
      <c r="AB168" s="14">
        <f t="shared" si="22"/>
        <v>-0.11210295414554516</v>
      </c>
      <c r="AC168" s="15">
        <f t="shared" si="23"/>
        <v>-2.4182836870280354E-3</v>
      </c>
      <c r="AD168" s="16">
        <v>502562.00000000006</v>
      </c>
      <c r="AE168" s="12">
        <v>14066.71</v>
      </c>
      <c r="AF168" s="12">
        <v>0</v>
      </c>
      <c r="AG168" s="17">
        <v>0</v>
      </c>
      <c r="AH168" s="18">
        <v>180211498</v>
      </c>
      <c r="AI168" s="19">
        <v>182797736</v>
      </c>
      <c r="AJ168" s="18">
        <v>37464179</v>
      </c>
      <c r="AK168" s="19">
        <v>36544865</v>
      </c>
      <c r="AL168" s="16">
        <v>4554893</v>
      </c>
      <c r="AM168" s="17">
        <v>5964848</v>
      </c>
      <c r="AN168" s="22"/>
      <c r="AO168" s="21"/>
    </row>
    <row r="169" spans="1:41" ht="120" x14ac:dyDescent="0.25">
      <c r="A169" s="1">
        <v>169</v>
      </c>
      <c r="B169" s="2">
        <v>173</v>
      </c>
      <c r="C169" s="3">
        <f t="shared" si="17"/>
        <v>4</v>
      </c>
      <c r="D169" s="2"/>
      <c r="E169" s="4" t="s">
        <v>172</v>
      </c>
      <c r="F169" s="5" t="s">
        <v>5</v>
      </c>
      <c r="G169" s="6">
        <v>0</v>
      </c>
      <c r="H169" s="7">
        <v>0</v>
      </c>
      <c r="I169" s="8">
        <v>16</v>
      </c>
      <c r="J169" s="2">
        <v>0</v>
      </c>
      <c r="K169" s="2">
        <v>23</v>
      </c>
      <c r="L169" s="2">
        <v>0</v>
      </c>
      <c r="M169" s="2">
        <v>2</v>
      </c>
      <c r="N169" s="2">
        <v>1</v>
      </c>
      <c r="O169" s="2"/>
      <c r="P169" s="9"/>
      <c r="Q169" s="10">
        <f t="shared" si="18"/>
        <v>39</v>
      </c>
      <c r="R169" s="11">
        <v>45</v>
      </c>
      <c r="S169" s="11">
        <v>69</v>
      </c>
      <c r="T169" s="3">
        <f t="shared" si="16"/>
        <v>24</v>
      </c>
      <c r="U169" s="12">
        <v>2748697</v>
      </c>
      <c r="V169" s="12">
        <v>91387493</v>
      </c>
      <c r="W169" s="13">
        <f t="shared" si="19"/>
        <v>3.0077387066521237E-2</v>
      </c>
      <c r="X169" s="12">
        <v>3441715</v>
      </c>
      <c r="Y169" s="12">
        <v>105054214</v>
      </c>
      <c r="Z169" s="13">
        <f t="shared" si="20"/>
        <v>3.2761322644325339E-2</v>
      </c>
      <c r="AA169" s="14">
        <f t="shared" si="21"/>
        <v>-0.13009207798175521</v>
      </c>
      <c r="AB169" s="14">
        <f t="shared" si="22"/>
        <v>-0.20135833443501278</v>
      </c>
      <c r="AC169" s="15">
        <f t="shared" si="23"/>
        <v>-2.6839355778041016E-3</v>
      </c>
      <c r="AD169" s="16">
        <v>2315406.5199999986</v>
      </c>
      <c r="AE169" s="12">
        <v>214938.89000000004</v>
      </c>
      <c r="AF169" s="12">
        <v>0</v>
      </c>
      <c r="AG169" s="17">
        <v>0</v>
      </c>
      <c r="AH169" s="18">
        <v>92983543</v>
      </c>
      <c r="AI169" s="19">
        <v>85542369</v>
      </c>
      <c r="AJ169" s="18">
        <v>55152829</v>
      </c>
      <c r="AK169" s="19">
        <v>49123154</v>
      </c>
      <c r="AL169" s="16">
        <v>5099821</v>
      </c>
      <c r="AM169" s="17">
        <v>6410191</v>
      </c>
      <c r="AN169" s="22"/>
      <c r="AO169" s="21"/>
    </row>
    <row r="170" spans="1:41" ht="390" x14ac:dyDescent="0.25">
      <c r="A170" s="1">
        <v>170</v>
      </c>
      <c r="B170" s="2">
        <v>168</v>
      </c>
      <c r="C170" s="3">
        <f t="shared" si="17"/>
        <v>-2</v>
      </c>
      <c r="D170" s="2"/>
      <c r="E170" s="4" t="s">
        <v>173</v>
      </c>
      <c r="F170" s="5" t="s">
        <v>5</v>
      </c>
      <c r="G170" s="6">
        <v>0</v>
      </c>
      <c r="H170" s="7">
        <v>0</v>
      </c>
      <c r="I170" s="8">
        <v>4</v>
      </c>
      <c r="J170" s="2">
        <v>0</v>
      </c>
      <c r="K170" s="2">
        <v>22</v>
      </c>
      <c r="L170" s="2">
        <v>0</v>
      </c>
      <c r="M170" s="2">
        <v>4</v>
      </c>
      <c r="N170" s="2">
        <v>0</v>
      </c>
      <c r="O170" s="2"/>
      <c r="P170" s="9"/>
      <c r="Q170" s="10">
        <f t="shared" si="18"/>
        <v>26</v>
      </c>
      <c r="R170" s="11">
        <v>123</v>
      </c>
      <c r="S170" s="11">
        <v>142</v>
      </c>
      <c r="T170" s="3">
        <f t="shared" si="16"/>
        <v>19</v>
      </c>
      <c r="U170" s="12">
        <v>1327762</v>
      </c>
      <c r="V170" s="12">
        <v>94639358</v>
      </c>
      <c r="W170" s="13">
        <f t="shared" si="19"/>
        <v>1.4029702103431428E-2</v>
      </c>
      <c r="X170" s="12">
        <v>1976213</v>
      </c>
      <c r="Y170" s="12">
        <v>111708442</v>
      </c>
      <c r="Z170" s="13">
        <f t="shared" si="20"/>
        <v>1.7690811586110921E-2</v>
      </c>
      <c r="AA170" s="14">
        <f t="shared" si="21"/>
        <v>-0.1528003049223442</v>
      </c>
      <c r="AB170" s="14">
        <f t="shared" si="22"/>
        <v>-0.32812809145572869</v>
      </c>
      <c r="AC170" s="15">
        <f t="shared" si="23"/>
        <v>-3.6611094826794928E-3</v>
      </c>
      <c r="AD170" s="16">
        <v>934313.81</v>
      </c>
      <c r="AE170" s="12">
        <v>975</v>
      </c>
      <c r="AF170" s="12">
        <v>0</v>
      </c>
      <c r="AG170" s="17">
        <v>0</v>
      </c>
      <c r="AH170" s="18">
        <v>110090136</v>
      </c>
      <c r="AI170" s="19">
        <v>107119520</v>
      </c>
      <c r="AJ170" s="18">
        <v>24946046</v>
      </c>
      <c r="AK170" s="19">
        <v>20690661</v>
      </c>
      <c r="AL170" s="16">
        <v>5773353</v>
      </c>
      <c r="AM170" s="17">
        <v>6543568</v>
      </c>
      <c r="AN170" s="22"/>
      <c r="AO170" s="21"/>
    </row>
    <row r="171" spans="1:41" ht="285" x14ac:dyDescent="0.25">
      <c r="A171" s="1">
        <v>171</v>
      </c>
      <c r="B171" s="2">
        <v>148</v>
      </c>
      <c r="C171" s="3">
        <f t="shared" si="17"/>
        <v>-23</v>
      </c>
      <c r="D171" s="2"/>
      <c r="E171" s="4" t="s">
        <v>174</v>
      </c>
      <c r="F171" s="5" t="s">
        <v>1</v>
      </c>
      <c r="G171" s="6">
        <v>1</v>
      </c>
      <c r="H171" s="7">
        <v>6</v>
      </c>
      <c r="I171" s="8">
        <v>8</v>
      </c>
      <c r="J171" s="2">
        <v>1</v>
      </c>
      <c r="K171" s="2">
        <v>22</v>
      </c>
      <c r="L171" s="2">
        <v>5</v>
      </c>
      <c r="M171" s="2">
        <v>8</v>
      </c>
      <c r="N171" s="2">
        <v>0</v>
      </c>
      <c r="O171" s="2"/>
      <c r="P171" s="9"/>
      <c r="Q171" s="10">
        <f t="shared" si="18"/>
        <v>31</v>
      </c>
      <c r="R171" s="11">
        <v>164</v>
      </c>
      <c r="S171" s="11">
        <v>176</v>
      </c>
      <c r="T171" s="3">
        <f t="shared" si="16"/>
        <v>12</v>
      </c>
      <c r="U171" s="12">
        <v>637989</v>
      </c>
      <c r="V171" s="12">
        <v>67415389</v>
      </c>
      <c r="W171" s="13">
        <f t="shared" si="19"/>
        <v>9.463551415538075E-3</v>
      </c>
      <c r="X171" s="12">
        <v>1478227</v>
      </c>
      <c r="Y171" s="12">
        <v>107581620</v>
      </c>
      <c r="Z171" s="13">
        <f t="shared" si="20"/>
        <v>1.3740516270344321E-2</v>
      </c>
      <c r="AA171" s="14">
        <f t="shared" si="21"/>
        <v>-0.37335588551278553</v>
      </c>
      <c r="AB171" s="14">
        <f t="shared" si="22"/>
        <v>-0.56840931737818345</v>
      </c>
      <c r="AC171" s="15">
        <f t="shared" si="23"/>
        <v>-4.276964854806246E-3</v>
      </c>
      <c r="AD171" s="16">
        <v>323646.61</v>
      </c>
      <c r="AE171" s="12">
        <v>6250.84</v>
      </c>
      <c r="AF171" s="12">
        <v>0</v>
      </c>
      <c r="AG171" s="17">
        <v>0</v>
      </c>
      <c r="AH171" s="18">
        <v>130410700</v>
      </c>
      <c r="AI171" s="19">
        <v>148215706</v>
      </c>
      <c r="AJ171" s="18">
        <v>46875790</v>
      </c>
      <c r="AK171" s="19">
        <v>58569269</v>
      </c>
      <c r="AL171" s="16">
        <v>2733848</v>
      </c>
      <c r="AM171" s="17">
        <v>4626067</v>
      </c>
      <c r="AN171" s="22"/>
      <c r="AO171" s="21"/>
    </row>
    <row r="172" spans="1:41" ht="225" x14ac:dyDescent="0.25">
      <c r="A172" s="1">
        <v>172</v>
      </c>
      <c r="B172" s="2">
        <v>164</v>
      </c>
      <c r="C172" s="3">
        <f t="shared" si="17"/>
        <v>-8</v>
      </c>
      <c r="D172" s="2"/>
      <c r="E172" s="4" t="s">
        <v>175</v>
      </c>
      <c r="F172" s="5" t="s">
        <v>7</v>
      </c>
      <c r="G172" s="6">
        <v>18</v>
      </c>
      <c r="H172" s="7">
        <v>19</v>
      </c>
      <c r="I172" s="8">
        <v>0</v>
      </c>
      <c r="J172" s="2">
        <v>0</v>
      </c>
      <c r="K172" s="2">
        <v>7</v>
      </c>
      <c r="L172" s="2">
        <v>58</v>
      </c>
      <c r="M172" s="2">
        <v>5</v>
      </c>
      <c r="N172" s="2">
        <v>2</v>
      </c>
      <c r="O172" s="2"/>
      <c r="P172" s="9"/>
      <c r="Q172" s="10">
        <f t="shared" si="18"/>
        <v>7</v>
      </c>
      <c r="R172" s="11">
        <v>14</v>
      </c>
      <c r="S172" s="11">
        <v>22</v>
      </c>
      <c r="T172" s="3">
        <f t="shared" si="16"/>
        <v>8</v>
      </c>
      <c r="U172" s="12">
        <v>4274749</v>
      </c>
      <c r="V172" s="12">
        <v>77398193</v>
      </c>
      <c r="W172" s="13">
        <f t="shared" si="19"/>
        <v>5.523060467316078E-2</v>
      </c>
      <c r="X172" s="12">
        <v>6323259</v>
      </c>
      <c r="Y172" s="12">
        <v>104949089</v>
      </c>
      <c r="Z172" s="13">
        <f t="shared" si="20"/>
        <v>6.0250727855293722E-2</v>
      </c>
      <c r="AA172" s="14">
        <f t="shared" si="21"/>
        <v>-0.26251677134615242</v>
      </c>
      <c r="AB172" s="14">
        <f t="shared" si="22"/>
        <v>-0.3239642722210177</v>
      </c>
      <c r="AC172" s="15">
        <f t="shared" si="23"/>
        <v>-5.020123182132942E-3</v>
      </c>
      <c r="AD172" s="16">
        <v>3575884.6499999994</v>
      </c>
      <c r="AE172" s="12">
        <v>6378.29</v>
      </c>
      <c r="AF172" s="12">
        <v>0</v>
      </c>
      <c r="AG172" s="17">
        <v>0</v>
      </c>
      <c r="AH172" s="18">
        <v>102148414</v>
      </c>
      <c r="AI172" s="19">
        <v>114407860</v>
      </c>
      <c r="AJ172" s="18">
        <v>69985337</v>
      </c>
      <c r="AK172" s="19">
        <v>63746615</v>
      </c>
      <c r="AL172" s="16">
        <v>10968404</v>
      </c>
      <c r="AM172" s="17">
        <v>10263143</v>
      </c>
      <c r="AN172" s="22"/>
      <c r="AO172" s="21"/>
    </row>
    <row r="173" spans="1:41" ht="255" x14ac:dyDescent="0.25">
      <c r="A173" s="1">
        <v>173</v>
      </c>
      <c r="B173" s="2">
        <v>185</v>
      </c>
      <c r="C173" s="3">
        <f t="shared" si="17"/>
        <v>12</v>
      </c>
      <c r="D173" s="23" t="s">
        <v>41</v>
      </c>
      <c r="E173" s="4" t="s">
        <v>176</v>
      </c>
      <c r="F173" s="5" t="s">
        <v>5</v>
      </c>
      <c r="G173" s="6">
        <v>2</v>
      </c>
      <c r="H173" s="7">
        <v>0</v>
      </c>
      <c r="I173" s="8">
        <v>1</v>
      </c>
      <c r="J173" s="2">
        <v>0</v>
      </c>
      <c r="K173" s="2">
        <v>27</v>
      </c>
      <c r="L173" s="2">
        <v>3</v>
      </c>
      <c r="M173" s="2">
        <v>3</v>
      </c>
      <c r="N173" s="2">
        <v>0</v>
      </c>
      <c r="O173" s="2"/>
      <c r="P173" s="9"/>
      <c r="Q173" s="10">
        <f t="shared" si="18"/>
        <v>28</v>
      </c>
      <c r="R173" s="11">
        <v>135</v>
      </c>
      <c r="S173" s="11">
        <v>200</v>
      </c>
      <c r="T173" s="3">
        <f t="shared" si="16"/>
        <v>65</v>
      </c>
      <c r="U173" s="12">
        <v>423581</v>
      </c>
      <c r="V173" s="12">
        <v>33648169</v>
      </c>
      <c r="W173" s="13">
        <f t="shared" si="19"/>
        <v>1.2588530448714757E-2</v>
      </c>
      <c r="X173" s="12">
        <v>450267</v>
      </c>
      <c r="Y173" s="12">
        <v>38092622</v>
      </c>
      <c r="Z173" s="13">
        <f t="shared" si="20"/>
        <v>1.1820320480958229E-2</v>
      </c>
      <c r="AA173" s="14">
        <f t="shared" si="21"/>
        <v>-0.11667490360731797</v>
      </c>
      <c r="AB173" s="14">
        <f t="shared" si="22"/>
        <v>-5.9267057101675229E-2</v>
      </c>
      <c r="AC173" s="15">
        <f t="shared" si="23"/>
        <v>7.6820996775652829E-4</v>
      </c>
      <c r="AD173" s="16">
        <v>15937.150000000001</v>
      </c>
      <c r="AE173" s="12">
        <v>0</v>
      </c>
      <c r="AF173" s="12">
        <v>0</v>
      </c>
      <c r="AG173" s="17">
        <v>0</v>
      </c>
      <c r="AH173" s="18">
        <v>165505872</v>
      </c>
      <c r="AI173" s="19">
        <v>153862221</v>
      </c>
      <c r="AJ173" s="18">
        <v>60514542</v>
      </c>
      <c r="AK173" s="19">
        <v>61988124</v>
      </c>
      <c r="AL173" s="16">
        <v>2079792</v>
      </c>
      <c r="AM173" s="17">
        <v>2965654</v>
      </c>
      <c r="AN173" s="22"/>
      <c r="AO173" s="21"/>
    </row>
    <row r="174" spans="1:41" ht="195" x14ac:dyDescent="0.25">
      <c r="A174" s="1">
        <v>174</v>
      </c>
      <c r="B174" s="2">
        <v>223</v>
      </c>
      <c r="C174" s="3">
        <f t="shared" si="17"/>
        <v>49</v>
      </c>
      <c r="D174" s="2"/>
      <c r="E174" s="4" t="s">
        <v>177</v>
      </c>
      <c r="F174" s="5" t="s">
        <v>5</v>
      </c>
      <c r="G174" s="6">
        <v>2</v>
      </c>
      <c r="H174" s="7">
        <v>0</v>
      </c>
      <c r="I174" s="8">
        <v>4</v>
      </c>
      <c r="J174" s="2">
        <v>0</v>
      </c>
      <c r="K174" s="2">
        <v>30</v>
      </c>
      <c r="L174" s="2">
        <v>2</v>
      </c>
      <c r="M174" s="2">
        <v>2</v>
      </c>
      <c r="N174" s="2">
        <v>0</v>
      </c>
      <c r="O174" s="2"/>
      <c r="P174" s="9"/>
      <c r="Q174" s="10">
        <f t="shared" si="18"/>
        <v>34</v>
      </c>
      <c r="R174" s="11">
        <v>56</v>
      </c>
      <c r="S174" s="11">
        <v>107</v>
      </c>
      <c r="T174" s="3">
        <f t="shared" si="16"/>
        <v>51</v>
      </c>
      <c r="U174" s="12">
        <v>2048272</v>
      </c>
      <c r="V174" s="12">
        <v>75477608</v>
      </c>
      <c r="W174" s="13">
        <f t="shared" si="19"/>
        <v>2.7137478972571575E-2</v>
      </c>
      <c r="X174" s="12">
        <v>1098465</v>
      </c>
      <c r="Y174" s="12">
        <v>49680448</v>
      </c>
      <c r="Z174" s="13">
        <f t="shared" si="20"/>
        <v>2.2110609791602523E-2</v>
      </c>
      <c r="AA174" s="14">
        <f t="shared" si="21"/>
        <v>0.51926182308178859</v>
      </c>
      <c r="AB174" s="14">
        <f t="shared" si="22"/>
        <v>0.86466751330265412</v>
      </c>
      <c r="AC174" s="15">
        <f t="shared" si="23"/>
        <v>5.026869180969052E-3</v>
      </c>
      <c r="AD174" s="16">
        <v>1502759.16</v>
      </c>
      <c r="AE174" s="12">
        <v>83688.289999999994</v>
      </c>
      <c r="AF174" s="12">
        <v>0</v>
      </c>
      <c r="AG174" s="17">
        <v>0</v>
      </c>
      <c r="AH174" s="18">
        <v>103221168</v>
      </c>
      <c r="AI174" s="19">
        <v>70750682</v>
      </c>
      <c r="AJ174" s="18">
        <v>48659329</v>
      </c>
      <c r="AK174" s="19">
        <v>43585827</v>
      </c>
      <c r="AL174" s="16">
        <v>2745348</v>
      </c>
      <c r="AM174" s="17">
        <v>1281719</v>
      </c>
      <c r="AN174" s="22"/>
      <c r="AO174" s="21"/>
    </row>
    <row r="175" spans="1:41" ht="60" x14ac:dyDescent="0.25">
      <c r="A175" s="1">
        <v>175</v>
      </c>
      <c r="B175" s="2">
        <v>189</v>
      </c>
      <c r="C175" s="3">
        <f t="shared" si="17"/>
        <v>14</v>
      </c>
      <c r="D175" s="2"/>
      <c r="E175" s="4" t="s">
        <v>178</v>
      </c>
      <c r="F175" s="5" t="s">
        <v>5</v>
      </c>
      <c r="G175" s="6">
        <v>0</v>
      </c>
      <c r="H175" s="7">
        <v>0</v>
      </c>
      <c r="I175" s="8">
        <v>0</v>
      </c>
      <c r="J175" s="2">
        <v>1</v>
      </c>
      <c r="K175" s="2">
        <v>2</v>
      </c>
      <c r="L175" s="2">
        <v>4</v>
      </c>
      <c r="M175" s="2">
        <v>1</v>
      </c>
      <c r="N175" s="2">
        <v>1</v>
      </c>
      <c r="O175" s="2"/>
      <c r="P175" s="9"/>
      <c r="Q175" s="10">
        <f t="shared" si="18"/>
        <v>3</v>
      </c>
      <c r="R175" s="11">
        <v>89</v>
      </c>
      <c r="S175" s="11">
        <v>235</v>
      </c>
      <c r="T175" s="3">
        <f t="shared" si="16"/>
        <v>146</v>
      </c>
      <c r="U175" s="12">
        <v>1813452</v>
      </c>
      <c r="V175" s="12">
        <v>95263133</v>
      </c>
      <c r="W175" s="13">
        <f t="shared" si="19"/>
        <v>1.9036241438752596E-2</v>
      </c>
      <c r="X175" s="12">
        <v>792801</v>
      </c>
      <c r="Y175" s="12">
        <v>97188802</v>
      </c>
      <c r="Z175" s="13">
        <f t="shared" si="20"/>
        <v>8.1573286601474924E-3</v>
      </c>
      <c r="AA175" s="14">
        <f t="shared" si="21"/>
        <v>-1.9813692116505355E-2</v>
      </c>
      <c r="AB175" s="14">
        <f t="shared" si="22"/>
        <v>1.2873987293154272</v>
      </c>
      <c r="AC175" s="15">
        <f t="shared" si="23"/>
        <v>1.0878912778605103E-2</v>
      </c>
      <c r="AD175" s="16">
        <v>3091888.6799999997</v>
      </c>
      <c r="AE175" s="12">
        <v>144532.24999999997</v>
      </c>
      <c r="AF175" s="12">
        <v>0</v>
      </c>
      <c r="AG175" s="17">
        <v>0</v>
      </c>
      <c r="AH175" s="18">
        <v>77817717</v>
      </c>
      <c r="AI175" s="19">
        <v>63872470</v>
      </c>
      <c r="AJ175" s="18">
        <v>36648493</v>
      </c>
      <c r="AK175" s="19">
        <v>37740684</v>
      </c>
      <c r="AL175" s="16">
        <v>4904815</v>
      </c>
      <c r="AM175" s="17">
        <v>5775638</v>
      </c>
      <c r="AN175" s="22"/>
      <c r="AO175" s="21"/>
    </row>
    <row r="176" spans="1:41" ht="285" x14ac:dyDescent="0.25">
      <c r="A176" s="1">
        <v>176</v>
      </c>
      <c r="B176" s="2">
        <v>178</v>
      </c>
      <c r="C176" s="3">
        <f t="shared" si="17"/>
        <v>2</v>
      </c>
      <c r="D176" s="2"/>
      <c r="E176" s="4" t="s">
        <v>179</v>
      </c>
      <c r="F176" s="5" t="s">
        <v>7</v>
      </c>
      <c r="G176" s="6">
        <v>1</v>
      </c>
      <c r="H176" s="7">
        <v>0</v>
      </c>
      <c r="I176" s="8">
        <v>0</v>
      </c>
      <c r="J176" s="2">
        <v>0</v>
      </c>
      <c r="K176" s="2">
        <v>1</v>
      </c>
      <c r="L176" s="2">
        <v>8</v>
      </c>
      <c r="M176" s="2">
        <v>1</v>
      </c>
      <c r="N176" s="2">
        <v>1</v>
      </c>
      <c r="O176" s="2"/>
      <c r="P176" s="9"/>
      <c r="Q176" s="10">
        <f t="shared" si="18"/>
        <v>1</v>
      </c>
      <c r="R176" s="11">
        <v>49</v>
      </c>
      <c r="S176" s="11">
        <v>54</v>
      </c>
      <c r="T176" s="3">
        <f t="shared" si="16"/>
        <v>5</v>
      </c>
      <c r="U176" s="12">
        <v>2859904</v>
      </c>
      <c r="V176" s="12">
        <v>97033117</v>
      </c>
      <c r="W176" s="13">
        <f t="shared" si="19"/>
        <v>2.9473483779769747E-2</v>
      </c>
      <c r="X176" s="12">
        <v>4143962</v>
      </c>
      <c r="Y176" s="12">
        <v>110267370</v>
      </c>
      <c r="Z176" s="13">
        <f t="shared" si="20"/>
        <v>3.7581035985532259E-2</v>
      </c>
      <c r="AA176" s="14">
        <f t="shared" si="21"/>
        <v>-0.12001966674275445</v>
      </c>
      <c r="AB176" s="14">
        <f t="shared" si="22"/>
        <v>-0.30986239738684862</v>
      </c>
      <c r="AC176" s="15">
        <f t="shared" si="23"/>
        <v>-8.1075522057625117E-3</v>
      </c>
      <c r="AD176" s="16">
        <v>5160179.6399999997</v>
      </c>
      <c r="AE176" s="12">
        <v>11238.27</v>
      </c>
      <c r="AF176" s="12">
        <v>0</v>
      </c>
      <c r="AG176" s="17">
        <v>0</v>
      </c>
      <c r="AH176" s="18">
        <v>68869717</v>
      </c>
      <c r="AI176" s="19">
        <v>67934698</v>
      </c>
      <c r="AJ176" s="18">
        <v>38892444</v>
      </c>
      <c r="AK176" s="19">
        <v>39457370</v>
      </c>
      <c r="AL176" s="16">
        <v>9539860</v>
      </c>
      <c r="AM176" s="17">
        <v>12453089</v>
      </c>
      <c r="AN176" s="22"/>
      <c r="AO176" s="21"/>
    </row>
    <row r="177" spans="1:41" ht="195" x14ac:dyDescent="0.25">
      <c r="A177" s="1">
        <v>177</v>
      </c>
      <c r="B177" s="2">
        <v>186</v>
      </c>
      <c r="C177" s="3">
        <f t="shared" si="17"/>
        <v>9</v>
      </c>
      <c r="D177" s="2"/>
      <c r="E177" s="4" t="s">
        <v>180</v>
      </c>
      <c r="F177" s="5" t="s">
        <v>5</v>
      </c>
      <c r="G177" s="6">
        <v>0</v>
      </c>
      <c r="H177" s="7">
        <v>0</v>
      </c>
      <c r="I177" s="8">
        <v>7</v>
      </c>
      <c r="J177" s="2">
        <v>0</v>
      </c>
      <c r="K177" s="2">
        <v>15</v>
      </c>
      <c r="L177" s="2">
        <v>0</v>
      </c>
      <c r="M177" s="2">
        <v>1</v>
      </c>
      <c r="N177" s="2">
        <v>1</v>
      </c>
      <c r="O177" s="2"/>
      <c r="P177" s="9"/>
      <c r="Q177" s="10">
        <f t="shared" si="18"/>
        <v>22</v>
      </c>
      <c r="R177" s="11">
        <v>125</v>
      </c>
      <c r="S177" s="11">
        <v>146</v>
      </c>
      <c r="T177" s="3">
        <f t="shared" si="16"/>
        <v>21</v>
      </c>
      <c r="U177" s="12">
        <v>811405</v>
      </c>
      <c r="V177" s="12">
        <v>58285492</v>
      </c>
      <c r="W177" s="13">
        <f t="shared" si="19"/>
        <v>1.3921217307387575E-2</v>
      </c>
      <c r="X177" s="12">
        <v>1068058</v>
      </c>
      <c r="Y177" s="12">
        <v>62580258</v>
      </c>
      <c r="Z177" s="13">
        <f t="shared" si="20"/>
        <v>1.706701177230685E-2</v>
      </c>
      <c r="AA177" s="14">
        <f t="shared" si="21"/>
        <v>-6.8628128698350846E-2</v>
      </c>
      <c r="AB177" s="14">
        <f t="shared" si="22"/>
        <v>-0.24029874782081123</v>
      </c>
      <c r="AC177" s="15">
        <f t="shared" si="23"/>
        <v>-3.1457944649192753E-3</v>
      </c>
      <c r="AD177" s="16">
        <v>3122709.2399999998</v>
      </c>
      <c r="AE177" s="12">
        <v>62261.280000000006</v>
      </c>
      <c r="AF177" s="12">
        <v>0</v>
      </c>
      <c r="AG177" s="17">
        <v>0</v>
      </c>
      <c r="AH177" s="18">
        <v>117494136</v>
      </c>
      <c r="AI177" s="19">
        <v>114912391</v>
      </c>
      <c r="AJ177" s="18">
        <v>60087968</v>
      </c>
      <c r="AK177" s="19">
        <v>58514127</v>
      </c>
      <c r="AL177" s="16">
        <v>2701962</v>
      </c>
      <c r="AM177" s="17">
        <v>3429395</v>
      </c>
      <c r="AN177" s="22"/>
      <c r="AO177" s="21"/>
    </row>
    <row r="178" spans="1:41" ht="360" x14ac:dyDescent="0.25">
      <c r="A178" s="1">
        <v>178</v>
      </c>
      <c r="B178" s="2">
        <v>191</v>
      </c>
      <c r="C178" s="3">
        <f t="shared" si="17"/>
        <v>13</v>
      </c>
      <c r="D178" s="2"/>
      <c r="E178" s="4" t="s">
        <v>181</v>
      </c>
      <c r="F178" s="5" t="s">
        <v>5</v>
      </c>
      <c r="G178" s="6">
        <v>0</v>
      </c>
      <c r="H178" s="7">
        <v>0</v>
      </c>
      <c r="I178" s="8">
        <v>5</v>
      </c>
      <c r="J178" s="2">
        <v>1</v>
      </c>
      <c r="K178" s="2">
        <v>26</v>
      </c>
      <c r="L178" s="2">
        <v>0</v>
      </c>
      <c r="M178" s="2">
        <v>4</v>
      </c>
      <c r="N178" s="2">
        <v>0</v>
      </c>
      <c r="O178" s="2"/>
      <c r="P178" s="9">
        <v>1</v>
      </c>
      <c r="Q178" s="10">
        <f t="shared" si="18"/>
        <v>32</v>
      </c>
      <c r="R178" s="11">
        <v>55</v>
      </c>
      <c r="S178" s="11">
        <v>53</v>
      </c>
      <c r="T178" s="3">
        <f t="shared" si="16"/>
        <v>-2</v>
      </c>
      <c r="U178" s="12">
        <v>2139336</v>
      </c>
      <c r="V178" s="12">
        <v>78783089</v>
      </c>
      <c r="W178" s="13">
        <f t="shared" si="19"/>
        <v>2.7154761601185757E-2</v>
      </c>
      <c r="X178" s="12">
        <v>3032910</v>
      </c>
      <c r="Y178" s="12">
        <v>79898661</v>
      </c>
      <c r="Z178" s="13">
        <f t="shared" si="20"/>
        <v>3.7959459671045054E-2</v>
      </c>
      <c r="AA178" s="14">
        <f t="shared" si="21"/>
        <v>-1.3962336615378323E-2</v>
      </c>
      <c r="AB178" s="14">
        <f t="shared" si="22"/>
        <v>-0.29462595329238256</v>
      </c>
      <c r="AC178" s="15">
        <f t="shared" si="23"/>
        <v>-1.0804698069859297E-2</v>
      </c>
      <c r="AD178" s="16">
        <v>4469043.6399999997</v>
      </c>
      <c r="AE178" s="12">
        <v>30895.07</v>
      </c>
      <c r="AF178" s="12">
        <v>0</v>
      </c>
      <c r="AG178" s="17">
        <v>0</v>
      </c>
      <c r="AH178" s="18">
        <v>88981208</v>
      </c>
      <c r="AI178" s="19">
        <v>86929238</v>
      </c>
      <c r="AJ178" s="18">
        <v>55799260</v>
      </c>
      <c r="AK178" s="19">
        <v>58529704</v>
      </c>
      <c r="AL178" s="16">
        <v>5056632</v>
      </c>
      <c r="AM178" s="17">
        <v>5795634</v>
      </c>
      <c r="AN178" s="22"/>
      <c r="AO178" s="21"/>
    </row>
    <row r="179" spans="1:41" ht="135" x14ac:dyDescent="0.25">
      <c r="A179" s="1">
        <v>179</v>
      </c>
      <c r="B179" s="2">
        <v>195</v>
      </c>
      <c r="C179" s="3">
        <f t="shared" si="17"/>
        <v>16</v>
      </c>
      <c r="D179" s="2"/>
      <c r="E179" s="4" t="s">
        <v>182</v>
      </c>
      <c r="F179" s="5" t="s">
        <v>5</v>
      </c>
      <c r="G179" s="6">
        <v>0</v>
      </c>
      <c r="H179" s="7">
        <v>0</v>
      </c>
      <c r="I179" s="8">
        <v>0</v>
      </c>
      <c r="J179" s="2">
        <v>1</v>
      </c>
      <c r="K179" s="2">
        <v>2</v>
      </c>
      <c r="L179" s="2">
        <v>5</v>
      </c>
      <c r="M179" s="2">
        <v>1</v>
      </c>
      <c r="N179" s="2">
        <v>1</v>
      </c>
      <c r="O179" s="2"/>
      <c r="P179" s="9"/>
      <c r="Q179" s="10">
        <f t="shared" si="18"/>
        <v>3</v>
      </c>
      <c r="R179" s="11">
        <v>31</v>
      </c>
      <c r="S179" s="11">
        <v>92</v>
      </c>
      <c r="T179" s="3">
        <f t="shared" si="16"/>
        <v>61</v>
      </c>
      <c r="U179" s="12">
        <v>3077603</v>
      </c>
      <c r="V179" s="12">
        <v>92488677</v>
      </c>
      <c r="W179" s="13">
        <f t="shared" si="19"/>
        <v>3.3275457059462533E-2</v>
      </c>
      <c r="X179" s="12">
        <v>2241773</v>
      </c>
      <c r="Y179" s="12">
        <v>90139890</v>
      </c>
      <c r="Z179" s="13">
        <f t="shared" si="20"/>
        <v>2.4869932723459057E-2</v>
      </c>
      <c r="AA179" s="14">
        <f t="shared" si="21"/>
        <v>2.6057131864704961E-2</v>
      </c>
      <c r="AB179" s="14">
        <f t="shared" si="22"/>
        <v>0.37284328074251943</v>
      </c>
      <c r="AC179" s="15">
        <f t="shared" si="23"/>
        <v>8.4055243360034761E-3</v>
      </c>
      <c r="AD179" s="16">
        <v>2053425.8299999998</v>
      </c>
      <c r="AE179" s="12">
        <v>1877376.8400000003</v>
      </c>
      <c r="AF179" s="12">
        <v>0</v>
      </c>
      <c r="AG179" s="17">
        <v>0</v>
      </c>
      <c r="AH179" s="18">
        <v>85998476</v>
      </c>
      <c r="AI179" s="19">
        <v>84622961</v>
      </c>
      <c r="AJ179" s="18">
        <v>11954733</v>
      </c>
      <c r="AK179" s="19">
        <v>7888979</v>
      </c>
      <c r="AL179" s="16">
        <v>11543570</v>
      </c>
      <c r="AM179" s="17">
        <v>11023090</v>
      </c>
      <c r="AN179" s="22"/>
      <c r="AO179" s="21"/>
    </row>
    <row r="180" spans="1:41" ht="135" x14ac:dyDescent="0.25">
      <c r="A180" s="1">
        <v>180</v>
      </c>
      <c r="B180" s="2">
        <v>184</v>
      </c>
      <c r="C180" s="3">
        <f t="shared" si="17"/>
        <v>4</v>
      </c>
      <c r="D180" s="2"/>
      <c r="E180" s="4" t="s">
        <v>183</v>
      </c>
      <c r="F180" s="5" t="s">
        <v>5</v>
      </c>
      <c r="G180" s="6">
        <v>6</v>
      </c>
      <c r="H180" s="7">
        <v>0</v>
      </c>
      <c r="I180" s="8">
        <v>3</v>
      </c>
      <c r="J180" s="2">
        <v>0</v>
      </c>
      <c r="K180" s="2">
        <v>15</v>
      </c>
      <c r="L180" s="2">
        <v>6</v>
      </c>
      <c r="M180" s="2">
        <v>1</v>
      </c>
      <c r="N180" s="2">
        <v>1</v>
      </c>
      <c r="O180" s="2"/>
      <c r="P180" s="9"/>
      <c r="Q180" s="10">
        <f t="shared" si="18"/>
        <v>18</v>
      </c>
      <c r="R180" s="11">
        <v>108</v>
      </c>
      <c r="S180" s="11">
        <v>162</v>
      </c>
      <c r="T180" s="3">
        <f t="shared" si="16"/>
        <v>54</v>
      </c>
      <c r="U180" s="12">
        <v>1251830</v>
      </c>
      <c r="V180" s="12">
        <v>76969582</v>
      </c>
      <c r="W180" s="13">
        <f t="shared" si="19"/>
        <v>1.6263957364352061E-2</v>
      </c>
      <c r="X180" s="12">
        <v>1273449</v>
      </c>
      <c r="Y180" s="12">
        <v>83653396</v>
      </c>
      <c r="Z180" s="13">
        <f t="shared" si="20"/>
        <v>1.5222920537499757E-2</v>
      </c>
      <c r="AA180" s="14">
        <f t="shared" si="21"/>
        <v>-7.9898896154795673E-2</v>
      </c>
      <c r="AB180" s="14">
        <f t="shared" si="22"/>
        <v>-1.697673012425311E-2</v>
      </c>
      <c r="AC180" s="15">
        <f t="shared" si="23"/>
        <v>1.041036826852304E-3</v>
      </c>
      <c r="AD180" s="16">
        <v>3948121.2999999966</v>
      </c>
      <c r="AE180" s="12">
        <v>10786.17</v>
      </c>
      <c r="AF180" s="12">
        <v>472</v>
      </c>
      <c r="AG180" s="17">
        <v>613</v>
      </c>
      <c r="AH180" s="18">
        <v>92096105</v>
      </c>
      <c r="AI180" s="19">
        <v>98017144</v>
      </c>
      <c r="AJ180" s="18">
        <v>40127703</v>
      </c>
      <c r="AK180" s="19">
        <v>38167691</v>
      </c>
      <c r="AL180" s="16">
        <v>3167427</v>
      </c>
      <c r="AM180" s="17">
        <v>2994562</v>
      </c>
      <c r="AN180" s="22"/>
      <c r="AO180" s="21"/>
    </row>
    <row r="181" spans="1:41" ht="150" x14ac:dyDescent="0.25">
      <c r="A181" s="1">
        <v>181</v>
      </c>
      <c r="B181" s="2">
        <v>192</v>
      </c>
      <c r="C181" s="3">
        <f t="shared" si="17"/>
        <v>11</v>
      </c>
      <c r="D181" s="2"/>
      <c r="E181" s="4" t="s">
        <v>184</v>
      </c>
      <c r="F181" s="5" t="s">
        <v>5</v>
      </c>
      <c r="G181" s="6">
        <v>2</v>
      </c>
      <c r="H181" s="7">
        <v>0</v>
      </c>
      <c r="I181" s="8">
        <v>4</v>
      </c>
      <c r="J181" s="2">
        <v>0</v>
      </c>
      <c r="K181" s="2">
        <v>9</v>
      </c>
      <c r="L181" s="2">
        <v>3</v>
      </c>
      <c r="M181" s="2">
        <v>2</v>
      </c>
      <c r="N181" s="2">
        <v>1</v>
      </c>
      <c r="O181" s="2"/>
      <c r="P181" s="9"/>
      <c r="Q181" s="10">
        <f t="shared" si="18"/>
        <v>13</v>
      </c>
      <c r="R181" s="11">
        <v>272</v>
      </c>
      <c r="S181" s="11">
        <v>238</v>
      </c>
      <c r="T181" s="3">
        <f t="shared" si="16"/>
        <v>-34</v>
      </c>
      <c r="U181" s="12">
        <v>92283</v>
      </c>
      <c r="V181" s="12">
        <v>91287063</v>
      </c>
      <c r="W181" s="13">
        <f t="shared" si="19"/>
        <v>1.0109099467905983E-3</v>
      </c>
      <c r="X181" s="12">
        <v>784077</v>
      </c>
      <c r="Y181" s="12">
        <v>98289880</v>
      </c>
      <c r="Z181" s="13">
        <f t="shared" si="20"/>
        <v>7.9771895133049307E-3</v>
      </c>
      <c r="AA181" s="14">
        <f t="shared" si="21"/>
        <v>-7.1246571874947859E-2</v>
      </c>
      <c r="AB181" s="14">
        <f t="shared" si="22"/>
        <v>-0.88230365129955346</v>
      </c>
      <c r="AC181" s="15">
        <f t="shared" si="23"/>
        <v>-6.9662795665143325E-3</v>
      </c>
      <c r="AD181" s="16">
        <v>309939.87000000005</v>
      </c>
      <c r="AE181" s="12">
        <v>4411.8</v>
      </c>
      <c r="AF181" s="12">
        <v>0</v>
      </c>
      <c r="AG181" s="17">
        <v>0</v>
      </c>
      <c r="AH181" s="18">
        <v>76845958</v>
      </c>
      <c r="AI181" s="19">
        <v>72058529</v>
      </c>
      <c r="AJ181" s="18">
        <v>17700294</v>
      </c>
      <c r="AK181" s="19">
        <v>19557432</v>
      </c>
      <c r="AL181" s="16">
        <v>2886825</v>
      </c>
      <c r="AM181" s="17">
        <v>4181112</v>
      </c>
      <c r="AN181" s="22"/>
      <c r="AO181" s="21"/>
    </row>
    <row r="182" spans="1:41" ht="135" x14ac:dyDescent="0.25">
      <c r="A182" s="1">
        <v>182</v>
      </c>
      <c r="B182" s="2">
        <v>175</v>
      </c>
      <c r="C182" s="3">
        <f t="shared" si="17"/>
        <v>-7</v>
      </c>
      <c r="D182" s="2"/>
      <c r="E182" s="4" t="s">
        <v>185</v>
      </c>
      <c r="F182" s="5" t="s">
        <v>1</v>
      </c>
      <c r="G182" s="6">
        <v>3</v>
      </c>
      <c r="H182" s="7">
        <v>0</v>
      </c>
      <c r="I182" s="8">
        <v>2</v>
      </c>
      <c r="J182" s="2">
        <v>0</v>
      </c>
      <c r="K182" s="2">
        <v>7</v>
      </c>
      <c r="L182" s="2">
        <v>5</v>
      </c>
      <c r="M182" s="2">
        <v>1</v>
      </c>
      <c r="N182" s="2">
        <v>1</v>
      </c>
      <c r="O182" s="2"/>
      <c r="P182" s="9"/>
      <c r="Q182" s="10">
        <f t="shared" si="18"/>
        <v>9</v>
      </c>
      <c r="R182" s="11">
        <v>57</v>
      </c>
      <c r="S182" s="11">
        <v>203</v>
      </c>
      <c r="T182" s="3">
        <f t="shared" si="16"/>
        <v>146</v>
      </c>
      <c r="U182" s="12">
        <v>2589034</v>
      </c>
      <c r="V182" s="12">
        <v>95474445</v>
      </c>
      <c r="W182" s="13">
        <f t="shared" si="19"/>
        <v>2.7117560096840573E-2</v>
      </c>
      <c r="X182" s="12">
        <v>1356705</v>
      </c>
      <c r="Y182" s="12">
        <v>116760053</v>
      </c>
      <c r="Z182" s="13">
        <f t="shared" si="20"/>
        <v>1.161959904214843E-2</v>
      </c>
      <c r="AA182" s="14">
        <f t="shared" si="21"/>
        <v>-0.18230214403893771</v>
      </c>
      <c r="AB182" s="14">
        <f t="shared" si="22"/>
        <v>0.90832494904935124</v>
      </c>
      <c r="AC182" s="15">
        <f t="shared" si="23"/>
        <v>1.5497961054692143E-2</v>
      </c>
      <c r="AD182" s="16">
        <v>3428342.7500000009</v>
      </c>
      <c r="AE182" s="12">
        <v>555.53</v>
      </c>
      <c r="AF182" s="12">
        <v>0</v>
      </c>
      <c r="AG182" s="17">
        <v>0</v>
      </c>
      <c r="AH182" s="18">
        <v>69405843</v>
      </c>
      <c r="AI182" s="19">
        <v>75398896</v>
      </c>
      <c r="AJ182" s="18">
        <v>29920864</v>
      </c>
      <c r="AK182" s="19">
        <v>29902288</v>
      </c>
      <c r="AL182" s="16">
        <v>5665477</v>
      </c>
      <c r="AM182" s="17">
        <v>6224438</v>
      </c>
      <c r="AN182" s="22"/>
      <c r="AO182" s="21"/>
    </row>
    <row r="183" spans="1:41" ht="195" x14ac:dyDescent="0.25">
      <c r="A183" s="1">
        <v>183</v>
      </c>
      <c r="B183" s="2">
        <v>171</v>
      </c>
      <c r="C183" s="3">
        <f t="shared" si="17"/>
        <v>-12</v>
      </c>
      <c r="D183" s="2"/>
      <c r="E183" s="4" t="s">
        <v>186</v>
      </c>
      <c r="F183" s="5" t="s">
        <v>5</v>
      </c>
      <c r="G183" s="6">
        <v>0</v>
      </c>
      <c r="H183" s="7">
        <v>7</v>
      </c>
      <c r="I183" s="8">
        <v>8</v>
      </c>
      <c r="J183" s="2">
        <v>0</v>
      </c>
      <c r="K183" s="2">
        <v>21</v>
      </c>
      <c r="L183" s="2">
        <v>0</v>
      </c>
      <c r="M183" s="2">
        <v>4</v>
      </c>
      <c r="N183" s="2">
        <v>1</v>
      </c>
      <c r="O183" s="2"/>
      <c r="P183" s="9">
        <v>1</v>
      </c>
      <c r="Q183" s="10">
        <f t="shared" si="18"/>
        <v>29</v>
      </c>
      <c r="R183" s="11">
        <v>119</v>
      </c>
      <c r="S183" s="11">
        <v>201</v>
      </c>
      <c r="T183" s="3">
        <f t="shared" si="16"/>
        <v>82</v>
      </c>
      <c r="U183" s="12">
        <v>866692</v>
      </c>
      <c r="V183" s="12">
        <v>58630324</v>
      </c>
      <c r="W183" s="13">
        <f t="shared" si="19"/>
        <v>1.4782316399957128E-2</v>
      </c>
      <c r="X183" s="12">
        <v>964056</v>
      </c>
      <c r="Y183" s="12">
        <v>82262229</v>
      </c>
      <c r="Z183" s="13">
        <f t="shared" si="20"/>
        <v>1.1719303156737948E-2</v>
      </c>
      <c r="AA183" s="14">
        <f t="shared" si="21"/>
        <v>-0.28727528158761662</v>
      </c>
      <c r="AB183" s="14">
        <f t="shared" si="22"/>
        <v>-0.10099413312089754</v>
      </c>
      <c r="AC183" s="15">
        <f t="shared" si="23"/>
        <v>3.0630132432191808E-3</v>
      </c>
      <c r="AD183" s="16">
        <v>424363.61</v>
      </c>
      <c r="AE183" s="12">
        <v>58031</v>
      </c>
      <c r="AF183" s="12">
        <v>0</v>
      </c>
      <c r="AG183" s="17">
        <v>0</v>
      </c>
      <c r="AH183" s="18">
        <v>116397163</v>
      </c>
      <c r="AI183" s="19">
        <v>119656598</v>
      </c>
      <c r="AJ183" s="18">
        <v>41861909</v>
      </c>
      <c r="AK183" s="19">
        <v>59540685</v>
      </c>
      <c r="AL183" s="16">
        <v>10856150</v>
      </c>
      <c r="AM183" s="17">
        <v>11050716</v>
      </c>
      <c r="AN183" s="22"/>
      <c r="AO183" s="21"/>
    </row>
    <row r="184" spans="1:41" ht="225" x14ac:dyDescent="0.25">
      <c r="A184" s="1">
        <v>184</v>
      </c>
      <c r="B184" s="2">
        <v>177</v>
      </c>
      <c r="C184" s="3">
        <f t="shared" si="17"/>
        <v>-7</v>
      </c>
      <c r="D184" s="2"/>
      <c r="E184" s="4" t="s">
        <v>187</v>
      </c>
      <c r="F184" s="5" t="s">
        <v>5</v>
      </c>
      <c r="G184" s="6">
        <v>0</v>
      </c>
      <c r="H184" s="7">
        <v>0</v>
      </c>
      <c r="I184" s="8">
        <v>2</v>
      </c>
      <c r="J184" s="2">
        <v>0</v>
      </c>
      <c r="K184" s="2">
        <v>21</v>
      </c>
      <c r="L184" s="2">
        <v>0</v>
      </c>
      <c r="M184" s="2">
        <v>5</v>
      </c>
      <c r="N184" s="2">
        <v>0</v>
      </c>
      <c r="O184" s="2"/>
      <c r="P184" s="9"/>
      <c r="Q184" s="10">
        <f t="shared" si="18"/>
        <v>23</v>
      </c>
      <c r="R184" s="11">
        <v>242</v>
      </c>
      <c r="S184" s="11">
        <v>179</v>
      </c>
      <c r="T184" s="3">
        <f t="shared" si="16"/>
        <v>-63</v>
      </c>
      <c r="U184" s="12">
        <v>146478</v>
      </c>
      <c r="V184" s="12">
        <v>34844885</v>
      </c>
      <c r="W184" s="13">
        <f t="shared" si="19"/>
        <v>4.2037159829914775E-3</v>
      </c>
      <c r="X184" s="12">
        <v>768380</v>
      </c>
      <c r="Y184" s="12">
        <v>56478412</v>
      </c>
      <c r="Z184" s="13">
        <f t="shared" si="20"/>
        <v>1.3604844272179607E-2</v>
      </c>
      <c r="AA184" s="14">
        <f t="shared" si="21"/>
        <v>-0.38304063860719029</v>
      </c>
      <c r="AB184" s="14">
        <f t="shared" si="22"/>
        <v>-0.80936776074338213</v>
      </c>
      <c r="AC184" s="15">
        <f t="shared" si="23"/>
        <v>-9.40112828918813E-3</v>
      </c>
      <c r="AD184" s="16">
        <v>155205.09000000003</v>
      </c>
      <c r="AE184" s="12">
        <v>475.82</v>
      </c>
      <c r="AF184" s="12">
        <v>0</v>
      </c>
      <c r="AG184" s="17">
        <v>0</v>
      </c>
      <c r="AH184" s="18">
        <v>138178665</v>
      </c>
      <c r="AI184" s="19">
        <v>140950824</v>
      </c>
      <c r="AJ184" s="18">
        <v>61103973</v>
      </c>
      <c r="AK184" s="19">
        <v>63621067</v>
      </c>
      <c r="AL184" s="16">
        <v>925867</v>
      </c>
      <c r="AM184" s="17">
        <v>1887993</v>
      </c>
      <c r="AN184" s="22"/>
      <c r="AO184" s="21"/>
    </row>
    <row r="185" spans="1:41" ht="105" x14ac:dyDescent="0.25">
      <c r="A185" s="1">
        <v>185</v>
      </c>
      <c r="B185" s="2">
        <v>207</v>
      </c>
      <c r="C185" s="3">
        <f t="shared" si="17"/>
        <v>22</v>
      </c>
      <c r="D185" s="23" t="s">
        <v>41</v>
      </c>
      <c r="E185" s="4" t="s">
        <v>188</v>
      </c>
      <c r="F185" s="5" t="s">
        <v>5</v>
      </c>
      <c r="G185" s="6">
        <v>0</v>
      </c>
      <c r="H185" s="7">
        <v>0</v>
      </c>
      <c r="I185" s="8">
        <v>1</v>
      </c>
      <c r="J185" s="2">
        <v>0</v>
      </c>
      <c r="K185" s="2">
        <v>10</v>
      </c>
      <c r="L185" s="2">
        <v>0</v>
      </c>
      <c r="M185" s="2">
        <v>1</v>
      </c>
      <c r="N185" s="2">
        <v>1</v>
      </c>
      <c r="O185" s="2"/>
      <c r="P185" s="9"/>
      <c r="Q185" s="10">
        <f t="shared" si="18"/>
        <v>11</v>
      </c>
      <c r="R185" s="11">
        <v>46</v>
      </c>
      <c r="S185" s="11">
        <v>103</v>
      </c>
      <c r="T185" s="3">
        <f t="shared" si="16"/>
        <v>57</v>
      </c>
      <c r="U185" s="12">
        <v>1320584</v>
      </c>
      <c r="V185" s="12">
        <v>43978147</v>
      </c>
      <c r="W185" s="13">
        <f t="shared" si="19"/>
        <v>3.0028186499081011E-2</v>
      </c>
      <c r="X185" s="12">
        <v>849421</v>
      </c>
      <c r="Y185" s="12">
        <v>37223129</v>
      </c>
      <c r="Z185" s="13">
        <f t="shared" si="20"/>
        <v>2.2819709756264715E-2</v>
      </c>
      <c r="AA185" s="14">
        <f t="shared" si="21"/>
        <v>0.18147367460698965</v>
      </c>
      <c r="AB185" s="14">
        <f t="shared" si="22"/>
        <v>0.55468725166907806</v>
      </c>
      <c r="AC185" s="15">
        <f t="shared" si="23"/>
        <v>7.2084767428162964E-3</v>
      </c>
      <c r="AD185" s="16">
        <v>1980768.4599999997</v>
      </c>
      <c r="AE185" s="12">
        <v>13783.39</v>
      </c>
      <c r="AF185" s="12">
        <v>0</v>
      </c>
      <c r="AG185" s="17">
        <v>0</v>
      </c>
      <c r="AH185" s="18">
        <v>117852326</v>
      </c>
      <c r="AI185" s="19">
        <v>108721579</v>
      </c>
      <c r="AJ185" s="18">
        <v>74115296</v>
      </c>
      <c r="AK185" s="19">
        <v>70191657</v>
      </c>
      <c r="AL185" s="16">
        <v>1586787</v>
      </c>
      <c r="AM185" s="17">
        <v>2344161</v>
      </c>
      <c r="AN185" s="22"/>
      <c r="AO185" s="21"/>
    </row>
    <row r="186" spans="1:41" ht="285" x14ac:dyDescent="0.25">
      <c r="A186" s="1">
        <v>186</v>
      </c>
      <c r="B186" s="2">
        <v>198</v>
      </c>
      <c r="C186" s="3">
        <f t="shared" si="17"/>
        <v>12</v>
      </c>
      <c r="D186" s="2"/>
      <c r="E186" s="4" t="s">
        <v>189</v>
      </c>
      <c r="F186" s="5" t="s">
        <v>5</v>
      </c>
      <c r="G186" s="6">
        <v>0</v>
      </c>
      <c r="H186" s="7">
        <v>0</v>
      </c>
      <c r="I186" s="8">
        <v>2</v>
      </c>
      <c r="J186" s="2">
        <v>0</v>
      </c>
      <c r="K186" s="2">
        <v>23</v>
      </c>
      <c r="L186" s="2">
        <v>0</v>
      </c>
      <c r="M186" s="2">
        <v>2</v>
      </c>
      <c r="N186" s="2">
        <v>0</v>
      </c>
      <c r="O186" s="2"/>
      <c r="P186" s="9"/>
      <c r="Q186" s="10">
        <f t="shared" si="18"/>
        <v>25</v>
      </c>
      <c r="R186" s="11">
        <v>169</v>
      </c>
      <c r="S186" s="11">
        <v>198</v>
      </c>
      <c r="T186" s="3">
        <f t="shared" si="16"/>
        <v>29</v>
      </c>
      <c r="U186" s="12">
        <v>262179</v>
      </c>
      <c r="V186" s="12">
        <v>30395083</v>
      </c>
      <c r="W186" s="13">
        <f t="shared" si="19"/>
        <v>8.6257043614587272E-3</v>
      </c>
      <c r="X186" s="12">
        <v>374372</v>
      </c>
      <c r="Y186" s="12">
        <v>31419595</v>
      </c>
      <c r="Z186" s="13">
        <f t="shared" si="20"/>
        <v>1.1915239518523392E-2</v>
      </c>
      <c r="AA186" s="14">
        <f t="shared" si="21"/>
        <v>-3.2607422215340458E-2</v>
      </c>
      <c r="AB186" s="14">
        <f t="shared" si="22"/>
        <v>-0.29968320280362848</v>
      </c>
      <c r="AC186" s="15">
        <f t="shared" si="23"/>
        <v>-3.2895351570646648E-3</v>
      </c>
      <c r="AD186" s="16">
        <v>38555.930000000008</v>
      </c>
      <c r="AE186" s="12">
        <v>2616.09</v>
      </c>
      <c r="AF186" s="12">
        <v>0</v>
      </c>
      <c r="AG186" s="17">
        <v>0</v>
      </c>
      <c r="AH186" s="18">
        <v>163958168</v>
      </c>
      <c r="AI186" s="19">
        <v>163680964</v>
      </c>
      <c r="AJ186" s="18">
        <v>34307877</v>
      </c>
      <c r="AK186" s="19">
        <v>31971827</v>
      </c>
      <c r="AL186" s="16">
        <v>1548510</v>
      </c>
      <c r="AM186" s="17">
        <v>662674</v>
      </c>
      <c r="AN186" s="22"/>
      <c r="AO186" s="21"/>
    </row>
    <row r="187" spans="1:41" ht="390" x14ac:dyDescent="0.25">
      <c r="A187" s="1">
        <v>187</v>
      </c>
      <c r="B187" s="2">
        <v>201</v>
      </c>
      <c r="C187" s="3">
        <f t="shared" si="17"/>
        <v>14</v>
      </c>
      <c r="D187" s="2"/>
      <c r="E187" s="4" t="s">
        <v>190</v>
      </c>
      <c r="F187" s="5" t="s">
        <v>5</v>
      </c>
      <c r="G187" s="6">
        <v>0</v>
      </c>
      <c r="H187" s="7">
        <v>13</v>
      </c>
      <c r="I187" s="8">
        <v>6</v>
      </c>
      <c r="J187" s="2">
        <v>1</v>
      </c>
      <c r="K187" s="2">
        <v>26</v>
      </c>
      <c r="L187" s="2">
        <v>2</v>
      </c>
      <c r="M187" s="2">
        <v>3</v>
      </c>
      <c r="N187" s="2">
        <v>1</v>
      </c>
      <c r="O187" s="2"/>
      <c r="P187" s="9"/>
      <c r="Q187" s="10">
        <f t="shared" si="18"/>
        <v>33</v>
      </c>
      <c r="R187" s="11">
        <v>233</v>
      </c>
      <c r="S187" s="11">
        <v>256</v>
      </c>
      <c r="T187" s="3">
        <f t="shared" si="16"/>
        <v>23</v>
      </c>
      <c r="U187" s="12">
        <v>152723</v>
      </c>
      <c r="V187" s="12">
        <v>31285009</v>
      </c>
      <c r="W187" s="13">
        <f t="shared" si="19"/>
        <v>4.8816671268977416E-3</v>
      </c>
      <c r="X187" s="12">
        <v>189882</v>
      </c>
      <c r="Y187" s="12">
        <v>28234711</v>
      </c>
      <c r="Z187" s="13">
        <f t="shared" si="20"/>
        <v>6.7251263878705895E-3</v>
      </c>
      <c r="AA187" s="14">
        <f t="shared" si="21"/>
        <v>0.10803361861929453</v>
      </c>
      <c r="AB187" s="14">
        <f t="shared" si="22"/>
        <v>-0.1956952212426665</v>
      </c>
      <c r="AC187" s="15">
        <f t="shared" si="23"/>
        <v>-1.8434592609728479E-3</v>
      </c>
      <c r="AD187" s="16">
        <v>152317.47</v>
      </c>
      <c r="AE187" s="12">
        <v>496.28</v>
      </c>
      <c r="AF187" s="12">
        <v>0</v>
      </c>
      <c r="AG187" s="17">
        <v>0</v>
      </c>
      <c r="AH187" s="18">
        <v>155114458</v>
      </c>
      <c r="AI187" s="19">
        <v>136241847</v>
      </c>
      <c r="AJ187" s="18">
        <v>54408408</v>
      </c>
      <c r="AK187" s="19">
        <v>51998833</v>
      </c>
      <c r="AL187" s="16">
        <v>881587</v>
      </c>
      <c r="AM187" s="17">
        <v>1649840</v>
      </c>
      <c r="AN187" s="22"/>
      <c r="AO187" s="21"/>
    </row>
    <row r="188" spans="1:41" ht="180" x14ac:dyDescent="0.25">
      <c r="A188" s="1">
        <v>188</v>
      </c>
      <c r="B188" s="2">
        <v>214</v>
      </c>
      <c r="C188" s="3">
        <f t="shared" si="17"/>
        <v>26</v>
      </c>
      <c r="D188" s="2"/>
      <c r="E188" s="4" t="s">
        <v>191</v>
      </c>
      <c r="F188" s="5" t="s">
        <v>5</v>
      </c>
      <c r="G188" s="6">
        <v>0</v>
      </c>
      <c r="H188" s="7">
        <v>2</v>
      </c>
      <c r="I188" s="8">
        <v>6</v>
      </c>
      <c r="J188" s="2">
        <v>0</v>
      </c>
      <c r="K188" s="2">
        <v>18</v>
      </c>
      <c r="L188" s="2">
        <v>0</v>
      </c>
      <c r="M188" s="2">
        <v>1</v>
      </c>
      <c r="N188" s="2">
        <v>1</v>
      </c>
      <c r="O188" s="2">
        <v>2</v>
      </c>
      <c r="P188" s="9"/>
      <c r="Q188" s="10">
        <f t="shared" si="18"/>
        <v>24</v>
      </c>
      <c r="R188" s="11">
        <v>237</v>
      </c>
      <c r="S188" s="11">
        <v>159</v>
      </c>
      <c r="T188" s="3">
        <f t="shared" si="16"/>
        <v>-78</v>
      </c>
      <c r="U188" s="12">
        <v>389627</v>
      </c>
      <c r="V188" s="12">
        <v>85496364</v>
      </c>
      <c r="W188" s="13">
        <f t="shared" si="19"/>
        <v>4.5572347380761127E-3</v>
      </c>
      <c r="X188" s="12">
        <v>1217561</v>
      </c>
      <c r="Y188" s="12">
        <v>77040488</v>
      </c>
      <c r="Z188" s="13">
        <f t="shared" si="20"/>
        <v>1.5804170399335998E-2</v>
      </c>
      <c r="AA188" s="14">
        <f t="shared" si="21"/>
        <v>0.10975885822530096</v>
      </c>
      <c r="AB188" s="14">
        <f t="shared" si="22"/>
        <v>-0.67999385657063594</v>
      </c>
      <c r="AC188" s="15">
        <f t="shared" si="23"/>
        <v>-1.1246935661259885E-2</v>
      </c>
      <c r="AD188" s="16">
        <v>990214.3899999999</v>
      </c>
      <c r="AE188" s="12">
        <v>268224.33</v>
      </c>
      <c r="AF188" s="12">
        <v>382</v>
      </c>
      <c r="AG188" s="17">
        <v>1057</v>
      </c>
      <c r="AH188" s="18">
        <v>70823560</v>
      </c>
      <c r="AI188" s="19">
        <v>59860120</v>
      </c>
      <c r="AJ188" s="18">
        <v>27217330</v>
      </c>
      <c r="AK188" s="19">
        <v>22809907</v>
      </c>
      <c r="AL188" s="16">
        <v>8115155</v>
      </c>
      <c r="AM188" s="17">
        <v>7909744</v>
      </c>
      <c r="AN188" s="22"/>
      <c r="AO188" s="21"/>
    </row>
    <row r="189" spans="1:41" ht="165" x14ac:dyDescent="0.25">
      <c r="A189" s="1">
        <v>189</v>
      </c>
      <c r="B189" s="2">
        <v>183</v>
      </c>
      <c r="C189" s="3">
        <f t="shared" si="17"/>
        <v>-6</v>
      </c>
      <c r="D189" s="2"/>
      <c r="E189" s="4" t="s">
        <v>192</v>
      </c>
      <c r="F189" s="5" t="s">
        <v>5</v>
      </c>
      <c r="G189" s="6">
        <v>0</v>
      </c>
      <c r="H189" s="7">
        <v>0</v>
      </c>
      <c r="I189" s="8">
        <v>6</v>
      </c>
      <c r="J189" s="2">
        <v>0</v>
      </c>
      <c r="K189" s="2">
        <v>12</v>
      </c>
      <c r="L189" s="2">
        <v>0</v>
      </c>
      <c r="M189" s="2">
        <v>2</v>
      </c>
      <c r="N189" s="2">
        <v>1</v>
      </c>
      <c r="O189" s="2"/>
      <c r="P189" s="9"/>
      <c r="Q189" s="10">
        <f t="shared" si="18"/>
        <v>18</v>
      </c>
      <c r="R189" s="11">
        <v>207</v>
      </c>
      <c r="S189" s="11">
        <v>157</v>
      </c>
      <c r="T189" s="3">
        <f t="shared" si="16"/>
        <v>-50</v>
      </c>
      <c r="U189" s="12">
        <v>625466</v>
      </c>
      <c r="V189" s="12">
        <v>97420948</v>
      </c>
      <c r="W189" s="13">
        <f t="shared" si="19"/>
        <v>6.4202413632846195E-3</v>
      </c>
      <c r="X189" s="12">
        <v>1964717</v>
      </c>
      <c r="Y189" s="12">
        <v>120111172</v>
      </c>
      <c r="Z189" s="13">
        <f t="shared" si="20"/>
        <v>1.6357487544955435E-2</v>
      </c>
      <c r="AA189" s="14">
        <f t="shared" si="21"/>
        <v>-0.18891018730547396</v>
      </c>
      <c r="AB189" s="14">
        <f t="shared" si="22"/>
        <v>-0.68165084335301218</v>
      </c>
      <c r="AC189" s="15">
        <f t="shared" si="23"/>
        <v>-9.9372461816708158E-3</v>
      </c>
      <c r="AD189" s="16">
        <v>239882.06999999998</v>
      </c>
      <c r="AE189" s="12">
        <v>110055.6</v>
      </c>
      <c r="AF189" s="12">
        <v>0</v>
      </c>
      <c r="AG189" s="17">
        <v>0</v>
      </c>
      <c r="AH189" s="18">
        <v>57749962</v>
      </c>
      <c r="AI189" s="19">
        <v>53103384</v>
      </c>
      <c r="AJ189" s="18">
        <v>14673895</v>
      </c>
      <c r="AK189" s="19">
        <v>15660959</v>
      </c>
      <c r="AL189" s="16">
        <v>2365064</v>
      </c>
      <c r="AM189" s="17">
        <v>2920130</v>
      </c>
      <c r="AN189" s="22"/>
      <c r="AO189" s="21"/>
    </row>
    <row r="190" spans="1:41" ht="135" x14ac:dyDescent="0.25">
      <c r="A190" s="1">
        <v>190</v>
      </c>
      <c r="B190" s="2">
        <v>197</v>
      </c>
      <c r="C190" s="3">
        <f t="shared" si="17"/>
        <v>7</v>
      </c>
      <c r="D190" s="23" t="s">
        <v>41</v>
      </c>
      <c r="E190" s="4" t="s">
        <v>193</v>
      </c>
      <c r="F190" s="5" t="s">
        <v>5</v>
      </c>
      <c r="G190" s="6">
        <v>0</v>
      </c>
      <c r="H190" s="7">
        <v>0</v>
      </c>
      <c r="I190" s="8">
        <v>2</v>
      </c>
      <c r="J190" s="2">
        <v>0</v>
      </c>
      <c r="K190" s="2">
        <v>18</v>
      </c>
      <c r="L190" s="2">
        <v>0</v>
      </c>
      <c r="M190" s="2">
        <v>10</v>
      </c>
      <c r="N190" s="2">
        <v>0</v>
      </c>
      <c r="O190" s="2"/>
      <c r="P190" s="9"/>
      <c r="Q190" s="10">
        <f t="shared" si="18"/>
        <v>20</v>
      </c>
      <c r="R190" s="11">
        <v>88</v>
      </c>
      <c r="S190" s="11">
        <v>24</v>
      </c>
      <c r="T190" s="3">
        <f t="shared" ref="T190:T209" si="24">+S190-R190</f>
        <v>-64</v>
      </c>
      <c r="U190" s="12">
        <v>1436003</v>
      </c>
      <c r="V190" s="12">
        <v>73895330</v>
      </c>
      <c r="W190" s="13">
        <f t="shared" si="19"/>
        <v>1.9432933041912123E-2</v>
      </c>
      <c r="X190" s="12">
        <v>5935026</v>
      </c>
      <c r="Y190" s="12">
        <v>100135904</v>
      </c>
      <c r="Z190" s="13">
        <f t="shared" si="20"/>
        <v>5.9269710093194941E-2</v>
      </c>
      <c r="AA190" s="14">
        <f t="shared" si="21"/>
        <v>-0.26204960410603573</v>
      </c>
      <c r="AB190" s="14">
        <f t="shared" si="22"/>
        <v>-0.75804604731301939</v>
      </c>
      <c r="AC190" s="15">
        <f t="shared" si="23"/>
        <v>-3.9836777051282815E-2</v>
      </c>
      <c r="AD190" s="16">
        <v>32617.84</v>
      </c>
      <c r="AE190" s="12">
        <v>2666.8199999999997</v>
      </c>
      <c r="AF190" s="12">
        <v>0</v>
      </c>
      <c r="AG190" s="17">
        <v>0</v>
      </c>
      <c r="AH190" s="18">
        <v>79570553</v>
      </c>
      <c r="AI190" s="19">
        <v>68773766</v>
      </c>
      <c r="AJ190" s="18">
        <v>30059469</v>
      </c>
      <c r="AK190" s="19">
        <v>17076223</v>
      </c>
      <c r="AL190" s="16">
        <v>1465631</v>
      </c>
      <c r="AM190" s="17">
        <v>1763756</v>
      </c>
      <c r="AN190" s="22"/>
      <c r="AO190" s="21"/>
    </row>
    <row r="191" spans="1:41" ht="330" x14ac:dyDescent="0.25">
      <c r="A191" s="1">
        <v>191</v>
      </c>
      <c r="B191" s="2">
        <v>206</v>
      </c>
      <c r="C191" s="3">
        <f t="shared" si="17"/>
        <v>15</v>
      </c>
      <c r="D191" s="2"/>
      <c r="E191" s="4" t="s">
        <v>194</v>
      </c>
      <c r="F191" s="5" t="s">
        <v>5</v>
      </c>
      <c r="G191" s="6">
        <v>0</v>
      </c>
      <c r="H191" s="7">
        <v>0</v>
      </c>
      <c r="I191" s="8">
        <v>4</v>
      </c>
      <c r="J191" s="2">
        <v>0</v>
      </c>
      <c r="K191" s="2">
        <v>21</v>
      </c>
      <c r="L191" s="2">
        <v>0</v>
      </c>
      <c r="M191" s="2">
        <v>0</v>
      </c>
      <c r="N191" s="2">
        <v>0</v>
      </c>
      <c r="O191" s="2"/>
      <c r="P191" s="9"/>
      <c r="Q191" s="10">
        <f t="shared" si="18"/>
        <v>25</v>
      </c>
      <c r="R191" s="11">
        <v>255</v>
      </c>
      <c r="S191" s="11">
        <v>149</v>
      </c>
      <c r="T191" s="3">
        <f t="shared" si="24"/>
        <v>-106</v>
      </c>
      <c r="U191" s="12">
        <v>90344</v>
      </c>
      <c r="V191" s="12">
        <v>30597517</v>
      </c>
      <c r="W191" s="13">
        <f t="shared" si="19"/>
        <v>2.9526578905079127E-3</v>
      </c>
      <c r="X191" s="12">
        <v>515375</v>
      </c>
      <c r="Y191" s="12">
        <v>30550986</v>
      </c>
      <c r="Z191" s="13">
        <f t="shared" si="20"/>
        <v>1.6869340976425441E-2</v>
      </c>
      <c r="AA191" s="14">
        <f t="shared" si="21"/>
        <v>1.5230604995858398E-3</v>
      </c>
      <c r="AB191" s="14">
        <f t="shared" si="22"/>
        <v>-0.82470240116420079</v>
      </c>
      <c r="AC191" s="15">
        <f t="shared" si="23"/>
        <v>-1.3916683085917527E-2</v>
      </c>
      <c r="AD191" s="16">
        <v>97510.219999999987</v>
      </c>
      <c r="AE191" s="12">
        <v>9384.11</v>
      </c>
      <c r="AF191" s="12">
        <v>0</v>
      </c>
      <c r="AG191" s="17">
        <v>0</v>
      </c>
      <c r="AH191" s="18">
        <v>123474934</v>
      </c>
      <c r="AI191" s="19">
        <v>118879628</v>
      </c>
      <c r="AJ191" s="18">
        <v>64019084</v>
      </c>
      <c r="AK191" s="19">
        <v>64728162</v>
      </c>
      <c r="AL191" s="16">
        <v>965967</v>
      </c>
      <c r="AM191" s="17">
        <v>1484363</v>
      </c>
      <c r="AN191" s="22"/>
      <c r="AO191" s="21"/>
    </row>
    <row r="192" spans="1:41" ht="165" x14ac:dyDescent="0.25">
      <c r="A192" s="1">
        <v>192</v>
      </c>
      <c r="B192" s="2">
        <v>205</v>
      </c>
      <c r="C192" s="3">
        <f t="shared" si="17"/>
        <v>13</v>
      </c>
      <c r="D192" s="23" t="s">
        <v>41</v>
      </c>
      <c r="E192" s="4" t="s">
        <v>195</v>
      </c>
      <c r="F192" s="5" t="s">
        <v>5</v>
      </c>
      <c r="G192" s="6">
        <v>0</v>
      </c>
      <c r="H192" s="7">
        <v>0</v>
      </c>
      <c r="I192" s="8">
        <v>1</v>
      </c>
      <c r="J192" s="2">
        <v>0</v>
      </c>
      <c r="K192" s="2">
        <v>7</v>
      </c>
      <c r="L192" s="2">
        <v>1</v>
      </c>
      <c r="M192" s="2">
        <v>1</v>
      </c>
      <c r="N192" s="2">
        <v>1</v>
      </c>
      <c r="O192" s="2"/>
      <c r="P192" s="9"/>
      <c r="Q192" s="10">
        <f t="shared" si="18"/>
        <v>8</v>
      </c>
      <c r="R192" s="11">
        <v>26</v>
      </c>
      <c r="S192" s="11">
        <v>44</v>
      </c>
      <c r="T192" s="3">
        <f t="shared" si="24"/>
        <v>18</v>
      </c>
      <c r="U192" s="12">
        <v>2146985</v>
      </c>
      <c r="V192" s="12">
        <v>55578978</v>
      </c>
      <c r="W192" s="13">
        <f t="shared" si="19"/>
        <v>3.8629443672030098E-2</v>
      </c>
      <c r="X192" s="12">
        <v>2641060</v>
      </c>
      <c r="Y192" s="12">
        <v>60948398</v>
      </c>
      <c r="Z192" s="13">
        <f t="shared" si="20"/>
        <v>4.3332722215274636E-2</v>
      </c>
      <c r="AA192" s="14">
        <f t="shared" si="21"/>
        <v>-8.8097803653510304E-2</v>
      </c>
      <c r="AB192" s="14">
        <f t="shared" si="22"/>
        <v>-0.18707450796271194</v>
      </c>
      <c r="AC192" s="15">
        <f t="shared" si="23"/>
        <v>-4.7032785432445379E-3</v>
      </c>
      <c r="AD192" s="16">
        <v>2791636.1899999981</v>
      </c>
      <c r="AE192" s="12">
        <v>46820.58</v>
      </c>
      <c r="AF192" s="12">
        <v>0</v>
      </c>
      <c r="AG192" s="17">
        <v>0</v>
      </c>
      <c r="AH192" s="18">
        <v>96641653</v>
      </c>
      <c r="AI192" s="19">
        <v>94548529</v>
      </c>
      <c r="AJ192" s="18">
        <v>57970456</v>
      </c>
      <c r="AK192" s="19">
        <v>52533896</v>
      </c>
      <c r="AL192" s="16">
        <v>3582121</v>
      </c>
      <c r="AM192" s="17">
        <v>2907686</v>
      </c>
      <c r="AN192" s="22"/>
      <c r="AO192" s="21"/>
    </row>
    <row r="193" spans="1:41" ht="225" x14ac:dyDescent="0.25">
      <c r="A193" s="1">
        <v>193</v>
      </c>
      <c r="B193" s="2">
        <v>219</v>
      </c>
      <c r="C193" s="3">
        <f t="shared" ref="C193:C256" si="25">+B193-A193</f>
        <v>26</v>
      </c>
      <c r="D193" s="2"/>
      <c r="E193" s="4" t="s">
        <v>196</v>
      </c>
      <c r="F193" s="5" t="s">
        <v>1</v>
      </c>
      <c r="G193" s="6">
        <v>0</v>
      </c>
      <c r="H193" s="7">
        <v>0</v>
      </c>
      <c r="I193" s="8">
        <v>4</v>
      </c>
      <c r="J193" s="2">
        <v>0</v>
      </c>
      <c r="K193" s="2">
        <v>29</v>
      </c>
      <c r="L193" s="2">
        <v>1</v>
      </c>
      <c r="M193" s="2">
        <v>2</v>
      </c>
      <c r="N193" s="2">
        <v>0</v>
      </c>
      <c r="O193" s="2"/>
      <c r="P193" s="9"/>
      <c r="Q193" s="10">
        <f t="shared" ref="Q193:Q256" si="26">+SUM(I193:K193)</f>
        <v>33</v>
      </c>
      <c r="R193" s="11">
        <v>97</v>
      </c>
      <c r="S193" s="11">
        <v>195</v>
      </c>
      <c r="T193" s="3">
        <f t="shared" si="24"/>
        <v>98</v>
      </c>
      <c r="U193" s="12">
        <v>1449551</v>
      </c>
      <c r="V193" s="12">
        <v>82172192</v>
      </c>
      <c r="W193" s="13">
        <f t="shared" ref="W193:W254" si="27">+U193/V193</f>
        <v>1.7640408083552158E-2</v>
      </c>
      <c r="X193" s="12">
        <v>868432</v>
      </c>
      <c r="Y193" s="12">
        <v>71723482</v>
      </c>
      <c r="Z193" s="13">
        <f t="shared" ref="Z193:Z254" si="28">+X193/Y193</f>
        <v>1.2108056884354833E-2</v>
      </c>
      <c r="AA193" s="14">
        <f t="shared" ref="AA193:AA256" si="29">+(V193-Y193)/Y193</f>
        <v>0.14568046208353352</v>
      </c>
      <c r="AB193" s="14">
        <f t="shared" ref="AB193:AB256" si="30">+(U193-X193)/X193</f>
        <v>0.66915889787571159</v>
      </c>
      <c r="AC193" s="15">
        <f t="shared" ref="AC193:AC256" si="31">+W193-Z193</f>
        <v>5.5323511991973249E-3</v>
      </c>
      <c r="AD193" s="16">
        <v>174141.87000000002</v>
      </c>
      <c r="AE193" s="12">
        <v>3917.91</v>
      </c>
      <c r="AF193" s="12">
        <v>0</v>
      </c>
      <c r="AG193" s="17">
        <v>0</v>
      </c>
      <c r="AH193" s="18">
        <v>72062673</v>
      </c>
      <c r="AI193" s="19">
        <v>66122194</v>
      </c>
      <c r="AJ193" s="18">
        <v>16347961</v>
      </c>
      <c r="AK193" s="19">
        <v>14971024</v>
      </c>
      <c r="AL193" s="16">
        <v>3421714</v>
      </c>
      <c r="AM193" s="17">
        <v>2559110</v>
      </c>
      <c r="AN193" s="22"/>
      <c r="AO193" s="21"/>
    </row>
    <row r="194" spans="1:41" ht="90" x14ac:dyDescent="0.25">
      <c r="A194" s="1">
        <v>194</v>
      </c>
      <c r="B194" s="2">
        <v>218</v>
      </c>
      <c r="C194" s="3">
        <f t="shared" si="25"/>
        <v>24</v>
      </c>
      <c r="D194" s="2"/>
      <c r="E194" s="4" t="s">
        <v>197</v>
      </c>
      <c r="F194" s="5" t="s">
        <v>7</v>
      </c>
      <c r="G194" s="6">
        <v>0</v>
      </c>
      <c r="H194" s="7">
        <v>0</v>
      </c>
      <c r="I194" s="8">
        <v>0</v>
      </c>
      <c r="J194" s="2">
        <v>0</v>
      </c>
      <c r="K194" s="2">
        <v>2</v>
      </c>
      <c r="L194" s="2">
        <v>5</v>
      </c>
      <c r="M194" s="2">
        <v>1</v>
      </c>
      <c r="N194" s="2">
        <v>1</v>
      </c>
      <c r="O194" s="2"/>
      <c r="P194" s="9"/>
      <c r="Q194" s="10">
        <f t="shared" si="26"/>
        <v>2</v>
      </c>
      <c r="R194" s="11">
        <v>216</v>
      </c>
      <c r="S194" s="11">
        <v>219</v>
      </c>
      <c r="T194" s="3">
        <f t="shared" si="24"/>
        <v>3</v>
      </c>
      <c r="U194" s="12">
        <v>331961</v>
      </c>
      <c r="V194" s="12">
        <v>56752742</v>
      </c>
      <c r="W194" s="13">
        <f t="shared" si="27"/>
        <v>5.8492504203585443E-3</v>
      </c>
      <c r="X194" s="12">
        <v>461536</v>
      </c>
      <c r="Y194" s="12">
        <v>45380830</v>
      </c>
      <c r="Z194" s="13">
        <f t="shared" si="28"/>
        <v>1.0170285558902294E-2</v>
      </c>
      <c r="AA194" s="14">
        <f t="shared" si="29"/>
        <v>0.25058845331828439</v>
      </c>
      <c r="AB194" s="14">
        <f t="shared" si="30"/>
        <v>-0.28074733065243013</v>
      </c>
      <c r="AC194" s="15">
        <f t="shared" si="31"/>
        <v>-4.3210351385437494E-3</v>
      </c>
      <c r="AD194" s="16">
        <v>682351.7899999998</v>
      </c>
      <c r="AE194" s="12">
        <v>17334.419999999998</v>
      </c>
      <c r="AF194" s="12">
        <v>0</v>
      </c>
      <c r="AG194" s="17">
        <v>0</v>
      </c>
      <c r="AH194" s="18">
        <v>84231258</v>
      </c>
      <c r="AI194" s="19">
        <v>76710721</v>
      </c>
      <c r="AJ194" s="18">
        <v>64858501</v>
      </c>
      <c r="AK194" s="19">
        <v>59873361</v>
      </c>
      <c r="AL194" s="16">
        <v>2876567</v>
      </c>
      <c r="AM194" s="17">
        <v>3162637</v>
      </c>
      <c r="AN194" s="22"/>
      <c r="AO194" s="21"/>
    </row>
    <row r="195" spans="1:41" ht="225" x14ac:dyDescent="0.25">
      <c r="A195" s="1">
        <v>195</v>
      </c>
      <c r="B195" s="2">
        <v>203</v>
      </c>
      <c r="C195" s="3">
        <f t="shared" si="25"/>
        <v>8</v>
      </c>
      <c r="D195" s="23" t="s">
        <v>41</v>
      </c>
      <c r="E195" s="4" t="s">
        <v>198</v>
      </c>
      <c r="F195" s="5" t="s">
        <v>5</v>
      </c>
      <c r="G195" s="6">
        <v>0</v>
      </c>
      <c r="H195" s="7">
        <v>0</v>
      </c>
      <c r="I195" s="8">
        <v>1</v>
      </c>
      <c r="J195" s="2">
        <v>0</v>
      </c>
      <c r="K195" s="2">
        <v>10</v>
      </c>
      <c r="L195" s="2">
        <v>0</v>
      </c>
      <c r="M195" s="2">
        <v>1</v>
      </c>
      <c r="N195" s="2">
        <v>1</v>
      </c>
      <c r="O195" s="2"/>
      <c r="P195" s="9"/>
      <c r="Q195" s="10">
        <f t="shared" si="26"/>
        <v>11</v>
      </c>
      <c r="R195" s="11">
        <v>12</v>
      </c>
      <c r="S195" s="11">
        <v>27</v>
      </c>
      <c r="T195" s="3">
        <f t="shared" si="24"/>
        <v>15</v>
      </c>
      <c r="U195" s="12">
        <v>2693156</v>
      </c>
      <c r="V195" s="12">
        <v>45089660</v>
      </c>
      <c r="W195" s="13">
        <f t="shared" si="27"/>
        <v>5.9728904586994001E-2</v>
      </c>
      <c r="X195" s="12">
        <v>2772637</v>
      </c>
      <c r="Y195" s="12">
        <v>49111141</v>
      </c>
      <c r="Z195" s="13">
        <f t="shared" si="28"/>
        <v>5.6456375143065805E-2</v>
      </c>
      <c r="AA195" s="14">
        <f t="shared" si="29"/>
        <v>-8.1885309893329497E-2</v>
      </c>
      <c r="AB195" s="14">
        <f t="shared" si="30"/>
        <v>-2.8666211985196765E-2</v>
      </c>
      <c r="AC195" s="15">
        <f t="shared" si="31"/>
        <v>3.272529443928196E-3</v>
      </c>
      <c r="AD195" s="16">
        <v>13144.989999999998</v>
      </c>
      <c r="AE195" s="12">
        <v>110.85</v>
      </c>
      <c r="AF195" s="12">
        <v>3865</v>
      </c>
      <c r="AG195" s="17">
        <v>2756</v>
      </c>
      <c r="AH195" s="18">
        <v>97371511</v>
      </c>
      <c r="AI195" s="19">
        <v>100975155</v>
      </c>
      <c r="AJ195" s="18">
        <v>78014543</v>
      </c>
      <c r="AK195" s="19">
        <v>73865966</v>
      </c>
      <c r="AL195" s="16">
        <v>6769457</v>
      </c>
      <c r="AM195" s="17">
        <v>5898374</v>
      </c>
      <c r="AN195" s="22"/>
      <c r="AO195" s="21"/>
    </row>
    <row r="196" spans="1:41" ht="360" x14ac:dyDescent="0.25">
      <c r="A196" s="1">
        <v>196</v>
      </c>
      <c r="B196" s="2">
        <v>182</v>
      </c>
      <c r="C196" s="3">
        <f t="shared" si="25"/>
        <v>-14</v>
      </c>
      <c r="D196" s="2"/>
      <c r="E196" s="4" t="s">
        <v>199</v>
      </c>
      <c r="F196" s="5" t="s">
        <v>5</v>
      </c>
      <c r="G196" s="6">
        <v>0</v>
      </c>
      <c r="H196" s="7">
        <v>0</v>
      </c>
      <c r="I196" s="8">
        <v>4</v>
      </c>
      <c r="J196" s="2">
        <v>0</v>
      </c>
      <c r="K196" s="2">
        <v>19</v>
      </c>
      <c r="L196" s="2">
        <v>0</v>
      </c>
      <c r="M196" s="2">
        <v>7</v>
      </c>
      <c r="N196" s="2">
        <v>1</v>
      </c>
      <c r="O196" s="2"/>
      <c r="P196" s="9"/>
      <c r="Q196" s="10">
        <f t="shared" si="26"/>
        <v>23</v>
      </c>
      <c r="R196" s="11">
        <v>234</v>
      </c>
      <c r="S196" s="11">
        <v>204</v>
      </c>
      <c r="T196" s="3">
        <f t="shared" si="24"/>
        <v>-30</v>
      </c>
      <c r="U196" s="12">
        <v>265185</v>
      </c>
      <c r="V196" s="12">
        <v>54785209</v>
      </c>
      <c r="W196" s="13">
        <f t="shared" si="27"/>
        <v>4.840448815299765E-3</v>
      </c>
      <c r="X196" s="12">
        <v>922169</v>
      </c>
      <c r="Y196" s="12">
        <v>80960295</v>
      </c>
      <c r="Z196" s="13">
        <f t="shared" si="28"/>
        <v>1.1390385867541614E-2</v>
      </c>
      <c r="AA196" s="14">
        <f t="shared" si="29"/>
        <v>-0.32330769051669095</v>
      </c>
      <c r="AB196" s="14">
        <f t="shared" si="30"/>
        <v>-0.71243340428923552</v>
      </c>
      <c r="AC196" s="15">
        <f t="shared" si="31"/>
        <v>-6.5499370522418493E-3</v>
      </c>
      <c r="AD196" s="16">
        <v>34933.719999999994</v>
      </c>
      <c r="AE196" s="12">
        <v>2451.86</v>
      </c>
      <c r="AF196" s="12">
        <v>0</v>
      </c>
      <c r="AG196" s="17">
        <v>0</v>
      </c>
      <c r="AH196" s="18">
        <v>92209187</v>
      </c>
      <c r="AI196" s="19">
        <v>101475190</v>
      </c>
      <c r="AJ196" s="18">
        <v>40844924</v>
      </c>
      <c r="AK196" s="19">
        <v>40730447</v>
      </c>
      <c r="AL196" s="16">
        <v>1618531</v>
      </c>
      <c r="AM196" s="17">
        <v>2385743</v>
      </c>
      <c r="AN196" s="22"/>
      <c r="AO196" s="21"/>
    </row>
    <row r="197" spans="1:41" ht="330" x14ac:dyDescent="0.25">
      <c r="A197" s="1">
        <v>197</v>
      </c>
      <c r="B197" s="2">
        <v>179</v>
      </c>
      <c r="C197" s="3">
        <f t="shared" si="25"/>
        <v>-18</v>
      </c>
      <c r="D197" s="2"/>
      <c r="E197" s="4" t="s">
        <v>200</v>
      </c>
      <c r="F197" s="5" t="s">
        <v>1</v>
      </c>
      <c r="G197" s="6">
        <v>0</v>
      </c>
      <c r="H197" s="7">
        <v>0</v>
      </c>
      <c r="I197" s="8">
        <v>7</v>
      </c>
      <c r="J197" s="2">
        <v>0</v>
      </c>
      <c r="K197" s="2">
        <v>33</v>
      </c>
      <c r="L197" s="2">
        <v>1</v>
      </c>
      <c r="M197" s="2">
        <v>6</v>
      </c>
      <c r="N197" s="2">
        <v>0</v>
      </c>
      <c r="O197" s="2"/>
      <c r="P197" s="9"/>
      <c r="Q197" s="10">
        <f t="shared" si="26"/>
        <v>40</v>
      </c>
      <c r="R197" s="11">
        <v>72</v>
      </c>
      <c r="S197" s="11">
        <v>94</v>
      </c>
      <c r="T197" s="3">
        <f t="shared" si="24"/>
        <v>22</v>
      </c>
      <c r="U197" s="12">
        <v>1426137</v>
      </c>
      <c r="V197" s="12">
        <v>61788340</v>
      </c>
      <c r="W197" s="13">
        <f t="shared" si="27"/>
        <v>2.3081005251152562E-2</v>
      </c>
      <c r="X197" s="12">
        <v>2347047</v>
      </c>
      <c r="Y197" s="12">
        <v>96135164</v>
      </c>
      <c r="Z197" s="13">
        <f t="shared" si="28"/>
        <v>2.4414032309759207E-2</v>
      </c>
      <c r="AA197" s="14">
        <f t="shared" si="29"/>
        <v>-0.35727638640112996</v>
      </c>
      <c r="AB197" s="14">
        <f t="shared" si="30"/>
        <v>-0.39236964577189976</v>
      </c>
      <c r="AC197" s="15">
        <f t="shared" si="31"/>
        <v>-1.3330270586066444E-3</v>
      </c>
      <c r="AD197" s="16">
        <v>2562639.87</v>
      </c>
      <c r="AE197" s="12">
        <v>75744.709999999992</v>
      </c>
      <c r="AF197" s="12">
        <v>0</v>
      </c>
      <c r="AG197" s="17">
        <v>0</v>
      </c>
      <c r="AH197" s="18">
        <v>81341262</v>
      </c>
      <c r="AI197" s="19">
        <v>82768559</v>
      </c>
      <c r="AJ197" s="18">
        <v>35615737</v>
      </c>
      <c r="AK197" s="19">
        <v>34958152</v>
      </c>
      <c r="AL197" s="16">
        <v>3156903</v>
      </c>
      <c r="AM197" s="17">
        <v>4136320</v>
      </c>
      <c r="AN197" s="22"/>
      <c r="AO197" s="21"/>
    </row>
    <row r="198" spans="1:41" ht="180" x14ac:dyDescent="0.25">
      <c r="A198" s="1">
        <v>198</v>
      </c>
      <c r="B198" s="2">
        <v>162</v>
      </c>
      <c r="C198" s="3">
        <f t="shared" si="25"/>
        <v>-36</v>
      </c>
      <c r="D198" s="2"/>
      <c r="E198" s="4" t="s">
        <v>201</v>
      </c>
      <c r="F198" s="5" t="s">
        <v>5</v>
      </c>
      <c r="G198" s="6">
        <v>0</v>
      </c>
      <c r="H198" s="7">
        <v>0</v>
      </c>
      <c r="I198" s="8">
        <v>7</v>
      </c>
      <c r="J198" s="2">
        <v>0</v>
      </c>
      <c r="K198" s="2">
        <v>16</v>
      </c>
      <c r="L198" s="2">
        <v>0</v>
      </c>
      <c r="M198" s="2">
        <v>2</v>
      </c>
      <c r="N198" s="2">
        <v>1</v>
      </c>
      <c r="O198" s="2"/>
      <c r="P198" s="9"/>
      <c r="Q198" s="10">
        <f t="shared" si="26"/>
        <v>23</v>
      </c>
      <c r="R198" s="11">
        <v>201</v>
      </c>
      <c r="S198" s="11">
        <v>236</v>
      </c>
      <c r="T198" s="3">
        <f t="shared" si="24"/>
        <v>35</v>
      </c>
      <c r="U198" s="12">
        <v>275444</v>
      </c>
      <c r="V198" s="12">
        <v>40714105</v>
      </c>
      <c r="W198" s="13">
        <f t="shared" si="27"/>
        <v>6.7653212566013672E-3</v>
      </c>
      <c r="X198" s="12">
        <v>921665</v>
      </c>
      <c r="Y198" s="12">
        <v>113396073</v>
      </c>
      <c r="Z198" s="13">
        <f t="shared" si="28"/>
        <v>8.12783878327074E-3</v>
      </c>
      <c r="AA198" s="14">
        <f t="shared" si="29"/>
        <v>-0.64095665817280989</v>
      </c>
      <c r="AB198" s="14">
        <f t="shared" si="30"/>
        <v>-0.70114521002750452</v>
      </c>
      <c r="AC198" s="15">
        <f t="shared" si="31"/>
        <v>-1.3625175266693728E-3</v>
      </c>
      <c r="AD198" s="16">
        <v>37302.33</v>
      </c>
      <c r="AE198" s="12">
        <v>3828.15</v>
      </c>
      <c r="AF198" s="12">
        <v>0</v>
      </c>
      <c r="AG198" s="17">
        <v>0</v>
      </c>
      <c r="AH198" s="18">
        <v>101886371</v>
      </c>
      <c r="AI198" s="19">
        <v>102591357</v>
      </c>
      <c r="AJ198" s="18">
        <v>53662933</v>
      </c>
      <c r="AK198" s="19">
        <v>55673221</v>
      </c>
      <c r="AL198" s="16">
        <v>754525</v>
      </c>
      <c r="AM198" s="17">
        <v>1330034</v>
      </c>
      <c r="AN198" s="22"/>
      <c r="AO198" s="21"/>
    </row>
    <row r="199" spans="1:41" ht="210" x14ac:dyDescent="0.25">
      <c r="A199" s="1">
        <v>199</v>
      </c>
      <c r="B199" s="2">
        <v>190</v>
      </c>
      <c r="C199" s="3">
        <f t="shared" si="25"/>
        <v>-9</v>
      </c>
      <c r="D199" s="2"/>
      <c r="E199" s="4" t="s">
        <v>202</v>
      </c>
      <c r="F199" s="5" t="s">
        <v>7</v>
      </c>
      <c r="G199" s="6">
        <v>0</v>
      </c>
      <c r="H199" s="7">
        <v>0</v>
      </c>
      <c r="I199" s="8">
        <v>0</v>
      </c>
      <c r="J199" s="2">
        <v>0</v>
      </c>
      <c r="K199" s="2">
        <v>5</v>
      </c>
      <c r="L199" s="2">
        <v>2</v>
      </c>
      <c r="M199" s="2">
        <v>4</v>
      </c>
      <c r="N199" s="2">
        <v>3</v>
      </c>
      <c r="O199" s="2"/>
      <c r="P199" s="9"/>
      <c r="Q199" s="10">
        <f t="shared" si="26"/>
        <v>5</v>
      </c>
      <c r="R199" s="11">
        <v>291</v>
      </c>
      <c r="S199" s="11">
        <v>145</v>
      </c>
      <c r="T199" s="3">
        <f t="shared" si="24"/>
        <v>-146</v>
      </c>
      <c r="U199" s="12">
        <v>0</v>
      </c>
      <c r="V199" s="12">
        <v>14288684</v>
      </c>
      <c r="W199" s="13">
        <f t="shared" si="27"/>
        <v>0</v>
      </c>
      <c r="X199" s="12">
        <v>542767</v>
      </c>
      <c r="Y199" s="12">
        <v>31456333</v>
      </c>
      <c r="Z199" s="13">
        <f t="shared" si="28"/>
        <v>1.7254617694948741E-2</v>
      </c>
      <c r="AA199" s="14">
        <f t="shared" si="29"/>
        <v>-0.54576129391814365</v>
      </c>
      <c r="AB199" s="14">
        <f t="shared" si="30"/>
        <v>-1</v>
      </c>
      <c r="AC199" s="15">
        <f t="shared" si="31"/>
        <v>-1.7254617694948741E-2</v>
      </c>
      <c r="AD199" s="16">
        <v>326697.03999999992</v>
      </c>
      <c r="AE199" s="12">
        <v>2546.25</v>
      </c>
      <c r="AF199" s="12">
        <v>0</v>
      </c>
      <c r="AG199" s="17">
        <v>0</v>
      </c>
      <c r="AH199" s="18">
        <v>155285248</v>
      </c>
      <c r="AI199" s="19">
        <v>157382747</v>
      </c>
      <c r="AJ199" s="18">
        <v>26776307</v>
      </c>
      <c r="AK199" s="19">
        <v>44017808</v>
      </c>
      <c r="AL199" s="16">
        <v>1380158</v>
      </c>
      <c r="AM199" s="17">
        <v>4631035</v>
      </c>
      <c r="AN199" s="22"/>
      <c r="AO199" s="21"/>
    </row>
    <row r="200" spans="1:41" ht="375" x14ac:dyDescent="0.25">
      <c r="A200" s="1">
        <v>200</v>
      </c>
      <c r="B200" s="2">
        <v>216</v>
      </c>
      <c r="C200" s="3">
        <f t="shared" si="25"/>
        <v>16</v>
      </c>
      <c r="D200" s="2"/>
      <c r="E200" s="4" t="s">
        <v>203</v>
      </c>
      <c r="F200" s="5" t="s">
        <v>5</v>
      </c>
      <c r="G200" s="6">
        <v>0</v>
      </c>
      <c r="H200" s="7">
        <v>2</v>
      </c>
      <c r="I200" s="8">
        <v>2</v>
      </c>
      <c r="J200" s="2">
        <v>0</v>
      </c>
      <c r="K200" s="2">
        <v>7</v>
      </c>
      <c r="L200" s="2">
        <v>0</v>
      </c>
      <c r="M200" s="2">
        <v>1</v>
      </c>
      <c r="N200" s="2">
        <v>1</v>
      </c>
      <c r="O200" s="2">
        <v>1</v>
      </c>
      <c r="P200" s="9"/>
      <c r="Q200" s="10">
        <f t="shared" si="26"/>
        <v>9</v>
      </c>
      <c r="R200" s="11">
        <v>126</v>
      </c>
      <c r="S200" s="11">
        <v>172</v>
      </c>
      <c r="T200" s="3">
        <f t="shared" si="24"/>
        <v>46</v>
      </c>
      <c r="U200" s="12">
        <v>879539</v>
      </c>
      <c r="V200" s="12">
        <v>63692897</v>
      </c>
      <c r="W200" s="13">
        <f t="shared" si="27"/>
        <v>1.3809059430912681E-2</v>
      </c>
      <c r="X200" s="12">
        <v>925262</v>
      </c>
      <c r="Y200" s="12">
        <v>65841423</v>
      </c>
      <c r="Z200" s="13">
        <f t="shared" si="28"/>
        <v>1.4052885825386854E-2</v>
      </c>
      <c r="AA200" s="14">
        <f t="shared" si="29"/>
        <v>-3.2631828142596492E-2</v>
      </c>
      <c r="AB200" s="14">
        <f t="shared" si="30"/>
        <v>-4.9416273444710793E-2</v>
      </c>
      <c r="AC200" s="15">
        <f t="shared" si="31"/>
        <v>-2.4382639447417288E-4</v>
      </c>
      <c r="AD200" s="16">
        <v>598723.24999999988</v>
      </c>
      <c r="AE200" s="12">
        <v>0</v>
      </c>
      <c r="AF200" s="12">
        <v>278954</v>
      </c>
      <c r="AG200" s="17">
        <v>285926</v>
      </c>
      <c r="AH200" s="18">
        <v>85615400</v>
      </c>
      <c r="AI200" s="19">
        <v>75241470</v>
      </c>
      <c r="AJ200" s="18">
        <v>26064042</v>
      </c>
      <c r="AK200" s="19">
        <v>24376408</v>
      </c>
      <c r="AL200" s="16">
        <v>5663060</v>
      </c>
      <c r="AM200" s="17">
        <v>5331086</v>
      </c>
      <c r="AN200" s="22"/>
      <c r="AO200" s="21"/>
    </row>
    <row r="201" spans="1:41" ht="135" x14ac:dyDescent="0.25">
      <c r="A201" s="1">
        <v>201</v>
      </c>
      <c r="B201" s="2">
        <v>188</v>
      </c>
      <c r="C201" s="3">
        <f t="shared" si="25"/>
        <v>-13</v>
      </c>
      <c r="D201" s="23" t="s">
        <v>41</v>
      </c>
      <c r="E201" s="4" t="s">
        <v>204</v>
      </c>
      <c r="F201" s="5" t="s">
        <v>5</v>
      </c>
      <c r="G201" s="6">
        <v>0</v>
      </c>
      <c r="H201" s="7">
        <v>0</v>
      </c>
      <c r="I201" s="8">
        <v>0</v>
      </c>
      <c r="J201" s="2">
        <v>1</v>
      </c>
      <c r="K201" s="2">
        <v>1</v>
      </c>
      <c r="L201" s="2">
        <v>0</v>
      </c>
      <c r="M201" s="2">
        <v>1</v>
      </c>
      <c r="N201" s="2">
        <v>1</v>
      </c>
      <c r="O201" s="2"/>
      <c r="P201" s="9"/>
      <c r="Q201" s="10">
        <f t="shared" si="26"/>
        <v>2</v>
      </c>
      <c r="R201" s="11">
        <v>292</v>
      </c>
      <c r="S201" s="11">
        <v>49</v>
      </c>
      <c r="T201" s="3">
        <f t="shared" si="24"/>
        <v>-243</v>
      </c>
      <c r="U201" s="12">
        <v>0</v>
      </c>
      <c r="V201" s="12">
        <v>2889343</v>
      </c>
      <c r="W201" s="13">
        <f t="shared" si="27"/>
        <v>0</v>
      </c>
      <c r="X201" s="12">
        <v>1217433</v>
      </c>
      <c r="Y201" s="12">
        <v>28975732</v>
      </c>
      <c r="Z201" s="13">
        <f t="shared" si="28"/>
        <v>4.2015608095767869E-2</v>
      </c>
      <c r="AA201" s="14">
        <f t="shared" si="29"/>
        <v>-0.90028403769057497</v>
      </c>
      <c r="AB201" s="14">
        <f t="shared" si="30"/>
        <v>-1</v>
      </c>
      <c r="AC201" s="15">
        <f t="shared" si="31"/>
        <v>-4.2015608095767869E-2</v>
      </c>
      <c r="AD201" s="16">
        <v>272769.45</v>
      </c>
      <c r="AE201" s="12">
        <v>0</v>
      </c>
      <c r="AF201" s="12">
        <v>0</v>
      </c>
      <c r="AG201" s="17">
        <v>0</v>
      </c>
      <c r="AH201" s="18">
        <v>131327816</v>
      </c>
      <c r="AI201" s="19">
        <v>143832835</v>
      </c>
      <c r="AJ201" s="18">
        <v>99911972</v>
      </c>
      <c r="AK201" s="19">
        <v>103988757</v>
      </c>
      <c r="AL201" s="16">
        <v>439379</v>
      </c>
      <c r="AM201" s="17">
        <v>2821586</v>
      </c>
      <c r="AN201" s="22"/>
      <c r="AO201" s="21"/>
    </row>
    <row r="202" spans="1:41" ht="195" x14ac:dyDescent="0.25">
      <c r="A202" s="1">
        <v>202</v>
      </c>
      <c r="B202" s="2">
        <v>180</v>
      </c>
      <c r="C202" s="3">
        <f t="shared" si="25"/>
        <v>-22</v>
      </c>
      <c r="D202" s="2"/>
      <c r="E202" s="4" t="s">
        <v>205</v>
      </c>
      <c r="F202" s="5" t="s">
        <v>5</v>
      </c>
      <c r="G202" s="6">
        <v>0</v>
      </c>
      <c r="H202" s="7">
        <v>0</v>
      </c>
      <c r="I202" s="8">
        <v>10</v>
      </c>
      <c r="J202" s="2">
        <v>0</v>
      </c>
      <c r="K202" s="2">
        <v>21</v>
      </c>
      <c r="L202" s="2">
        <v>0</v>
      </c>
      <c r="M202" s="2">
        <v>4</v>
      </c>
      <c r="N202" s="2">
        <v>1</v>
      </c>
      <c r="O202" s="2"/>
      <c r="P202" s="9">
        <v>8</v>
      </c>
      <c r="Q202" s="10">
        <f t="shared" si="26"/>
        <v>31</v>
      </c>
      <c r="R202" s="11">
        <v>214</v>
      </c>
      <c r="S202" s="11">
        <v>91</v>
      </c>
      <c r="T202" s="3">
        <f t="shared" si="24"/>
        <v>-123</v>
      </c>
      <c r="U202" s="12">
        <v>298085</v>
      </c>
      <c r="V202" s="12">
        <v>50236081</v>
      </c>
      <c r="W202" s="13">
        <f t="shared" si="27"/>
        <v>5.9336834017765039E-3</v>
      </c>
      <c r="X202" s="12">
        <v>1628904</v>
      </c>
      <c r="Y202" s="12">
        <v>65473775</v>
      </c>
      <c r="Z202" s="13">
        <f t="shared" si="28"/>
        <v>2.4878724344212625E-2</v>
      </c>
      <c r="AA202" s="14">
        <f t="shared" si="29"/>
        <v>-0.2327297303385974</v>
      </c>
      <c r="AB202" s="14">
        <f t="shared" si="30"/>
        <v>-0.81700272084788295</v>
      </c>
      <c r="AC202" s="15">
        <f t="shared" si="31"/>
        <v>-1.8945040942436122E-2</v>
      </c>
      <c r="AD202" s="16">
        <v>683365.71</v>
      </c>
      <c r="AE202" s="12">
        <v>4916.45</v>
      </c>
      <c r="AF202" s="12">
        <v>0</v>
      </c>
      <c r="AG202" s="17">
        <v>0</v>
      </c>
      <c r="AH202" s="18">
        <v>83619945</v>
      </c>
      <c r="AI202" s="19">
        <v>115517608</v>
      </c>
      <c r="AJ202" s="18">
        <v>39915240</v>
      </c>
      <c r="AK202" s="19">
        <v>66470919</v>
      </c>
      <c r="AL202" s="16">
        <v>6975234</v>
      </c>
      <c r="AM202" s="17">
        <v>10472680</v>
      </c>
      <c r="AN202" s="22"/>
      <c r="AO202" s="21"/>
    </row>
    <row r="203" spans="1:41" ht="240" x14ac:dyDescent="0.25">
      <c r="A203" s="1">
        <v>203</v>
      </c>
      <c r="B203" s="2">
        <v>225</v>
      </c>
      <c r="C203" s="3">
        <f t="shared" si="25"/>
        <v>22</v>
      </c>
      <c r="D203" s="2"/>
      <c r="E203" s="4" t="s">
        <v>206</v>
      </c>
      <c r="F203" s="5" t="s">
        <v>5</v>
      </c>
      <c r="G203" s="6">
        <v>0</v>
      </c>
      <c r="H203" s="7">
        <v>0</v>
      </c>
      <c r="I203" s="8">
        <v>0</v>
      </c>
      <c r="J203" s="2">
        <v>7</v>
      </c>
      <c r="K203" s="2">
        <v>3</v>
      </c>
      <c r="L203" s="2">
        <v>3</v>
      </c>
      <c r="M203" s="2">
        <v>1</v>
      </c>
      <c r="N203" s="2">
        <v>1</v>
      </c>
      <c r="O203" s="2"/>
      <c r="P203" s="9"/>
      <c r="Q203" s="10">
        <f t="shared" si="26"/>
        <v>10</v>
      </c>
      <c r="R203" s="11">
        <v>218</v>
      </c>
      <c r="S203" s="11">
        <v>287</v>
      </c>
      <c r="T203" s="3">
        <f t="shared" si="24"/>
        <v>69</v>
      </c>
      <c r="U203" s="12">
        <v>486289</v>
      </c>
      <c r="V203" s="12">
        <v>83895151</v>
      </c>
      <c r="W203" s="13">
        <f t="shared" si="27"/>
        <v>5.7963898294908604E-3</v>
      </c>
      <c r="X203" s="12">
        <v>222075</v>
      </c>
      <c r="Y203" s="12">
        <v>76740739</v>
      </c>
      <c r="Z203" s="13">
        <f t="shared" si="28"/>
        <v>2.8938345251014589E-3</v>
      </c>
      <c r="AA203" s="14">
        <f t="shared" si="29"/>
        <v>9.3228343813577294E-2</v>
      </c>
      <c r="AB203" s="14">
        <f t="shared" si="30"/>
        <v>1.189751210176742</v>
      </c>
      <c r="AC203" s="15">
        <f t="shared" si="31"/>
        <v>2.9025553043894015E-3</v>
      </c>
      <c r="AD203" s="16">
        <v>4449110.4800000023</v>
      </c>
      <c r="AE203" s="12">
        <v>613171.92999999993</v>
      </c>
      <c r="AF203" s="12">
        <v>0</v>
      </c>
      <c r="AG203" s="17">
        <v>0</v>
      </c>
      <c r="AH203" s="18">
        <v>52343807</v>
      </c>
      <c r="AI203" s="19">
        <v>47318655</v>
      </c>
      <c r="AJ203" s="18">
        <v>17839412</v>
      </c>
      <c r="AK203" s="19">
        <v>7373722</v>
      </c>
      <c r="AL203" s="16">
        <v>12743130</v>
      </c>
      <c r="AM203" s="17">
        <v>14039134</v>
      </c>
      <c r="AN203" s="22"/>
      <c r="AO203" s="21"/>
    </row>
    <row r="204" spans="1:41" ht="120" x14ac:dyDescent="0.25">
      <c r="A204" s="1">
        <v>204</v>
      </c>
      <c r="B204" s="2">
        <v>222</v>
      </c>
      <c r="C204" s="3">
        <f t="shared" si="25"/>
        <v>18</v>
      </c>
      <c r="D204" s="2"/>
      <c r="E204" s="4" t="s">
        <v>207</v>
      </c>
      <c r="F204" s="5" t="s">
        <v>5</v>
      </c>
      <c r="G204" s="6">
        <v>0</v>
      </c>
      <c r="H204" s="7">
        <v>0</v>
      </c>
      <c r="I204" s="8">
        <v>2</v>
      </c>
      <c r="J204" s="2">
        <v>0</v>
      </c>
      <c r="K204" s="2">
        <v>4</v>
      </c>
      <c r="L204" s="2">
        <v>0</v>
      </c>
      <c r="M204" s="2">
        <v>1</v>
      </c>
      <c r="N204" s="2">
        <v>1</v>
      </c>
      <c r="O204" s="2"/>
      <c r="P204" s="9"/>
      <c r="Q204" s="10">
        <f t="shared" si="26"/>
        <v>6</v>
      </c>
      <c r="R204" s="11">
        <v>270</v>
      </c>
      <c r="S204" s="11">
        <v>294</v>
      </c>
      <c r="T204" s="3">
        <f t="shared" si="24"/>
        <v>24</v>
      </c>
      <c r="U204" s="12">
        <v>83464</v>
      </c>
      <c r="V204" s="12">
        <v>79351970</v>
      </c>
      <c r="W204" s="13">
        <f t="shared" si="27"/>
        <v>1.0518201375466797E-3</v>
      </c>
      <c r="X204" s="12">
        <v>135432</v>
      </c>
      <c r="Y204" s="12">
        <v>75866071</v>
      </c>
      <c r="Z204" s="13">
        <f t="shared" si="28"/>
        <v>1.7851458262547958E-3</v>
      </c>
      <c r="AA204" s="14">
        <f t="shared" si="29"/>
        <v>4.5948062869896084E-2</v>
      </c>
      <c r="AB204" s="14">
        <f t="shared" si="30"/>
        <v>-0.38372024336936617</v>
      </c>
      <c r="AC204" s="15">
        <f t="shared" si="31"/>
        <v>-7.3332568870811609E-4</v>
      </c>
      <c r="AD204" s="16">
        <v>21250.91</v>
      </c>
      <c r="AE204" s="12">
        <v>12.5</v>
      </c>
      <c r="AF204" s="12">
        <v>0</v>
      </c>
      <c r="AG204" s="17">
        <v>0</v>
      </c>
      <c r="AH204" s="18">
        <v>61816761</v>
      </c>
      <c r="AI204" s="19">
        <v>54536341</v>
      </c>
      <c r="AJ204" s="18">
        <v>10558436</v>
      </c>
      <c r="AK204" s="19">
        <v>10456151</v>
      </c>
      <c r="AL204" s="16">
        <v>725677</v>
      </c>
      <c r="AM204" s="17">
        <v>855846</v>
      </c>
      <c r="AN204" s="22"/>
      <c r="AO204" s="21"/>
    </row>
    <row r="205" spans="1:41" ht="210" x14ac:dyDescent="0.25">
      <c r="A205" s="1">
        <v>205</v>
      </c>
      <c r="B205" s="2">
        <v>200</v>
      </c>
      <c r="C205" s="3">
        <f t="shared" si="25"/>
        <v>-5</v>
      </c>
      <c r="D205" s="2"/>
      <c r="E205" s="4" t="s">
        <v>208</v>
      </c>
      <c r="F205" s="5" t="s">
        <v>1</v>
      </c>
      <c r="G205" s="6">
        <v>0</v>
      </c>
      <c r="H205" s="7">
        <v>0</v>
      </c>
      <c r="I205" s="8">
        <v>5</v>
      </c>
      <c r="J205" s="2">
        <v>0</v>
      </c>
      <c r="K205" s="2">
        <v>51</v>
      </c>
      <c r="L205" s="2">
        <v>0</v>
      </c>
      <c r="M205" s="2">
        <v>4</v>
      </c>
      <c r="N205" s="2">
        <v>0</v>
      </c>
      <c r="O205" s="2"/>
      <c r="P205" s="9"/>
      <c r="Q205" s="10">
        <f t="shared" si="26"/>
        <v>56</v>
      </c>
      <c r="R205" s="11">
        <v>79</v>
      </c>
      <c r="S205" s="11">
        <v>118</v>
      </c>
      <c r="T205" s="3">
        <f t="shared" si="24"/>
        <v>39</v>
      </c>
      <c r="U205" s="12">
        <v>822922</v>
      </c>
      <c r="V205" s="12">
        <v>38264033</v>
      </c>
      <c r="W205" s="13">
        <f t="shared" si="27"/>
        <v>2.1506410471682377E-2</v>
      </c>
      <c r="X205" s="12">
        <v>992862</v>
      </c>
      <c r="Y205" s="12">
        <v>48582626</v>
      </c>
      <c r="Z205" s="13">
        <f t="shared" si="28"/>
        <v>2.0436565121037302E-2</v>
      </c>
      <c r="AA205" s="14">
        <f t="shared" si="29"/>
        <v>-0.21239265658468112</v>
      </c>
      <c r="AB205" s="14">
        <f t="shared" si="30"/>
        <v>-0.17116175258998734</v>
      </c>
      <c r="AC205" s="15">
        <f t="shared" si="31"/>
        <v>1.0698453506450753E-3</v>
      </c>
      <c r="AD205" s="16">
        <v>64059.789999999994</v>
      </c>
      <c r="AE205" s="12">
        <v>4930.63</v>
      </c>
      <c r="AF205" s="12">
        <v>0</v>
      </c>
      <c r="AG205" s="17">
        <v>0</v>
      </c>
      <c r="AH205" s="18">
        <v>106951980</v>
      </c>
      <c r="AI205" s="19">
        <v>108740887</v>
      </c>
      <c r="AJ205" s="18">
        <v>47178978</v>
      </c>
      <c r="AK205" s="19">
        <v>59731787</v>
      </c>
      <c r="AL205" s="16">
        <v>1244159</v>
      </c>
      <c r="AM205" s="17">
        <v>3023194</v>
      </c>
      <c r="AN205" s="22"/>
      <c r="AO205" s="21"/>
    </row>
    <row r="206" spans="1:41" ht="135" x14ac:dyDescent="0.25">
      <c r="A206" s="1">
        <v>206</v>
      </c>
      <c r="B206" s="2">
        <v>211</v>
      </c>
      <c r="C206" s="3">
        <f t="shared" si="25"/>
        <v>5</v>
      </c>
      <c r="D206" s="2"/>
      <c r="E206" s="4" t="s">
        <v>209</v>
      </c>
      <c r="F206" s="5" t="s">
        <v>1</v>
      </c>
      <c r="G206" s="6">
        <v>1</v>
      </c>
      <c r="H206" s="7">
        <v>0</v>
      </c>
      <c r="I206" s="8">
        <v>2</v>
      </c>
      <c r="J206" s="2">
        <v>0</v>
      </c>
      <c r="K206" s="2">
        <v>4</v>
      </c>
      <c r="L206" s="2">
        <v>8</v>
      </c>
      <c r="M206" s="2">
        <v>1</v>
      </c>
      <c r="N206" s="2">
        <v>1</v>
      </c>
      <c r="O206" s="2"/>
      <c r="P206" s="9"/>
      <c r="Q206" s="10">
        <f t="shared" si="26"/>
        <v>6</v>
      </c>
      <c r="R206" s="11">
        <v>18</v>
      </c>
      <c r="S206" s="11">
        <v>18</v>
      </c>
      <c r="T206" s="3">
        <f t="shared" si="24"/>
        <v>0</v>
      </c>
      <c r="U206" s="12">
        <v>2719488</v>
      </c>
      <c r="V206" s="12">
        <v>54034204</v>
      </c>
      <c r="W206" s="13">
        <f t="shared" si="27"/>
        <v>5.0329010121070723E-2</v>
      </c>
      <c r="X206" s="12">
        <v>4016853</v>
      </c>
      <c r="Y206" s="12">
        <v>60813519</v>
      </c>
      <c r="Z206" s="13">
        <f t="shared" si="28"/>
        <v>6.6051974397337537E-2</v>
      </c>
      <c r="AA206" s="14">
        <f t="shared" si="29"/>
        <v>-0.11147710429320823</v>
      </c>
      <c r="AB206" s="14">
        <f t="shared" si="30"/>
        <v>-0.32298045260804914</v>
      </c>
      <c r="AC206" s="15">
        <f t="shared" si="31"/>
        <v>-1.5722964276266814E-2</v>
      </c>
      <c r="AD206" s="16">
        <v>1132007.3700000006</v>
      </c>
      <c r="AE206" s="12">
        <v>71527.37</v>
      </c>
      <c r="AF206" s="12">
        <v>0</v>
      </c>
      <c r="AG206" s="17">
        <v>0</v>
      </c>
      <c r="AH206" s="18">
        <v>77655677</v>
      </c>
      <c r="AI206" s="19">
        <v>76745328</v>
      </c>
      <c r="AJ206" s="18">
        <v>56487077</v>
      </c>
      <c r="AK206" s="19">
        <v>52705281</v>
      </c>
      <c r="AL206" s="16">
        <v>6286321</v>
      </c>
      <c r="AM206" s="17">
        <v>6418680</v>
      </c>
      <c r="AN206" s="22"/>
      <c r="AO206" s="21"/>
    </row>
    <row r="207" spans="1:41" ht="135" x14ac:dyDescent="0.25">
      <c r="A207" s="1">
        <v>207</v>
      </c>
      <c r="B207" s="2">
        <v>212</v>
      </c>
      <c r="C207" s="3">
        <f t="shared" si="25"/>
        <v>5</v>
      </c>
      <c r="D207" s="2"/>
      <c r="E207" s="4" t="s">
        <v>210</v>
      </c>
      <c r="F207" s="5" t="s">
        <v>7</v>
      </c>
      <c r="G207" s="6">
        <v>0</v>
      </c>
      <c r="H207" s="7">
        <v>0</v>
      </c>
      <c r="I207" s="8">
        <v>0</v>
      </c>
      <c r="J207" s="2">
        <v>0</v>
      </c>
      <c r="K207" s="2">
        <v>1</v>
      </c>
      <c r="L207" s="2">
        <v>12</v>
      </c>
      <c r="M207" s="2">
        <v>1</v>
      </c>
      <c r="N207" s="2">
        <v>1</v>
      </c>
      <c r="O207" s="2"/>
      <c r="P207" s="9"/>
      <c r="Q207" s="10">
        <f t="shared" si="26"/>
        <v>1</v>
      </c>
      <c r="R207" s="11">
        <v>5</v>
      </c>
      <c r="S207" s="11">
        <v>8</v>
      </c>
      <c r="T207" s="3">
        <f t="shared" si="24"/>
        <v>3</v>
      </c>
      <c r="U207" s="12">
        <v>7082525</v>
      </c>
      <c r="V207" s="12">
        <v>89448199</v>
      </c>
      <c r="W207" s="13">
        <f t="shared" si="27"/>
        <v>7.9180185617823334E-2</v>
      </c>
      <c r="X207" s="12">
        <v>7435945</v>
      </c>
      <c r="Y207" s="12">
        <v>98149838</v>
      </c>
      <c r="Z207" s="13">
        <f t="shared" si="28"/>
        <v>7.5761154083616528E-2</v>
      </c>
      <c r="AA207" s="14">
        <f t="shared" si="29"/>
        <v>-8.8656682245364479E-2</v>
      </c>
      <c r="AB207" s="14">
        <f t="shared" si="30"/>
        <v>-4.7528592532623627E-2</v>
      </c>
      <c r="AC207" s="15">
        <f t="shared" si="31"/>
        <v>3.4190315342068067E-3</v>
      </c>
      <c r="AD207" s="16">
        <v>3308303.1099999994</v>
      </c>
      <c r="AE207" s="12">
        <v>131.98000000000002</v>
      </c>
      <c r="AF207" s="12">
        <v>0</v>
      </c>
      <c r="AG207" s="17">
        <v>0</v>
      </c>
      <c r="AH207" s="18">
        <v>51313513</v>
      </c>
      <c r="AI207" s="19">
        <v>48433630</v>
      </c>
      <c r="AJ207" s="18">
        <v>20581223</v>
      </c>
      <c r="AK207" s="19">
        <v>13612770</v>
      </c>
      <c r="AL207" s="16">
        <v>18979053</v>
      </c>
      <c r="AM207" s="17">
        <v>16231829</v>
      </c>
      <c r="AN207" s="22"/>
      <c r="AO207" s="21"/>
    </row>
    <row r="208" spans="1:41" ht="135" x14ac:dyDescent="0.25">
      <c r="A208" s="1">
        <v>208</v>
      </c>
      <c r="B208" s="2">
        <v>209</v>
      </c>
      <c r="C208" s="3">
        <f t="shared" si="25"/>
        <v>1</v>
      </c>
      <c r="D208" s="2"/>
      <c r="E208" s="4" t="s">
        <v>211</v>
      </c>
      <c r="F208" s="5" t="s">
        <v>7</v>
      </c>
      <c r="G208" s="6">
        <v>0</v>
      </c>
      <c r="H208" s="7">
        <v>0</v>
      </c>
      <c r="I208" s="8">
        <v>0</v>
      </c>
      <c r="J208" s="2">
        <v>0</v>
      </c>
      <c r="K208" s="2">
        <v>6</v>
      </c>
      <c r="L208" s="2">
        <v>7</v>
      </c>
      <c r="M208" s="2">
        <v>2</v>
      </c>
      <c r="N208" s="2">
        <v>0</v>
      </c>
      <c r="O208" s="2"/>
      <c r="P208" s="9"/>
      <c r="Q208" s="10">
        <f t="shared" si="26"/>
        <v>6</v>
      </c>
      <c r="R208" s="11">
        <v>75</v>
      </c>
      <c r="S208" s="11">
        <v>137</v>
      </c>
      <c r="T208" s="3">
        <f t="shared" si="24"/>
        <v>62</v>
      </c>
      <c r="U208" s="12">
        <v>444475</v>
      </c>
      <c r="V208" s="12">
        <v>20249155</v>
      </c>
      <c r="W208" s="13">
        <f t="shared" si="27"/>
        <v>2.1950298666783875E-2</v>
      </c>
      <c r="X208" s="12">
        <v>527343</v>
      </c>
      <c r="Y208" s="12">
        <v>28922697</v>
      </c>
      <c r="Z208" s="13">
        <f t="shared" si="28"/>
        <v>1.8232843223437979E-2</v>
      </c>
      <c r="AA208" s="14">
        <f t="shared" si="29"/>
        <v>-0.29988704027152102</v>
      </c>
      <c r="AB208" s="14">
        <f t="shared" si="30"/>
        <v>-0.15714250497304411</v>
      </c>
      <c r="AC208" s="15">
        <f t="shared" si="31"/>
        <v>3.7174554433458962E-3</v>
      </c>
      <c r="AD208" s="16">
        <v>47640.039999999964</v>
      </c>
      <c r="AE208" s="12">
        <v>4023.25</v>
      </c>
      <c r="AF208" s="12">
        <v>0</v>
      </c>
      <c r="AG208" s="17">
        <v>0</v>
      </c>
      <c r="AH208" s="18">
        <v>154060860</v>
      </c>
      <c r="AI208" s="19">
        <v>155916295</v>
      </c>
      <c r="AJ208" s="18">
        <v>6171906</v>
      </c>
      <c r="AK208" s="19">
        <v>12703166</v>
      </c>
      <c r="AL208" s="16">
        <v>1026236</v>
      </c>
      <c r="AM208" s="17">
        <v>843477</v>
      </c>
      <c r="AN208" s="22"/>
      <c r="AO208" s="21"/>
    </row>
    <row r="209" spans="1:41" ht="225" x14ac:dyDescent="0.25">
      <c r="A209" s="1">
        <v>209</v>
      </c>
      <c r="B209" s="2">
        <v>194</v>
      </c>
      <c r="C209" s="3">
        <f t="shared" si="25"/>
        <v>-15</v>
      </c>
      <c r="D209" s="2"/>
      <c r="E209" s="4" t="s">
        <v>212</v>
      </c>
      <c r="F209" s="5" t="s">
        <v>5</v>
      </c>
      <c r="G209" s="6">
        <v>0</v>
      </c>
      <c r="H209" s="7">
        <v>2</v>
      </c>
      <c r="I209" s="8">
        <v>7</v>
      </c>
      <c r="J209" s="2">
        <v>0</v>
      </c>
      <c r="K209" s="2">
        <v>23</v>
      </c>
      <c r="L209" s="2">
        <v>0</v>
      </c>
      <c r="M209" s="2">
        <v>2</v>
      </c>
      <c r="N209" s="2">
        <v>1</v>
      </c>
      <c r="O209" s="2"/>
      <c r="P209" s="9"/>
      <c r="Q209" s="10">
        <f t="shared" si="26"/>
        <v>30</v>
      </c>
      <c r="R209" s="11">
        <v>232</v>
      </c>
      <c r="S209" s="11">
        <v>250</v>
      </c>
      <c r="T209" s="3">
        <f t="shared" si="24"/>
        <v>18</v>
      </c>
      <c r="U209" s="12">
        <v>285024</v>
      </c>
      <c r="V209" s="12">
        <v>57690000</v>
      </c>
      <c r="W209" s="13">
        <f t="shared" si="27"/>
        <v>4.9406136245449817E-3</v>
      </c>
      <c r="X209" s="12">
        <v>533640</v>
      </c>
      <c r="Y209" s="12">
        <v>75319009</v>
      </c>
      <c r="Z209" s="13">
        <f t="shared" si="28"/>
        <v>7.0850640108661017E-3</v>
      </c>
      <c r="AA209" s="14">
        <f t="shared" si="29"/>
        <v>-0.23405789898271231</v>
      </c>
      <c r="AB209" s="14">
        <f t="shared" si="30"/>
        <v>-0.46588711490892737</v>
      </c>
      <c r="AC209" s="15">
        <f t="shared" si="31"/>
        <v>-2.1444503863211201E-3</v>
      </c>
      <c r="AD209" s="16">
        <v>475583.88000000006</v>
      </c>
      <c r="AE209" s="12">
        <v>0</v>
      </c>
      <c r="AF209" s="12">
        <v>0</v>
      </c>
      <c r="AG209" s="17">
        <v>0</v>
      </c>
      <c r="AH209" s="18">
        <v>72398274</v>
      </c>
      <c r="AI209" s="19">
        <v>86995696</v>
      </c>
      <c r="AJ209" s="18">
        <v>34300197</v>
      </c>
      <c r="AK209" s="19">
        <v>37073035</v>
      </c>
      <c r="AL209" s="16">
        <v>1372302</v>
      </c>
      <c r="AM209" s="17">
        <v>2797113</v>
      </c>
      <c r="AN209" s="22"/>
      <c r="AO209" s="21"/>
    </row>
    <row r="210" spans="1:41" ht="225" x14ac:dyDescent="0.25">
      <c r="A210" s="1">
        <v>210</v>
      </c>
      <c r="B210" s="2">
        <v>196</v>
      </c>
      <c r="C210" s="3">
        <f t="shared" si="25"/>
        <v>-14</v>
      </c>
      <c r="D210" s="23" t="s">
        <v>41</v>
      </c>
      <c r="E210" s="4" t="s">
        <v>213</v>
      </c>
      <c r="F210" s="5" t="s">
        <v>5</v>
      </c>
      <c r="G210" s="6">
        <v>0</v>
      </c>
      <c r="H210" s="7">
        <v>0</v>
      </c>
      <c r="I210" s="8">
        <v>0</v>
      </c>
      <c r="J210" s="2">
        <v>0</v>
      </c>
      <c r="K210" s="2">
        <v>14</v>
      </c>
      <c r="L210" s="2">
        <v>0</v>
      </c>
      <c r="M210" s="2">
        <v>3</v>
      </c>
      <c r="N210" s="2">
        <v>0</v>
      </c>
      <c r="O210" s="2"/>
      <c r="P210" s="9"/>
      <c r="Q210" s="10">
        <f t="shared" si="26"/>
        <v>14</v>
      </c>
      <c r="R210" s="11">
        <v>293</v>
      </c>
      <c r="S210" s="11">
        <v>144</v>
      </c>
      <c r="T210" s="3"/>
      <c r="U210" s="12">
        <v>0</v>
      </c>
      <c r="V210" s="12">
        <v>19043832</v>
      </c>
      <c r="W210" s="13">
        <f t="shared" si="27"/>
        <v>0</v>
      </c>
      <c r="X210" s="12">
        <v>613590</v>
      </c>
      <c r="Y210" s="12">
        <v>34907359</v>
      </c>
      <c r="Z210" s="13">
        <f t="shared" si="28"/>
        <v>1.7577668937945146E-2</v>
      </c>
      <c r="AA210" s="14">
        <f t="shared" si="29"/>
        <v>-0.45444649651095059</v>
      </c>
      <c r="AB210" s="14">
        <f t="shared" si="30"/>
        <v>-1</v>
      </c>
      <c r="AC210" s="15">
        <f t="shared" si="31"/>
        <v>-1.7577668937945146E-2</v>
      </c>
      <c r="AD210" s="16">
        <v>66559.55</v>
      </c>
      <c r="AE210" s="12">
        <v>121098.19</v>
      </c>
      <c r="AF210" s="12">
        <v>0</v>
      </c>
      <c r="AG210" s="17">
        <v>0</v>
      </c>
      <c r="AH210" s="18">
        <v>104032372</v>
      </c>
      <c r="AI210" s="19">
        <v>114978543</v>
      </c>
      <c r="AJ210" s="18">
        <v>72463881</v>
      </c>
      <c r="AK210" s="19">
        <v>81575876</v>
      </c>
      <c r="AL210" s="16">
        <v>827678</v>
      </c>
      <c r="AM210" s="17">
        <v>1186785</v>
      </c>
      <c r="AN210" s="22"/>
      <c r="AO210" s="21"/>
    </row>
    <row r="211" spans="1:41" ht="165" x14ac:dyDescent="0.25">
      <c r="A211" s="1">
        <v>211</v>
      </c>
      <c r="B211" s="2">
        <v>220</v>
      </c>
      <c r="C211" s="3">
        <f t="shared" si="25"/>
        <v>9</v>
      </c>
      <c r="D211" s="2"/>
      <c r="E211" s="4" t="s">
        <v>214</v>
      </c>
      <c r="F211" s="5" t="s">
        <v>5</v>
      </c>
      <c r="G211" s="6">
        <v>1</v>
      </c>
      <c r="H211" s="7">
        <v>2</v>
      </c>
      <c r="I211" s="8">
        <v>0</v>
      </c>
      <c r="J211" s="2">
        <v>1</v>
      </c>
      <c r="K211" s="2">
        <v>9</v>
      </c>
      <c r="L211" s="2">
        <v>2</v>
      </c>
      <c r="M211" s="2">
        <v>2</v>
      </c>
      <c r="N211" s="2">
        <v>0</v>
      </c>
      <c r="O211" s="2"/>
      <c r="P211" s="9"/>
      <c r="Q211" s="10">
        <f t="shared" si="26"/>
        <v>10</v>
      </c>
      <c r="R211" s="11">
        <v>226</v>
      </c>
      <c r="S211" s="11">
        <v>267</v>
      </c>
      <c r="T211" s="3">
        <f t="shared" ref="T211:T256" si="32">+S211-R211</f>
        <v>41</v>
      </c>
      <c r="U211" s="12">
        <v>330571</v>
      </c>
      <c r="V211" s="12">
        <v>61612954</v>
      </c>
      <c r="W211" s="13">
        <f t="shared" si="27"/>
        <v>5.3652840602318791E-3</v>
      </c>
      <c r="X211" s="12">
        <v>313263</v>
      </c>
      <c r="Y211" s="12">
        <v>57902218</v>
      </c>
      <c r="Z211" s="13">
        <f t="shared" si="28"/>
        <v>5.4102072566546587E-3</v>
      </c>
      <c r="AA211" s="14">
        <f t="shared" si="29"/>
        <v>6.4086249683906749E-2</v>
      </c>
      <c r="AB211" s="14">
        <f t="shared" si="30"/>
        <v>5.5250699891145776E-2</v>
      </c>
      <c r="AC211" s="15">
        <f t="shared" si="31"/>
        <v>-4.4923196422779615E-5</v>
      </c>
      <c r="AD211" s="16">
        <v>3182537.3500000006</v>
      </c>
      <c r="AE211" s="12">
        <v>344.33</v>
      </c>
      <c r="AF211" s="12">
        <v>0</v>
      </c>
      <c r="AG211" s="17">
        <v>0</v>
      </c>
      <c r="AH211" s="18">
        <v>63138003</v>
      </c>
      <c r="AI211" s="19">
        <v>69107143</v>
      </c>
      <c r="AJ211" s="18">
        <v>43021837</v>
      </c>
      <c r="AK211" s="19">
        <v>40885885</v>
      </c>
      <c r="AL211" s="16">
        <v>1324359</v>
      </c>
      <c r="AM211" s="17">
        <v>1966489</v>
      </c>
      <c r="AN211" s="22"/>
      <c r="AO211" s="21"/>
    </row>
    <row r="212" spans="1:41" ht="150" x14ac:dyDescent="0.25">
      <c r="A212" s="1">
        <v>212</v>
      </c>
      <c r="B212" s="2">
        <v>208</v>
      </c>
      <c r="C212" s="3">
        <f t="shared" si="25"/>
        <v>-4</v>
      </c>
      <c r="D212" s="2"/>
      <c r="E212" s="4" t="s">
        <v>215</v>
      </c>
      <c r="F212" s="5" t="s">
        <v>5</v>
      </c>
      <c r="G212" s="6">
        <v>0</v>
      </c>
      <c r="H212" s="7">
        <v>0</v>
      </c>
      <c r="I212" s="8">
        <v>2</v>
      </c>
      <c r="J212" s="2">
        <v>0</v>
      </c>
      <c r="K212" s="2">
        <v>10</v>
      </c>
      <c r="L212" s="2">
        <v>0</v>
      </c>
      <c r="M212" s="2">
        <v>4</v>
      </c>
      <c r="N212" s="2">
        <v>0</v>
      </c>
      <c r="O212" s="2"/>
      <c r="P212" s="9"/>
      <c r="Q212" s="10">
        <f t="shared" si="26"/>
        <v>12</v>
      </c>
      <c r="R212" s="11">
        <v>190</v>
      </c>
      <c r="S212" s="11">
        <v>241</v>
      </c>
      <c r="T212" s="3">
        <f t="shared" si="32"/>
        <v>51</v>
      </c>
      <c r="U212" s="12">
        <v>463037</v>
      </c>
      <c r="V212" s="12">
        <v>63451336</v>
      </c>
      <c r="W212" s="13">
        <f t="shared" si="27"/>
        <v>7.2975137986062266E-3</v>
      </c>
      <c r="X212" s="12">
        <v>602250</v>
      </c>
      <c r="Y212" s="12">
        <v>79982283</v>
      </c>
      <c r="Z212" s="13">
        <f t="shared" si="28"/>
        <v>7.5297925666862999E-3</v>
      </c>
      <c r="AA212" s="14">
        <f t="shared" si="29"/>
        <v>-0.20668260994750551</v>
      </c>
      <c r="AB212" s="14">
        <f t="shared" si="30"/>
        <v>-0.23115483603154835</v>
      </c>
      <c r="AC212" s="15">
        <f t="shared" si="31"/>
        <v>-2.3227876808007333E-4</v>
      </c>
      <c r="AD212" s="16">
        <v>105561.31000000001</v>
      </c>
      <c r="AE212" s="12">
        <v>36270.339999999997</v>
      </c>
      <c r="AF212" s="12">
        <v>0</v>
      </c>
      <c r="AG212" s="17">
        <v>0</v>
      </c>
      <c r="AH212" s="18">
        <v>58251882</v>
      </c>
      <c r="AI212" s="19">
        <v>56026776</v>
      </c>
      <c r="AJ212" s="18">
        <v>39149513</v>
      </c>
      <c r="AK212" s="19">
        <v>36323564</v>
      </c>
      <c r="AL212" s="16">
        <v>1700055</v>
      </c>
      <c r="AM212" s="17">
        <v>2019451</v>
      </c>
      <c r="AN212" s="22"/>
      <c r="AO212" s="21"/>
    </row>
    <row r="213" spans="1:41" ht="135" x14ac:dyDescent="0.25">
      <c r="A213" s="1">
        <v>213</v>
      </c>
      <c r="B213" s="2">
        <v>210</v>
      </c>
      <c r="C213" s="3">
        <f t="shared" si="25"/>
        <v>-3</v>
      </c>
      <c r="D213" s="2"/>
      <c r="E213" s="4" t="s">
        <v>216</v>
      </c>
      <c r="F213" s="5" t="s">
        <v>1</v>
      </c>
      <c r="G213" s="6">
        <v>0</v>
      </c>
      <c r="H213" s="7">
        <v>0</v>
      </c>
      <c r="I213" s="8">
        <v>2</v>
      </c>
      <c r="J213" s="2">
        <v>0</v>
      </c>
      <c r="K213" s="2">
        <v>8</v>
      </c>
      <c r="L213" s="2">
        <v>6</v>
      </c>
      <c r="M213" s="2">
        <v>2</v>
      </c>
      <c r="N213" s="2">
        <v>1</v>
      </c>
      <c r="O213" s="2"/>
      <c r="P213" s="9"/>
      <c r="Q213" s="10">
        <f t="shared" si="26"/>
        <v>10</v>
      </c>
      <c r="R213" s="11">
        <v>48</v>
      </c>
      <c r="S213" s="11">
        <v>193</v>
      </c>
      <c r="T213" s="3">
        <f t="shared" si="32"/>
        <v>145</v>
      </c>
      <c r="U213" s="12">
        <v>2659374</v>
      </c>
      <c r="V213" s="12">
        <v>89036302</v>
      </c>
      <c r="W213" s="13">
        <f t="shared" si="27"/>
        <v>2.9868423780673191E-2</v>
      </c>
      <c r="X213" s="12">
        <v>1202289</v>
      </c>
      <c r="Y213" s="12">
        <v>97963720</v>
      </c>
      <c r="Z213" s="13">
        <f t="shared" si="28"/>
        <v>1.2272798542154177E-2</v>
      </c>
      <c r="AA213" s="14">
        <f t="shared" si="29"/>
        <v>-9.1129838679053832E-2</v>
      </c>
      <c r="AB213" s="14">
        <f t="shared" si="30"/>
        <v>1.211925751628768</v>
      </c>
      <c r="AC213" s="15">
        <f t="shared" si="31"/>
        <v>1.7595625238519014E-2</v>
      </c>
      <c r="AD213" s="16">
        <v>1370759.54</v>
      </c>
      <c r="AE213" s="12">
        <v>67667.819999999992</v>
      </c>
      <c r="AF213" s="12">
        <v>0</v>
      </c>
      <c r="AG213" s="17">
        <v>0</v>
      </c>
      <c r="AH213" s="18">
        <v>39900255</v>
      </c>
      <c r="AI213" s="19">
        <v>39774940</v>
      </c>
      <c r="AJ213" s="18">
        <v>13591512</v>
      </c>
      <c r="AK213" s="19">
        <v>9943648</v>
      </c>
      <c r="AL213" s="16">
        <v>10507377</v>
      </c>
      <c r="AM213" s="17">
        <v>9710403</v>
      </c>
      <c r="AN213" s="22"/>
      <c r="AO213" s="21"/>
    </row>
    <row r="214" spans="1:41" ht="300" x14ac:dyDescent="0.25">
      <c r="A214" s="1">
        <v>214</v>
      </c>
      <c r="B214" s="2">
        <v>202</v>
      </c>
      <c r="C214" s="3">
        <f t="shared" si="25"/>
        <v>-12</v>
      </c>
      <c r="D214" s="2"/>
      <c r="E214" s="4" t="s">
        <v>217</v>
      </c>
      <c r="F214" s="5" t="s">
        <v>5</v>
      </c>
      <c r="G214" s="6">
        <v>0</v>
      </c>
      <c r="H214" s="7">
        <v>0</v>
      </c>
      <c r="I214" s="8">
        <v>6</v>
      </c>
      <c r="J214" s="2">
        <v>0</v>
      </c>
      <c r="K214" s="2">
        <v>12</v>
      </c>
      <c r="L214" s="2">
        <v>0</v>
      </c>
      <c r="M214" s="2">
        <v>2</v>
      </c>
      <c r="N214" s="2">
        <v>1</v>
      </c>
      <c r="O214" s="2"/>
      <c r="P214" s="9"/>
      <c r="Q214" s="10">
        <f t="shared" si="26"/>
        <v>18</v>
      </c>
      <c r="R214" s="11">
        <v>141</v>
      </c>
      <c r="S214" s="11">
        <v>130</v>
      </c>
      <c r="T214" s="3">
        <f t="shared" si="32"/>
        <v>-11</v>
      </c>
      <c r="U214" s="12">
        <v>584439</v>
      </c>
      <c r="V214" s="12">
        <v>48446325</v>
      </c>
      <c r="W214" s="13">
        <f t="shared" si="27"/>
        <v>1.2063639502067494E-2</v>
      </c>
      <c r="X214" s="12">
        <v>1248153</v>
      </c>
      <c r="Y214" s="12">
        <v>66083543</v>
      </c>
      <c r="Z214" s="13">
        <f t="shared" si="28"/>
        <v>1.8887501234611467E-2</v>
      </c>
      <c r="AA214" s="14">
        <f t="shared" si="29"/>
        <v>-0.26689274211583963</v>
      </c>
      <c r="AB214" s="14">
        <f t="shared" si="30"/>
        <v>-0.5317569240309481</v>
      </c>
      <c r="AC214" s="15">
        <f t="shared" si="31"/>
        <v>-6.8238617325439722E-3</v>
      </c>
      <c r="AD214" s="16">
        <v>652153.10000000009</v>
      </c>
      <c r="AE214" s="12">
        <v>70500.069999999992</v>
      </c>
      <c r="AF214" s="12">
        <v>0</v>
      </c>
      <c r="AG214" s="17">
        <v>0</v>
      </c>
      <c r="AH214" s="18">
        <v>83153933</v>
      </c>
      <c r="AI214" s="19">
        <v>85418215</v>
      </c>
      <c r="AJ214" s="18">
        <v>40546662</v>
      </c>
      <c r="AK214" s="19">
        <v>40420587</v>
      </c>
      <c r="AL214" s="16">
        <v>3054805</v>
      </c>
      <c r="AM214" s="17">
        <v>3148471</v>
      </c>
      <c r="AN214" s="22"/>
      <c r="AO214" s="21"/>
    </row>
    <row r="215" spans="1:41" ht="90" x14ac:dyDescent="0.25">
      <c r="A215" s="1">
        <v>215</v>
      </c>
      <c r="B215" s="2">
        <v>204</v>
      </c>
      <c r="C215" s="3">
        <f t="shared" si="25"/>
        <v>-11</v>
      </c>
      <c r="D215" s="23" t="s">
        <v>41</v>
      </c>
      <c r="E215" s="4" t="s">
        <v>218</v>
      </c>
      <c r="F215" s="5" t="s">
        <v>5</v>
      </c>
      <c r="G215" s="6">
        <v>0</v>
      </c>
      <c r="H215" s="7">
        <v>0</v>
      </c>
      <c r="I215" s="8">
        <v>1</v>
      </c>
      <c r="J215" s="2">
        <v>0</v>
      </c>
      <c r="K215" s="2">
        <v>3</v>
      </c>
      <c r="L215" s="2">
        <v>0</v>
      </c>
      <c r="M215" s="2">
        <v>2</v>
      </c>
      <c r="N215" s="2">
        <v>1</v>
      </c>
      <c r="O215" s="2"/>
      <c r="P215" s="9"/>
      <c r="Q215" s="10">
        <f t="shared" si="26"/>
        <v>4</v>
      </c>
      <c r="R215" s="11">
        <v>61</v>
      </c>
      <c r="S215" s="11">
        <v>70</v>
      </c>
      <c r="T215" s="3">
        <f t="shared" si="32"/>
        <v>9</v>
      </c>
      <c r="U215" s="12">
        <v>1687542</v>
      </c>
      <c r="V215" s="12">
        <v>63646559</v>
      </c>
      <c r="W215" s="13">
        <f t="shared" si="27"/>
        <v>2.6514269216030988E-2</v>
      </c>
      <c r="X215" s="12">
        <v>2710097</v>
      </c>
      <c r="Y215" s="12">
        <v>82782634</v>
      </c>
      <c r="Z215" s="13">
        <f t="shared" si="28"/>
        <v>3.2737506274564787E-2</v>
      </c>
      <c r="AA215" s="14">
        <f t="shared" si="29"/>
        <v>-0.23116049919358692</v>
      </c>
      <c r="AB215" s="14">
        <f t="shared" si="30"/>
        <v>-0.37731306296416695</v>
      </c>
      <c r="AC215" s="15">
        <f t="shared" si="31"/>
        <v>-6.2232370585337989E-3</v>
      </c>
      <c r="AD215" s="16">
        <v>3540991.4100000006</v>
      </c>
      <c r="AE215" s="12">
        <v>2610.23</v>
      </c>
      <c r="AF215" s="12">
        <v>0</v>
      </c>
      <c r="AG215" s="17">
        <v>0</v>
      </c>
      <c r="AH215" s="18">
        <v>62579858</v>
      </c>
      <c r="AI215" s="19">
        <v>61979658</v>
      </c>
      <c r="AJ215" s="18">
        <v>35295245</v>
      </c>
      <c r="AK215" s="19">
        <v>34140273</v>
      </c>
      <c r="AL215" s="16">
        <v>3176675</v>
      </c>
      <c r="AM215" s="17">
        <v>3882006</v>
      </c>
      <c r="AN215" s="22"/>
      <c r="AO215" s="21"/>
    </row>
    <row r="216" spans="1:41" ht="165" x14ac:dyDescent="0.25">
      <c r="A216" s="1">
        <v>216</v>
      </c>
      <c r="B216" s="2">
        <v>193</v>
      </c>
      <c r="C216" s="3">
        <f t="shared" si="25"/>
        <v>-23</v>
      </c>
      <c r="D216" s="2"/>
      <c r="E216" s="4" t="s">
        <v>219</v>
      </c>
      <c r="F216" s="5" t="s">
        <v>5</v>
      </c>
      <c r="G216" s="6">
        <v>0</v>
      </c>
      <c r="H216" s="7">
        <v>0</v>
      </c>
      <c r="I216" s="8">
        <v>3</v>
      </c>
      <c r="J216" s="2">
        <v>0</v>
      </c>
      <c r="K216" s="2">
        <v>8</v>
      </c>
      <c r="L216" s="2">
        <v>0</v>
      </c>
      <c r="M216" s="2">
        <v>1</v>
      </c>
      <c r="N216" s="2">
        <v>1</v>
      </c>
      <c r="O216" s="2"/>
      <c r="P216" s="9"/>
      <c r="Q216" s="10">
        <f t="shared" si="26"/>
        <v>11</v>
      </c>
      <c r="R216" s="11">
        <v>268</v>
      </c>
      <c r="S216" s="11">
        <v>226</v>
      </c>
      <c r="T216" s="3">
        <f t="shared" si="32"/>
        <v>-42</v>
      </c>
      <c r="U216" s="12">
        <v>65541</v>
      </c>
      <c r="V216" s="12">
        <v>47224637</v>
      </c>
      <c r="W216" s="13">
        <f t="shared" si="27"/>
        <v>1.3878560887614657E-3</v>
      </c>
      <c r="X216" s="12">
        <v>732053</v>
      </c>
      <c r="Y216" s="12">
        <v>77851462</v>
      </c>
      <c r="Z216" s="13">
        <f t="shared" si="28"/>
        <v>9.403201702236498E-3</v>
      </c>
      <c r="AA216" s="14">
        <f t="shared" si="29"/>
        <v>-0.39340076876141389</v>
      </c>
      <c r="AB216" s="14">
        <f t="shared" si="30"/>
        <v>-0.91046959714665465</v>
      </c>
      <c r="AC216" s="15">
        <f t="shared" si="31"/>
        <v>-8.015345613475033E-3</v>
      </c>
      <c r="AD216" s="16">
        <v>220955.2</v>
      </c>
      <c r="AE216" s="12">
        <v>0</v>
      </c>
      <c r="AF216" s="12">
        <v>0</v>
      </c>
      <c r="AG216" s="17">
        <v>0</v>
      </c>
      <c r="AH216" s="18">
        <v>81838178</v>
      </c>
      <c r="AI216" s="19">
        <v>93828284</v>
      </c>
      <c r="AJ216" s="18">
        <v>24878169</v>
      </c>
      <c r="AK216" s="19">
        <v>28761142</v>
      </c>
      <c r="AL216" s="16">
        <v>2755542</v>
      </c>
      <c r="AM216" s="17">
        <v>6043405</v>
      </c>
      <c r="AN216" s="22"/>
      <c r="AO216" s="21"/>
    </row>
    <row r="217" spans="1:41" ht="135" x14ac:dyDescent="0.25">
      <c r="A217" s="1">
        <v>217</v>
      </c>
      <c r="B217" s="2">
        <v>232</v>
      </c>
      <c r="C217" s="3">
        <f t="shared" si="25"/>
        <v>15</v>
      </c>
      <c r="D217" s="23" t="s">
        <v>41</v>
      </c>
      <c r="E217" s="4" t="s">
        <v>220</v>
      </c>
      <c r="F217" s="5" t="s">
        <v>5</v>
      </c>
      <c r="G217" s="6">
        <v>0</v>
      </c>
      <c r="H217" s="7">
        <v>0</v>
      </c>
      <c r="I217" s="8">
        <v>1</v>
      </c>
      <c r="J217" s="2">
        <v>0</v>
      </c>
      <c r="K217" s="2">
        <v>5</v>
      </c>
      <c r="L217" s="2">
        <v>0</v>
      </c>
      <c r="M217" s="2">
        <v>1</v>
      </c>
      <c r="N217" s="2">
        <v>0</v>
      </c>
      <c r="O217" s="2"/>
      <c r="P217" s="9"/>
      <c r="Q217" s="10">
        <f t="shared" si="26"/>
        <v>6</v>
      </c>
      <c r="R217" s="11">
        <v>282</v>
      </c>
      <c r="S217" s="11">
        <v>292</v>
      </c>
      <c r="T217" s="3">
        <f t="shared" si="32"/>
        <v>10</v>
      </c>
      <c r="U217" s="12">
        <v>12436</v>
      </c>
      <c r="V217" s="12">
        <v>90123002</v>
      </c>
      <c r="W217" s="13">
        <f t="shared" si="27"/>
        <v>1.3798918948572085E-4</v>
      </c>
      <c r="X217" s="12">
        <v>161835</v>
      </c>
      <c r="Y217" s="12">
        <v>83673297</v>
      </c>
      <c r="Z217" s="13">
        <f t="shared" si="28"/>
        <v>1.9341295945348013E-3</v>
      </c>
      <c r="AA217" s="14">
        <f t="shared" si="29"/>
        <v>7.708199905162097E-2</v>
      </c>
      <c r="AB217" s="14">
        <f t="shared" si="30"/>
        <v>-0.92315630117094571</v>
      </c>
      <c r="AC217" s="15">
        <f t="shared" si="31"/>
        <v>-1.7961404050490805E-3</v>
      </c>
      <c r="AD217" s="16">
        <v>43376.599999999991</v>
      </c>
      <c r="AE217" s="12">
        <v>0</v>
      </c>
      <c r="AF217" s="12">
        <v>0</v>
      </c>
      <c r="AG217" s="17">
        <v>0</v>
      </c>
      <c r="AH217" s="18">
        <v>23783951</v>
      </c>
      <c r="AI217" s="19">
        <v>23330339</v>
      </c>
      <c r="AJ217" s="18">
        <v>7971620</v>
      </c>
      <c r="AK217" s="19">
        <v>7618123</v>
      </c>
      <c r="AL217" s="16">
        <v>1700140</v>
      </c>
      <c r="AM217" s="17">
        <v>1320247</v>
      </c>
      <c r="AN217" s="22"/>
      <c r="AO217" s="21"/>
    </row>
    <row r="218" spans="1:41" ht="300" x14ac:dyDescent="0.25">
      <c r="A218" s="1">
        <v>218</v>
      </c>
      <c r="B218" s="2">
        <v>227</v>
      </c>
      <c r="C218" s="3">
        <f t="shared" si="25"/>
        <v>9</v>
      </c>
      <c r="D218" s="2"/>
      <c r="E218" s="4" t="s">
        <v>221</v>
      </c>
      <c r="F218" s="5" t="s">
        <v>5</v>
      </c>
      <c r="G218" s="6">
        <v>0</v>
      </c>
      <c r="H218" s="7">
        <v>0</v>
      </c>
      <c r="I218" s="8">
        <v>3</v>
      </c>
      <c r="J218" s="2">
        <v>1</v>
      </c>
      <c r="K218" s="2">
        <v>34</v>
      </c>
      <c r="L218" s="2">
        <v>0</v>
      </c>
      <c r="M218" s="2">
        <v>4</v>
      </c>
      <c r="N218" s="2">
        <v>0</v>
      </c>
      <c r="O218" s="2"/>
      <c r="P218" s="9"/>
      <c r="Q218" s="10">
        <f t="shared" si="26"/>
        <v>38</v>
      </c>
      <c r="R218" s="11">
        <v>42</v>
      </c>
      <c r="S218" s="11">
        <v>123</v>
      </c>
      <c r="T218" s="3">
        <f t="shared" si="32"/>
        <v>81</v>
      </c>
      <c r="U218" s="12">
        <v>1006629</v>
      </c>
      <c r="V218" s="12">
        <v>32928037</v>
      </c>
      <c r="W218" s="13">
        <f t="shared" si="27"/>
        <v>3.0570574249536953E-2</v>
      </c>
      <c r="X218" s="12">
        <v>583174</v>
      </c>
      <c r="Y218" s="12">
        <v>29413850</v>
      </c>
      <c r="Z218" s="13">
        <f t="shared" si="28"/>
        <v>1.9826510300419702E-2</v>
      </c>
      <c r="AA218" s="14">
        <f t="shared" si="29"/>
        <v>0.11947388730139033</v>
      </c>
      <c r="AB218" s="14">
        <f t="shared" si="30"/>
        <v>0.72612119195986102</v>
      </c>
      <c r="AC218" s="15">
        <f t="shared" si="31"/>
        <v>1.0744063949117252E-2</v>
      </c>
      <c r="AD218" s="16">
        <v>32246.17</v>
      </c>
      <c r="AE218" s="12">
        <v>0</v>
      </c>
      <c r="AF218" s="12">
        <v>0</v>
      </c>
      <c r="AG218" s="17">
        <v>0</v>
      </c>
      <c r="AH218" s="18">
        <v>92331629</v>
      </c>
      <c r="AI218" s="19">
        <v>97718424</v>
      </c>
      <c r="AJ218" s="18">
        <v>42268800</v>
      </c>
      <c r="AK218" s="19">
        <v>40311603</v>
      </c>
      <c r="AL218" s="16">
        <v>2276295</v>
      </c>
      <c r="AM218" s="17">
        <v>1762852</v>
      </c>
      <c r="AN218" s="22"/>
      <c r="AO218" s="21"/>
    </row>
    <row r="219" spans="1:41" ht="105" x14ac:dyDescent="0.25">
      <c r="A219" s="1">
        <v>219</v>
      </c>
      <c r="B219" s="2">
        <v>134</v>
      </c>
      <c r="C219" s="3">
        <f t="shared" si="25"/>
        <v>-85</v>
      </c>
      <c r="D219" s="23" t="s">
        <v>41</v>
      </c>
      <c r="E219" s="4" t="s">
        <v>222</v>
      </c>
      <c r="F219" s="5" t="s">
        <v>5</v>
      </c>
      <c r="G219" s="6">
        <v>0</v>
      </c>
      <c r="H219" s="7">
        <v>0</v>
      </c>
      <c r="I219" s="8">
        <v>2</v>
      </c>
      <c r="J219" s="2">
        <v>0</v>
      </c>
      <c r="K219" s="2">
        <v>25</v>
      </c>
      <c r="L219" s="2">
        <v>0</v>
      </c>
      <c r="M219" s="2">
        <v>3</v>
      </c>
      <c r="N219" s="2">
        <v>2</v>
      </c>
      <c r="O219" s="2"/>
      <c r="P219" s="9"/>
      <c r="Q219" s="10">
        <f t="shared" si="26"/>
        <v>27</v>
      </c>
      <c r="R219" s="11">
        <v>184</v>
      </c>
      <c r="S219" s="11">
        <v>270</v>
      </c>
      <c r="T219" s="3">
        <f t="shared" si="32"/>
        <v>86</v>
      </c>
      <c r="U219" s="12">
        <v>123191</v>
      </c>
      <c r="V219" s="12">
        <v>15740961</v>
      </c>
      <c r="W219" s="13">
        <f t="shared" si="27"/>
        <v>7.8261422539576842E-3</v>
      </c>
      <c r="X219" s="12">
        <v>463904</v>
      </c>
      <c r="Y219" s="12">
        <v>90081240</v>
      </c>
      <c r="Z219" s="13">
        <f t="shared" si="28"/>
        <v>5.1498402997116827E-3</v>
      </c>
      <c r="AA219" s="14">
        <f t="shared" si="29"/>
        <v>-0.82525816696128962</v>
      </c>
      <c r="AB219" s="14">
        <f t="shared" si="30"/>
        <v>-0.73444721321652751</v>
      </c>
      <c r="AC219" s="15">
        <f t="shared" si="31"/>
        <v>2.6763019542460015E-3</v>
      </c>
      <c r="AD219" s="16">
        <v>1515192.1600000001</v>
      </c>
      <c r="AE219" s="12">
        <v>49940.9</v>
      </c>
      <c r="AF219" s="12">
        <v>0</v>
      </c>
      <c r="AG219" s="17">
        <v>0</v>
      </c>
      <c r="AH219" s="18">
        <v>102688494</v>
      </c>
      <c r="AI219" s="19">
        <v>203513636</v>
      </c>
      <c r="AJ219" s="18">
        <v>50904651</v>
      </c>
      <c r="AK219" s="19">
        <v>104634824</v>
      </c>
      <c r="AL219" s="16">
        <v>610425</v>
      </c>
      <c r="AM219" s="17">
        <v>1391834</v>
      </c>
      <c r="AN219" s="22"/>
      <c r="AO219" s="21"/>
    </row>
    <row r="220" spans="1:41" ht="210" x14ac:dyDescent="0.25">
      <c r="A220" s="1">
        <v>220</v>
      </c>
      <c r="B220" s="2">
        <v>228</v>
      </c>
      <c r="C220" s="3">
        <f t="shared" si="25"/>
        <v>8</v>
      </c>
      <c r="D220" s="2"/>
      <c r="E220" s="4" t="s">
        <v>223</v>
      </c>
      <c r="F220" s="5" t="s">
        <v>1</v>
      </c>
      <c r="G220" s="6">
        <v>0</v>
      </c>
      <c r="H220" s="7">
        <v>0</v>
      </c>
      <c r="I220" s="8">
        <v>4</v>
      </c>
      <c r="J220" s="2">
        <v>0</v>
      </c>
      <c r="K220" s="2">
        <v>20</v>
      </c>
      <c r="L220" s="2">
        <v>4</v>
      </c>
      <c r="M220" s="2">
        <v>2</v>
      </c>
      <c r="N220" s="2">
        <v>0</v>
      </c>
      <c r="O220" s="2"/>
      <c r="P220" s="9"/>
      <c r="Q220" s="10">
        <f t="shared" si="26"/>
        <v>24</v>
      </c>
      <c r="R220" s="11">
        <v>200</v>
      </c>
      <c r="S220" s="11">
        <v>251</v>
      </c>
      <c r="T220" s="3">
        <f t="shared" si="32"/>
        <v>51</v>
      </c>
      <c r="U220" s="12">
        <v>281095</v>
      </c>
      <c r="V220" s="12">
        <v>41242811</v>
      </c>
      <c r="W220" s="13">
        <f t="shared" si="27"/>
        <v>6.8156120590325423E-3</v>
      </c>
      <c r="X220" s="12">
        <v>333902</v>
      </c>
      <c r="Y220" s="12">
        <v>47260427</v>
      </c>
      <c r="Z220" s="13">
        <f t="shared" si="28"/>
        <v>7.065149876872674E-3</v>
      </c>
      <c r="AA220" s="14">
        <f t="shared" si="29"/>
        <v>-0.12732885379981862</v>
      </c>
      <c r="AB220" s="14">
        <f t="shared" si="30"/>
        <v>-0.15815119406292866</v>
      </c>
      <c r="AC220" s="15">
        <f t="shared" si="31"/>
        <v>-2.4953781784013175E-4</v>
      </c>
      <c r="AD220" s="16">
        <v>1329450.45</v>
      </c>
      <c r="AE220" s="12">
        <v>119624.42</v>
      </c>
      <c r="AF220" s="12">
        <v>0</v>
      </c>
      <c r="AG220" s="17">
        <v>0</v>
      </c>
      <c r="AH220" s="18">
        <v>81895176</v>
      </c>
      <c r="AI220" s="19">
        <v>75872709</v>
      </c>
      <c r="AJ220" s="18">
        <v>30382051</v>
      </c>
      <c r="AK220" s="19">
        <v>28449548</v>
      </c>
      <c r="AL220" s="16">
        <v>1240556</v>
      </c>
      <c r="AM220" s="17">
        <v>1289002</v>
      </c>
      <c r="AN220" s="22"/>
      <c r="AO220" s="21"/>
    </row>
    <row r="221" spans="1:41" ht="165" x14ac:dyDescent="0.25">
      <c r="A221" s="1">
        <v>221</v>
      </c>
      <c r="B221" s="2">
        <v>242</v>
      </c>
      <c r="C221" s="3">
        <f t="shared" si="25"/>
        <v>21</v>
      </c>
      <c r="D221" s="2"/>
      <c r="E221" s="4" t="s">
        <v>224</v>
      </c>
      <c r="F221" s="5" t="s">
        <v>5</v>
      </c>
      <c r="G221" s="6">
        <v>0</v>
      </c>
      <c r="H221" s="7">
        <v>0</v>
      </c>
      <c r="I221" s="8">
        <v>2</v>
      </c>
      <c r="J221" s="2">
        <v>0</v>
      </c>
      <c r="K221" s="2">
        <v>7</v>
      </c>
      <c r="L221" s="2">
        <v>0</v>
      </c>
      <c r="M221" s="2">
        <v>2</v>
      </c>
      <c r="N221" s="2">
        <v>0</v>
      </c>
      <c r="O221" s="2"/>
      <c r="P221" s="9"/>
      <c r="Q221" s="10">
        <f t="shared" si="26"/>
        <v>9</v>
      </c>
      <c r="R221" s="11">
        <v>186</v>
      </c>
      <c r="S221" s="11">
        <v>104</v>
      </c>
      <c r="T221" s="3">
        <f t="shared" si="32"/>
        <v>-82</v>
      </c>
      <c r="U221" s="12">
        <v>279303</v>
      </c>
      <c r="V221" s="12">
        <v>36597495</v>
      </c>
      <c r="W221" s="13">
        <f t="shared" si="27"/>
        <v>7.6317518453107242E-3</v>
      </c>
      <c r="X221" s="12">
        <v>970586</v>
      </c>
      <c r="Y221" s="12">
        <v>42580516</v>
      </c>
      <c r="Z221" s="13">
        <f t="shared" si="28"/>
        <v>2.2794134293722509E-2</v>
      </c>
      <c r="AA221" s="14">
        <f t="shared" si="29"/>
        <v>-0.14051076788266259</v>
      </c>
      <c r="AB221" s="14">
        <f t="shared" si="30"/>
        <v>-0.71223260999025328</v>
      </c>
      <c r="AC221" s="15">
        <f t="shared" si="31"/>
        <v>-1.5162382448411785E-2</v>
      </c>
      <c r="AD221" s="16">
        <v>441889.25</v>
      </c>
      <c r="AE221" s="12">
        <v>0</v>
      </c>
      <c r="AF221" s="12">
        <v>0</v>
      </c>
      <c r="AG221" s="17">
        <v>0</v>
      </c>
      <c r="AH221" s="18">
        <v>86988695</v>
      </c>
      <c r="AI221" s="19">
        <v>56160647</v>
      </c>
      <c r="AJ221" s="18">
        <v>26274731</v>
      </c>
      <c r="AK221" s="19">
        <v>30871318</v>
      </c>
      <c r="AL221" s="16">
        <v>1330827</v>
      </c>
      <c r="AM221" s="17">
        <v>2717419</v>
      </c>
      <c r="AN221" s="22"/>
      <c r="AO221" s="21"/>
    </row>
    <row r="222" spans="1:41" ht="195" x14ac:dyDescent="0.25">
      <c r="A222" s="1">
        <v>222</v>
      </c>
      <c r="B222" s="2">
        <v>234</v>
      </c>
      <c r="C222" s="3">
        <f t="shared" si="25"/>
        <v>12</v>
      </c>
      <c r="D222" s="2"/>
      <c r="E222" s="4" t="s">
        <v>225</v>
      </c>
      <c r="F222" s="5" t="s">
        <v>5</v>
      </c>
      <c r="G222" s="6">
        <v>3</v>
      </c>
      <c r="H222" s="7">
        <v>9</v>
      </c>
      <c r="I222" s="8">
        <v>3</v>
      </c>
      <c r="J222" s="2">
        <v>0</v>
      </c>
      <c r="K222" s="2">
        <v>14</v>
      </c>
      <c r="L222" s="2">
        <v>3</v>
      </c>
      <c r="M222" s="2">
        <v>1</v>
      </c>
      <c r="N222" s="2">
        <v>0</v>
      </c>
      <c r="O222" s="2"/>
      <c r="P222" s="9"/>
      <c r="Q222" s="10">
        <f t="shared" si="26"/>
        <v>17</v>
      </c>
      <c r="R222" s="11">
        <v>136</v>
      </c>
      <c r="S222" s="11">
        <v>151</v>
      </c>
      <c r="T222" s="3">
        <f t="shared" si="32"/>
        <v>15</v>
      </c>
      <c r="U222" s="12">
        <v>436940</v>
      </c>
      <c r="V222" s="12">
        <v>35182531</v>
      </c>
      <c r="W222" s="13">
        <f t="shared" si="27"/>
        <v>1.2419231578307996E-2</v>
      </c>
      <c r="X222" s="12">
        <v>523968</v>
      </c>
      <c r="Y222" s="12">
        <v>31177888</v>
      </c>
      <c r="Z222" s="13">
        <f t="shared" si="28"/>
        <v>1.680575669525787E-2</v>
      </c>
      <c r="AA222" s="14">
        <f t="shared" si="29"/>
        <v>0.12844497356588105</v>
      </c>
      <c r="AB222" s="14">
        <f t="shared" si="30"/>
        <v>-0.16609411261756443</v>
      </c>
      <c r="AC222" s="15">
        <f t="shared" si="31"/>
        <v>-4.3865251169498739E-3</v>
      </c>
      <c r="AD222" s="16">
        <v>165588.4</v>
      </c>
      <c r="AE222" s="12">
        <v>1292.0999999999999</v>
      </c>
      <c r="AF222" s="12">
        <v>0</v>
      </c>
      <c r="AG222" s="17">
        <v>0</v>
      </c>
      <c r="AH222" s="18">
        <v>81059855</v>
      </c>
      <c r="AI222" s="19">
        <v>78593251</v>
      </c>
      <c r="AJ222" s="18">
        <v>45564103</v>
      </c>
      <c r="AK222" s="19">
        <v>44641592</v>
      </c>
      <c r="AL222" s="16">
        <v>1333234</v>
      </c>
      <c r="AM222" s="17">
        <v>1116660</v>
      </c>
      <c r="AN222" s="22"/>
      <c r="AO222" s="21"/>
    </row>
    <row r="223" spans="1:41" ht="135" x14ac:dyDescent="0.25">
      <c r="A223" s="1">
        <v>223</v>
      </c>
      <c r="B223" s="2">
        <v>224</v>
      </c>
      <c r="C223" s="3">
        <f t="shared" si="25"/>
        <v>1</v>
      </c>
      <c r="D223" s="23" t="s">
        <v>41</v>
      </c>
      <c r="E223" s="4" t="s">
        <v>226</v>
      </c>
      <c r="F223" s="5" t="s">
        <v>5</v>
      </c>
      <c r="G223" s="6">
        <v>0</v>
      </c>
      <c r="H223" s="7">
        <v>0</v>
      </c>
      <c r="I223" s="8">
        <v>2</v>
      </c>
      <c r="J223" s="2">
        <v>0</v>
      </c>
      <c r="K223" s="2">
        <v>4</v>
      </c>
      <c r="L223" s="2">
        <v>0</v>
      </c>
      <c r="M223" s="2">
        <v>3</v>
      </c>
      <c r="N223" s="2">
        <v>1</v>
      </c>
      <c r="O223" s="2"/>
      <c r="P223" s="9"/>
      <c r="Q223" s="10">
        <f t="shared" si="26"/>
        <v>6</v>
      </c>
      <c r="R223" s="11">
        <v>19</v>
      </c>
      <c r="S223" s="11">
        <v>46</v>
      </c>
      <c r="T223" s="3">
        <f t="shared" si="32"/>
        <v>27</v>
      </c>
      <c r="U223" s="12">
        <v>1994349</v>
      </c>
      <c r="V223" s="12">
        <v>44557488</v>
      </c>
      <c r="W223" s="13">
        <f t="shared" si="27"/>
        <v>4.4759008856154546E-2</v>
      </c>
      <c r="X223" s="12">
        <v>2512837</v>
      </c>
      <c r="Y223" s="12">
        <v>59158282</v>
      </c>
      <c r="Z223" s="13">
        <f t="shared" si="28"/>
        <v>4.2476503966088805E-2</v>
      </c>
      <c r="AA223" s="14">
        <f t="shared" si="29"/>
        <v>-0.24680895905665415</v>
      </c>
      <c r="AB223" s="14">
        <f t="shared" si="30"/>
        <v>-0.20633570740959323</v>
      </c>
      <c r="AC223" s="15">
        <f t="shared" si="31"/>
        <v>2.282504890065741E-3</v>
      </c>
      <c r="AD223" s="16">
        <v>71847.69</v>
      </c>
      <c r="AE223" s="12">
        <v>0</v>
      </c>
      <c r="AF223" s="12">
        <v>0</v>
      </c>
      <c r="AG223" s="17">
        <v>0</v>
      </c>
      <c r="AH223" s="18">
        <v>73810109</v>
      </c>
      <c r="AI223" s="19">
        <v>65711882</v>
      </c>
      <c r="AJ223" s="18">
        <v>39217867</v>
      </c>
      <c r="AK223" s="19">
        <v>33842487</v>
      </c>
      <c r="AL223" s="16">
        <v>4831997</v>
      </c>
      <c r="AM223" s="17">
        <v>6741173</v>
      </c>
      <c r="AN223" s="22"/>
      <c r="AO223" s="21"/>
    </row>
    <row r="224" spans="1:41" ht="60" x14ac:dyDescent="0.25">
      <c r="A224" s="1">
        <v>224</v>
      </c>
      <c r="B224" s="2">
        <v>199</v>
      </c>
      <c r="C224" s="3">
        <f t="shared" si="25"/>
        <v>-25</v>
      </c>
      <c r="D224" s="2"/>
      <c r="E224" s="4" t="s">
        <v>227</v>
      </c>
      <c r="F224" s="5" t="s">
        <v>5</v>
      </c>
      <c r="G224" s="6">
        <v>4</v>
      </c>
      <c r="H224" s="7">
        <v>3</v>
      </c>
      <c r="I224" s="8">
        <v>0</v>
      </c>
      <c r="J224" s="2">
        <v>1</v>
      </c>
      <c r="K224" s="2">
        <v>1</v>
      </c>
      <c r="L224" s="2">
        <v>5</v>
      </c>
      <c r="M224" s="2">
        <v>1</v>
      </c>
      <c r="N224" s="2">
        <v>1</v>
      </c>
      <c r="O224" s="2"/>
      <c r="P224" s="9"/>
      <c r="Q224" s="10">
        <f t="shared" si="26"/>
        <v>2</v>
      </c>
      <c r="R224" s="11">
        <v>159</v>
      </c>
      <c r="S224" s="11">
        <v>122</v>
      </c>
      <c r="T224" s="3">
        <f t="shared" si="32"/>
        <v>-37</v>
      </c>
      <c r="U224" s="12">
        <v>755799</v>
      </c>
      <c r="V224" s="12">
        <v>75404413</v>
      </c>
      <c r="W224" s="13">
        <f t="shared" si="27"/>
        <v>1.0023272775825468E-2</v>
      </c>
      <c r="X224" s="12">
        <v>2333756</v>
      </c>
      <c r="Y224" s="12">
        <v>117672668</v>
      </c>
      <c r="Z224" s="13">
        <f t="shared" si="28"/>
        <v>1.9832608877364793E-2</v>
      </c>
      <c r="AA224" s="14">
        <f t="shared" si="29"/>
        <v>-0.35920197713202184</v>
      </c>
      <c r="AB224" s="14">
        <f t="shared" si="30"/>
        <v>-0.67614480691211931</v>
      </c>
      <c r="AC224" s="15">
        <f t="shared" si="31"/>
        <v>-9.8093361015393257E-3</v>
      </c>
      <c r="AD224" s="16">
        <v>4342672.22</v>
      </c>
      <c r="AE224" s="12">
        <v>0</v>
      </c>
      <c r="AF224" s="12">
        <v>0</v>
      </c>
      <c r="AG224" s="17">
        <v>0</v>
      </c>
      <c r="AH224" s="18">
        <v>36299490</v>
      </c>
      <c r="AI224" s="19">
        <v>36406923</v>
      </c>
      <c r="AJ224" s="18">
        <v>7545054</v>
      </c>
      <c r="AK224" s="19">
        <v>8603909</v>
      </c>
      <c r="AL224" s="16">
        <v>12673441</v>
      </c>
      <c r="AM224" s="17">
        <v>18378668</v>
      </c>
      <c r="AN224" s="22"/>
      <c r="AO224" s="21"/>
    </row>
    <row r="225" spans="1:41" ht="105" x14ac:dyDescent="0.25">
      <c r="A225" s="1">
        <v>225</v>
      </c>
      <c r="B225" s="2">
        <v>231</v>
      </c>
      <c r="C225" s="3">
        <f t="shared" si="25"/>
        <v>6</v>
      </c>
      <c r="D225" s="2"/>
      <c r="E225" s="4" t="s">
        <v>228</v>
      </c>
      <c r="F225" s="5" t="s">
        <v>5</v>
      </c>
      <c r="G225" s="6">
        <v>0</v>
      </c>
      <c r="H225" s="7">
        <v>0</v>
      </c>
      <c r="I225" s="8">
        <v>0</v>
      </c>
      <c r="J225" s="2">
        <v>2</v>
      </c>
      <c r="K225" s="2">
        <v>2</v>
      </c>
      <c r="L225" s="2">
        <v>11</v>
      </c>
      <c r="M225" s="2">
        <v>2</v>
      </c>
      <c r="N225" s="2">
        <v>1</v>
      </c>
      <c r="O225" s="2">
        <v>1</v>
      </c>
      <c r="P225" s="9"/>
      <c r="Q225" s="10">
        <f t="shared" si="26"/>
        <v>4</v>
      </c>
      <c r="R225" s="11">
        <v>209</v>
      </c>
      <c r="S225" s="11">
        <v>233</v>
      </c>
      <c r="T225" s="3">
        <f t="shared" si="32"/>
        <v>24</v>
      </c>
      <c r="U225" s="12">
        <v>282932</v>
      </c>
      <c r="V225" s="12">
        <v>44603049</v>
      </c>
      <c r="W225" s="13">
        <f t="shared" si="27"/>
        <v>6.3433331654075935E-3</v>
      </c>
      <c r="X225" s="12">
        <v>495114</v>
      </c>
      <c r="Y225" s="12">
        <v>55316487</v>
      </c>
      <c r="Z225" s="13">
        <f t="shared" si="28"/>
        <v>8.9505683902161032E-3</v>
      </c>
      <c r="AA225" s="14">
        <f t="shared" si="29"/>
        <v>-0.19367531419701328</v>
      </c>
      <c r="AB225" s="14">
        <f t="shared" si="30"/>
        <v>-0.42855180827041855</v>
      </c>
      <c r="AC225" s="15">
        <f t="shared" si="31"/>
        <v>-2.6072352248085098E-3</v>
      </c>
      <c r="AD225" s="16">
        <v>1877316.2799999991</v>
      </c>
      <c r="AE225" s="12">
        <v>288919.65000000002</v>
      </c>
      <c r="AF225" s="12">
        <v>2739</v>
      </c>
      <c r="AG225" s="17">
        <v>3002</v>
      </c>
      <c r="AH225" s="18">
        <v>79855554</v>
      </c>
      <c r="AI225" s="19">
        <v>66416288</v>
      </c>
      <c r="AJ225" s="18">
        <v>15510204</v>
      </c>
      <c r="AK225" s="19">
        <v>18796937</v>
      </c>
      <c r="AL225" s="16">
        <v>9742136</v>
      </c>
      <c r="AM225" s="17">
        <v>10215958</v>
      </c>
      <c r="AN225" s="22"/>
      <c r="AO225" s="21"/>
    </row>
    <row r="226" spans="1:41" ht="120" x14ac:dyDescent="0.25">
      <c r="A226" s="1">
        <v>226</v>
      </c>
      <c r="B226" s="2">
        <v>221</v>
      </c>
      <c r="C226" s="3">
        <f t="shared" si="25"/>
        <v>-5</v>
      </c>
      <c r="D226" s="23" t="s">
        <v>41</v>
      </c>
      <c r="E226" s="4" t="s">
        <v>229</v>
      </c>
      <c r="F226" s="5" t="s">
        <v>5</v>
      </c>
      <c r="G226" s="6">
        <v>0</v>
      </c>
      <c r="H226" s="7">
        <v>0</v>
      </c>
      <c r="I226" s="8">
        <v>1</v>
      </c>
      <c r="J226" s="2">
        <v>0</v>
      </c>
      <c r="K226" s="2">
        <v>1</v>
      </c>
      <c r="L226" s="2">
        <v>0</v>
      </c>
      <c r="M226" s="2">
        <v>1</v>
      </c>
      <c r="N226" s="2">
        <v>1</v>
      </c>
      <c r="O226" s="2"/>
      <c r="P226" s="9"/>
      <c r="Q226" s="10">
        <f t="shared" si="26"/>
        <v>2</v>
      </c>
      <c r="R226" s="11">
        <v>150</v>
      </c>
      <c r="S226" s="11">
        <v>207</v>
      </c>
      <c r="T226" s="3">
        <f t="shared" si="32"/>
        <v>57</v>
      </c>
      <c r="U226" s="12">
        <v>459450</v>
      </c>
      <c r="V226" s="12">
        <v>41802069</v>
      </c>
      <c r="W226" s="13">
        <f t="shared" si="27"/>
        <v>1.0991082761956112E-2</v>
      </c>
      <c r="X226" s="12">
        <v>580471</v>
      </c>
      <c r="Y226" s="12">
        <v>52264699</v>
      </c>
      <c r="Z226" s="13">
        <f t="shared" si="28"/>
        <v>1.1106368373038942E-2</v>
      </c>
      <c r="AA226" s="14">
        <f t="shared" si="29"/>
        <v>-0.200185406214623</v>
      </c>
      <c r="AB226" s="14">
        <f t="shared" si="30"/>
        <v>-0.20848759024998664</v>
      </c>
      <c r="AC226" s="15">
        <f t="shared" si="31"/>
        <v>-1.1528561108282986E-4</v>
      </c>
      <c r="AD226" s="16">
        <v>2330457.92</v>
      </c>
      <c r="AE226" s="12">
        <v>200260.43</v>
      </c>
      <c r="AF226" s="12">
        <v>0</v>
      </c>
      <c r="AG226" s="17">
        <v>0</v>
      </c>
      <c r="AH226" s="18">
        <v>67390037</v>
      </c>
      <c r="AI226" s="19">
        <v>71765760</v>
      </c>
      <c r="AJ226" s="18">
        <v>35081964</v>
      </c>
      <c r="AK226" s="19">
        <v>35327655</v>
      </c>
      <c r="AL226" s="16">
        <v>770514</v>
      </c>
      <c r="AM226" s="17">
        <v>1347834</v>
      </c>
      <c r="AN226" s="22"/>
      <c r="AO226" s="21"/>
    </row>
    <row r="227" spans="1:41" ht="195" x14ac:dyDescent="0.25">
      <c r="A227" s="1">
        <v>227</v>
      </c>
      <c r="B227" s="2">
        <v>262</v>
      </c>
      <c r="C227" s="3">
        <f t="shared" si="25"/>
        <v>35</v>
      </c>
      <c r="D227" s="23" t="s">
        <v>41</v>
      </c>
      <c r="E227" s="4" t="s">
        <v>230</v>
      </c>
      <c r="F227" s="5" t="s">
        <v>5</v>
      </c>
      <c r="G227" s="6">
        <v>0</v>
      </c>
      <c r="H227" s="7">
        <v>0</v>
      </c>
      <c r="I227" s="8">
        <v>3</v>
      </c>
      <c r="J227" s="2">
        <v>0</v>
      </c>
      <c r="K227" s="2">
        <v>11</v>
      </c>
      <c r="L227" s="2">
        <v>0</v>
      </c>
      <c r="M227" s="2">
        <v>1</v>
      </c>
      <c r="N227" s="2">
        <v>0</v>
      </c>
      <c r="O227" s="2"/>
      <c r="P227" s="9"/>
      <c r="Q227" s="10">
        <f t="shared" si="26"/>
        <v>14</v>
      </c>
      <c r="R227" s="11">
        <v>246</v>
      </c>
      <c r="S227" s="11">
        <v>278</v>
      </c>
      <c r="T227" s="3">
        <f t="shared" si="32"/>
        <v>32</v>
      </c>
      <c r="U227" s="12">
        <v>263521</v>
      </c>
      <c r="V227" s="12">
        <v>66128463</v>
      </c>
      <c r="W227" s="13">
        <f t="shared" si="27"/>
        <v>3.9849860112429955E-3</v>
      </c>
      <c r="X227" s="12">
        <v>254497</v>
      </c>
      <c r="Y227" s="12">
        <v>57696428</v>
      </c>
      <c r="Z227" s="13">
        <f t="shared" si="28"/>
        <v>4.410966308000904E-3</v>
      </c>
      <c r="AA227" s="14">
        <f t="shared" si="29"/>
        <v>0.14614483586401569</v>
      </c>
      <c r="AB227" s="14">
        <f t="shared" si="30"/>
        <v>3.5458178288938574E-2</v>
      </c>
      <c r="AC227" s="15">
        <f t="shared" si="31"/>
        <v>-4.2598029675790846E-4</v>
      </c>
      <c r="AD227" s="16">
        <v>8767.2199999999993</v>
      </c>
      <c r="AE227" s="12">
        <v>267.14999999999998</v>
      </c>
      <c r="AF227" s="12">
        <v>0</v>
      </c>
      <c r="AG227" s="17">
        <v>0</v>
      </c>
      <c r="AH227" s="18">
        <v>42944100</v>
      </c>
      <c r="AI227" s="19">
        <v>12907599</v>
      </c>
      <c r="AJ227" s="18">
        <v>18522851</v>
      </c>
      <c r="AK227" s="19">
        <v>3218819</v>
      </c>
      <c r="AL227" s="16">
        <v>441934</v>
      </c>
      <c r="AM227" s="17">
        <v>792077</v>
      </c>
      <c r="AN227" s="22"/>
      <c r="AO227" s="21"/>
    </row>
    <row r="228" spans="1:41" ht="375" x14ac:dyDescent="0.25">
      <c r="A228" s="1">
        <v>228</v>
      </c>
      <c r="B228" s="2">
        <v>230</v>
      </c>
      <c r="C228" s="3">
        <f t="shared" si="25"/>
        <v>2</v>
      </c>
      <c r="D228" s="2"/>
      <c r="E228" s="4" t="s">
        <v>231</v>
      </c>
      <c r="F228" s="5" t="s">
        <v>5</v>
      </c>
      <c r="G228" s="6">
        <v>0</v>
      </c>
      <c r="H228" s="7">
        <v>0</v>
      </c>
      <c r="I228" s="8">
        <v>4</v>
      </c>
      <c r="J228" s="2">
        <v>0</v>
      </c>
      <c r="K228" s="2">
        <v>25</v>
      </c>
      <c r="L228" s="2">
        <v>0</v>
      </c>
      <c r="M228" s="2">
        <v>4</v>
      </c>
      <c r="N228" s="2">
        <v>0</v>
      </c>
      <c r="O228" s="2"/>
      <c r="P228" s="9"/>
      <c r="Q228" s="10">
        <f t="shared" si="26"/>
        <v>29</v>
      </c>
      <c r="R228" s="11">
        <v>148</v>
      </c>
      <c r="S228" s="11">
        <v>191</v>
      </c>
      <c r="T228" s="3">
        <f t="shared" si="32"/>
        <v>43</v>
      </c>
      <c r="U228" s="12">
        <v>380070</v>
      </c>
      <c r="V228" s="12">
        <v>33975258</v>
      </c>
      <c r="W228" s="13">
        <f t="shared" si="27"/>
        <v>1.1186670017340266E-2</v>
      </c>
      <c r="X228" s="12">
        <v>403575</v>
      </c>
      <c r="Y228" s="12">
        <v>32439310</v>
      </c>
      <c r="Z228" s="13">
        <f t="shared" si="28"/>
        <v>1.244092429832817E-2</v>
      </c>
      <c r="AA228" s="14">
        <f t="shared" si="29"/>
        <v>4.7348356053195956E-2</v>
      </c>
      <c r="AB228" s="14">
        <f t="shared" si="30"/>
        <v>-5.8241962460509202E-2</v>
      </c>
      <c r="AC228" s="15">
        <f t="shared" si="31"/>
        <v>-1.2542542809879046E-3</v>
      </c>
      <c r="AD228" s="16">
        <v>23469.06</v>
      </c>
      <c r="AE228" s="12">
        <v>6500</v>
      </c>
      <c r="AF228" s="12">
        <v>0</v>
      </c>
      <c r="AG228" s="17">
        <v>0</v>
      </c>
      <c r="AH228" s="18">
        <v>79558601</v>
      </c>
      <c r="AI228" s="19">
        <v>89438162</v>
      </c>
      <c r="AJ228" s="18">
        <v>38386035</v>
      </c>
      <c r="AK228" s="19">
        <v>37558242</v>
      </c>
      <c r="AL228" s="16">
        <v>954426</v>
      </c>
      <c r="AM228" s="17">
        <v>677811</v>
      </c>
      <c r="AN228" s="22"/>
      <c r="AO228" s="21"/>
    </row>
    <row r="229" spans="1:41" ht="225" x14ac:dyDescent="0.25">
      <c r="A229" s="1">
        <v>229</v>
      </c>
      <c r="B229" s="2">
        <v>229</v>
      </c>
      <c r="C229" s="3">
        <f t="shared" si="25"/>
        <v>0</v>
      </c>
      <c r="D229" s="2"/>
      <c r="E229" s="4" t="s">
        <v>232</v>
      </c>
      <c r="F229" s="5" t="s">
        <v>5</v>
      </c>
      <c r="G229" s="6">
        <v>1</v>
      </c>
      <c r="H229" s="7">
        <v>0</v>
      </c>
      <c r="I229" s="8">
        <v>0</v>
      </c>
      <c r="J229" s="2">
        <v>1</v>
      </c>
      <c r="K229" s="2">
        <v>6</v>
      </c>
      <c r="L229" s="2">
        <v>2</v>
      </c>
      <c r="M229" s="2">
        <v>3</v>
      </c>
      <c r="N229" s="2">
        <v>0</v>
      </c>
      <c r="O229" s="2"/>
      <c r="P229" s="9"/>
      <c r="Q229" s="10">
        <f t="shared" si="26"/>
        <v>7</v>
      </c>
      <c r="R229" s="11">
        <v>99</v>
      </c>
      <c r="S229" s="11">
        <v>114</v>
      </c>
      <c r="T229" s="3">
        <f t="shared" si="32"/>
        <v>15</v>
      </c>
      <c r="U229" s="12">
        <v>335152</v>
      </c>
      <c r="V229" s="12">
        <v>19477597</v>
      </c>
      <c r="W229" s="13">
        <f t="shared" si="27"/>
        <v>1.7207050746557699E-2</v>
      </c>
      <c r="X229" s="12">
        <v>611449</v>
      </c>
      <c r="Y229" s="12">
        <v>29197444</v>
      </c>
      <c r="Z229" s="13">
        <f t="shared" si="28"/>
        <v>2.0941867377158082E-2</v>
      </c>
      <c r="AA229" s="14">
        <f t="shared" si="29"/>
        <v>-0.33290061280706629</v>
      </c>
      <c r="AB229" s="14">
        <f t="shared" si="30"/>
        <v>-0.451872519212559</v>
      </c>
      <c r="AC229" s="15">
        <f t="shared" si="31"/>
        <v>-3.7348166306003829E-3</v>
      </c>
      <c r="AD229" s="16">
        <v>300461.0799999999</v>
      </c>
      <c r="AE229" s="12">
        <v>0</v>
      </c>
      <c r="AF229" s="12">
        <v>0</v>
      </c>
      <c r="AG229" s="17">
        <v>0</v>
      </c>
      <c r="AH229" s="18">
        <v>85489885</v>
      </c>
      <c r="AI229" s="19">
        <v>84341334</v>
      </c>
      <c r="AJ229" s="18">
        <v>69889046</v>
      </c>
      <c r="AK229" s="19">
        <v>67381848</v>
      </c>
      <c r="AL229" s="16">
        <v>1142644</v>
      </c>
      <c r="AM229" s="17">
        <v>1329749</v>
      </c>
      <c r="AN229" s="22"/>
      <c r="AO229" s="21"/>
    </row>
    <row r="230" spans="1:41" ht="255" x14ac:dyDescent="0.25">
      <c r="A230" s="1">
        <v>230</v>
      </c>
      <c r="B230" s="2">
        <v>226</v>
      </c>
      <c r="C230" s="3">
        <f t="shared" si="25"/>
        <v>-4</v>
      </c>
      <c r="D230" s="23" t="s">
        <v>41</v>
      </c>
      <c r="E230" s="4" t="s">
        <v>233</v>
      </c>
      <c r="F230" s="5" t="s">
        <v>5</v>
      </c>
      <c r="G230" s="6">
        <v>0</v>
      </c>
      <c r="H230" s="7">
        <v>0</v>
      </c>
      <c r="I230" s="8">
        <v>10</v>
      </c>
      <c r="J230" s="2">
        <v>0</v>
      </c>
      <c r="K230" s="2">
        <v>16</v>
      </c>
      <c r="L230" s="2">
        <v>0</v>
      </c>
      <c r="M230" s="2">
        <v>7</v>
      </c>
      <c r="N230" s="2">
        <v>0</v>
      </c>
      <c r="O230" s="2"/>
      <c r="P230" s="9"/>
      <c r="Q230" s="10">
        <f t="shared" si="26"/>
        <v>26</v>
      </c>
      <c r="R230" s="11">
        <v>115</v>
      </c>
      <c r="S230" s="11">
        <v>26</v>
      </c>
      <c r="T230" s="3">
        <f t="shared" si="32"/>
        <v>-89</v>
      </c>
      <c r="U230" s="12">
        <v>791032</v>
      </c>
      <c r="V230" s="12">
        <v>51868820</v>
      </c>
      <c r="W230" s="13">
        <f t="shared" si="27"/>
        <v>1.5250626484273212E-2</v>
      </c>
      <c r="X230" s="12">
        <v>3787077</v>
      </c>
      <c r="Y230" s="12">
        <v>65536102</v>
      </c>
      <c r="Z230" s="13">
        <f t="shared" si="28"/>
        <v>5.7786119168332595E-2</v>
      </c>
      <c r="AA230" s="14">
        <f t="shared" si="29"/>
        <v>-0.20854584851567767</v>
      </c>
      <c r="AB230" s="14">
        <f t="shared" si="30"/>
        <v>-0.7911233386593407</v>
      </c>
      <c r="AC230" s="15">
        <f t="shared" si="31"/>
        <v>-4.2535492684059387E-2</v>
      </c>
      <c r="AD230" s="16">
        <v>1926.83</v>
      </c>
      <c r="AE230" s="12">
        <v>0</v>
      </c>
      <c r="AF230" s="12">
        <v>0</v>
      </c>
      <c r="AG230" s="17">
        <v>0</v>
      </c>
      <c r="AH230" s="18">
        <v>58632921</v>
      </c>
      <c r="AI230" s="19">
        <v>61204954</v>
      </c>
      <c r="AJ230" s="18">
        <v>25536810</v>
      </c>
      <c r="AK230" s="19">
        <v>22816393</v>
      </c>
      <c r="AL230" s="16">
        <v>1341184</v>
      </c>
      <c r="AM230" s="17">
        <v>1702899</v>
      </c>
      <c r="AN230" s="22"/>
      <c r="AO230" s="21"/>
    </row>
    <row r="231" spans="1:41" ht="210" x14ac:dyDescent="0.25">
      <c r="A231" s="1">
        <v>231</v>
      </c>
      <c r="B231" s="2">
        <v>187</v>
      </c>
      <c r="C231" s="3">
        <f t="shared" si="25"/>
        <v>-44</v>
      </c>
      <c r="D231" s="2"/>
      <c r="E231" s="4" t="s">
        <v>234</v>
      </c>
      <c r="F231" s="5" t="s">
        <v>7</v>
      </c>
      <c r="G231" s="6">
        <v>1</v>
      </c>
      <c r="H231" s="7">
        <v>0</v>
      </c>
      <c r="I231" s="8">
        <v>0</v>
      </c>
      <c r="J231" s="2">
        <v>0</v>
      </c>
      <c r="K231" s="2">
        <v>1</v>
      </c>
      <c r="L231" s="2">
        <v>9</v>
      </c>
      <c r="M231" s="2">
        <v>1</v>
      </c>
      <c r="N231" s="2">
        <v>1</v>
      </c>
      <c r="O231" s="2"/>
      <c r="P231" s="9"/>
      <c r="Q231" s="10">
        <f t="shared" si="26"/>
        <v>1</v>
      </c>
      <c r="R231" s="11">
        <v>178</v>
      </c>
      <c r="S231" s="11">
        <v>87</v>
      </c>
      <c r="T231" s="3">
        <f t="shared" si="32"/>
        <v>-91</v>
      </c>
      <c r="U231" s="12">
        <v>593431</v>
      </c>
      <c r="V231" s="12">
        <v>73934826</v>
      </c>
      <c r="W231" s="13">
        <f t="shared" si="27"/>
        <v>8.0264069330466814E-3</v>
      </c>
      <c r="X231" s="12">
        <v>3217079</v>
      </c>
      <c r="Y231" s="12">
        <v>123699726</v>
      </c>
      <c r="Z231" s="13">
        <f t="shared" si="28"/>
        <v>2.6007163508187561E-2</v>
      </c>
      <c r="AA231" s="14">
        <f t="shared" si="29"/>
        <v>-0.40230404390709806</v>
      </c>
      <c r="AB231" s="14">
        <f t="shared" si="30"/>
        <v>-0.81553732438650095</v>
      </c>
      <c r="AC231" s="15">
        <f t="shared" si="31"/>
        <v>-1.798075657514088E-2</v>
      </c>
      <c r="AD231" s="16">
        <v>1881603.7400000002</v>
      </c>
      <c r="AE231" s="12">
        <v>1291837.9699999995</v>
      </c>
      <c r="AF231" s="12">
        <v>0</v>
      </c>
      <c r="AG231" s="17">
        <v>0</v>
      </c>
      <c r="AH231" s="18">
        <v>30544716</v>
      </c>
      <c r="AI231" s="19">
        <v>50367116</v>
      </c>
      <c r="AJ231" s="18">
        <v>3152559</v>
      </c>
      <c r="AK231" s="19">
        <v>9076704</v>
      </c>
      <c r="AL231" s="16">
        <v>12333223</v>
      </c>
      <c r="AM231" s="17">
        <v>16351223</v>
      </c>
      <c r="AN231" s="22"/>
      <c r="AO231" s="21"/>
    </row>
    <row r="232" spans="1:41" ht="150" x14ac:dyDescent="0.25">
      <c r="A232" s="1">
        <v>232</v>
      </c>
      <c r="B232" s="2">
        <v>235</v>
      </c>
      <c r="C232" s="3">
        <f t="shared" si="25"/>
        <v>3</v>
      </c>
      <c r="D232" s="2"/>
      <c r="E232" s="4" t="s">
        <v>235</v>
      </c>
      <c r="F232" s="5" t="s">
        <v>7</v>
      </c>
      <c r="G232" s="6">
        <v>0</v>
      </c>
      <c r="H232" s="7">
        <v>0</v>
      </c>
      <c r="I232" s="8">
        <v>0</v>
      </c>
      <c r="J232" s="2">
        <v>0</v>
      </c>
      <c r="K232" s="2">
        <v>1</v>
      </c>
      <c r="L232" s="2">
        <v>5</v>
      </c>
      <c r="M232" s="2">
        <v>1</v>
      </c>
      <c r="N232" s="2">
        <v>1</v>
      </c>
      <c r="O232" s="2"/>
      <c r="P232" s="9"/>
      <c r="Q232" s="10">
        <f t="shared" si="26"/>
        <v>1</v>
      </c>
      <c r="R232" s="11">
        <v>8</v>
      </c>
      <c r="S232" s="11">
        <v>39</v>
      </c>
      <c r="T232" s="3">
        <f t="shared" si="32"/>
        <v>31</v>
      </c>
      <c r="U232" s="12">
        <v>3989480</v>
      </c>
      <c r="V232" s="12">
        <v>60902737</v>
      </c>
      <c r="W232" s="13">
        <f t="shared" si="27"/>
        <v>6.5505758797014327E-2</v>
      </c>
      <c r="X232" s="12">
        <v>3123296</v>
      </c>
      <c r="Y232" s="12">
        <v>66759056</v>
      </c>
      <c r="Z232" s="13">
        <f t="shared" si="28"/>
        <v>4.6784604024358883E-2</v>
      </c>
      <c r="AA232" s="14">
        <f t="shared" si="29"/>
        <v>-8.7723214660195309E-2</v>
      </c>
      <c r="AB232" s="14">
        <f t="shared" si="30"/>
        <v>0.27733010255832302</v>
      </c>
      <c r="AC232" s="15">
        <f t="shared" si="31"/>
        <v>1.8721154772655443E-2</v>
      </c>
      <c r="AD232" s="16">
        <v>2687537.8200000008</v>
      </c>
      <c r="AE232" s="12">
        <v>126837.54999999999</v>
      </c>
      <c r="AF232" s="12">
        <v>0</v>
      </c>
      <c r="AG232" s="17">
        <v>0</v>
      </c>
      <c r="AH232" s="18">
        <v>56391443</v>
      </c>
      <c r="AI232" s="19">
        <v>49692432</v>
      </c>
      <c r="AJ232" s="18">
        <v>11353717</v>
      </c>
      <c r="AK232" s="19">
        <v>9973337</v>
      </c>
      <c r="AL232" s="16">
        <v>8298652</v>
      </c>
      <c r="AM232" s="17">
        <v>8261195</v>
      </c>
      <c r="AN232" s="22"/>
      <c r="AO232" s="21"/>
    </row>
    <row r="233" spans="1:41" ht="105" x14ac:dyDescent="0.25">
      <c r="A233" s="1">
        <v>233</v>
      </c>
      <c r="B233" s="2">
        <v>217</v>
      </c>
      <c r="C233" s="3">
        <f t="shared" si="25"/>
        <v>-16</v>
      </c>
      <c r="D233" s="2"/>
      <c r="E233" s="4" t="s">
        <v>236</v>
      </c>
      <c r="F233" s="5" t="s">
        <v>5</v>
      </c>
      <c r="G233" s="6">
        <v>0</v>
      </c>
      <c r="H233" s="7">
        <v>0</v>
      </c>
      <c r="I233" s="8">
        <v>4</v>
      </c>
      <c r="J233" s="2">
        <v>0</v>
      </c>
      <c r="K233" s="2">
        <v>10</v>
      </c>
      <c r="L233" s="2">
        <v>0</v>
      </c>
      <c r="M233" s="2">
        <v>2</v>
      </c>
      <c r="N233" s="2">
        <v>1</v>
      </c>
      <c r="O233" s="2"/>
      <c r="P233" s="9"/>
      <c r="Q233" s="10">
        <f t="shared" si="26"/>
        <v>14</v>
      </c>
      <c r="R233" s="11">
        <v>204</v>
      </c>
      <c r="S233" s="11">
        <v>77</v>
      </c>
      <c r="T233" s="3">
        <f t="shared" si="32"/>
        <v>-127</v>
      </c>
      <c r="U233" s="12">
        <v>265503</v>
      </c>
      <c r="V233" s="12">
        <v>40087086</v>
      </c>
      <c r="W233" s="13">
        <f t="shared" si="27"/>
        <v>6.6231553972269271E-3</v>
      </c>
      <c r="X233" s="12">
        <v>1954901</v>
      </c>
      <c r="Y233" s="12">
        <v>67756989</v>
      </c>
      <c r="Z233" s="13">
        <f t="shared" si="28"/>
        <v>2.8851651008281964E-2</v>
      </c>
      <c r="AA233" s="14">
        <f t="shared" si="29"/>
        <v>-0.40836972552012307</v>
      </c>
      <c r="AB233" s="14">
        <f t="shared" si="30"/>
        <v>-0.86418596133512648</v>
      </c>
      <c r="AC233" s="15">
        <f t="shared" si="31"/>
        <v>-2.2228495611055037E-2</v>
      </c>
      <c r="AD233" s="16">
        <v>742708.26999999955</v>
      </c>
      <c r="AE233" s="12">
        <v>14314.770000000002</v>
      </c>
      <c r="AF233" s="12">
        <v>0</v>
      </c>
      <c r="AG233" s="17">
        <v>0</v>
      </c>
      <c r="AH233" s="18">
        <v>66306837</v>
      </c>
      <c r="AI233" s="19">
        <v>68699333</v>
      </c>
      <c r="AJ233" s="18">
        <v>31865528</v>
      </c>
      <c r="AK233" s="19">
        <v>32226111</v>
      </c>
      <c r="AL233" s="16">
        <v>3425055</v>
      </c>
      <c r="AM233" s="17">
        <v>3040561</v>
      </c>
      <c r="AN233" s="22"/>
      <c r="AO233" s="21"/>
    </row>
    <row r="234" spans="1:41" ht="270" x14ac:dyDescent="0.25">
      <c r="A234" s="1">
        <v>234</v>
      </c>
      <c r="B234" s="2">
        <v>260</v>
      </c>
      <c r="C234" s="3">
        <f t="shared" si="25"/>
        <v>26</v>
      </c>
      <c r="D234" s="2"/>
      <c r="E234" s="4" t="s">
        <v>237</v>
      </c>
      <c r="F234" s="5" t="s">
        <v>1</v>
      </c>
      <c r="G234" s="6">
        <v>0</v>
      </c>
      <c r="H234" s="7">
        <v>0</v>
      </c>
      <c r="I234" s="8">
        <v>4</v>
      </c>
      <c r="J234" s="2">
        <v>0</v>
      </c>
      <c r="K234" s="2">
        <v>10</v>
      </c>
      <c r="L234" s="2">
        <v>2</v>
      </c>
      <c r="M234" s="2">
        <v>2</v>
      </c>
      <c r="N234" s="2">
        <v>0</v>
      </c>
      <c r="O234" s="2">
        <v>1</v>
      </c>
      <c r="P234" s="9"/>
      <c r="Q234" s="10">
        <f t="shared" si="26"/>
        <v>14</v>
      </c>
      <c r="R234" s="11">
        <v>67</v>
      </c>
      <c r="S234" s="11">
        <v>62</v>
      </c>
      <c r="T234" s="3">
        <f t="shared" si="32"/>
        <v>-5</v>
      </c>
      <c r="U234" s="12">
        <v>1452256</v>
      </c>
      <c r="V234" s="12">
        <v>59004407</v>
      </c>
      <c r="W234" s="13">
        <f t="shared" si="27"/>
        <v>2.4612670033273956E-2</v>
      </c>
      <c r="X234" s="12">
        <v>1607259</v>
      </c>
      <c r="Y234" s="12">
        <v>46330994</v>
      </c>
      <c r="Z234" s="13">
        <f t="shared" si="28"/>
        <v>3.4690794676237681E-2</v>
      </c>
      <c r="AA234" s="14">
        <f t="shared" si="29"/>
        <v>0.27354071013455916</v>
      </c>
      <c r="AB234" s="14">
        <f t="shared" si="30"/>
        <v>-9.6439341761346498E-2</v>
      </c>
      <c r="AC234" s="15">
        <f t="shared" si="31"/>
        <v>-1.0078124642963725E-2</v>
      </c>
      <c r="AD234" s="16">
        <v>44592.640000000007</v>
      </c>
      <c r="AE234" s="12">
        <v>0</v>
      </c>
      <c r="AF234" s="12">
        <v>0</v>
      </c>
      <c r="AG234" s="17">
        <v>0</v>
      </c>
      <c r="AH234" s="18">
        <v>35312274</v>
      </c>
      <c r="AI234" s="19">
        <v>29597215</v>
      </c>
      <c r="AJ234" s="18">
        <v>16045560</v>
      </c>
      <c r="AK234" s="19">
        <v>11082500</v>
      </c>
      <c r="AL234" s="16">
        <v>6768097</v>
      </c>
      <c r="AM234" s="17">
        <v>4140625</v>
      </c>
      <c r="AN234" s="22"/>
      <c r="AO234" s="21"/>
    </row>
    <row r="235" spans="1:41" ht="195" x14ac:dyDescent="0.25">
      <c r="A235" s="1">
        <v>235</v>
      </c>
      <c r="B235" s="2">
        <v>236</v>
      </c>
      <c r="C235" s="3">
        <f t="shared" si="25"/>
        <v>1</v>
      </c>
      <c r="D235" s="2"/>
      <c r="E235" s="4" t="s">
        <v>238</v>
      </c>
      <c r="F235" s="5" t="s">
        <v>5</v>
      </c>
      <c r="G235" s="6">
        <v>0</v>
      </c>
      <c r="H235" s="7">
        <v>2</v>
      </c>
      <c r="I235" s="8">
        <v>4</v>
      </c>
      <c r="J235" s="2">
        <v>0</v>
      </c>
      <c r="K235" s="2">
        <v>10</v>
      </c>
      <c r="L235" s="2">
        <v>0</v>
      </c>
      <c r="M235" s="2">
        <v>1</v>
      </c>
      <c r="N235" s="2">
        <v>1</v>
      </c>
      <c r="O235" s="2"/>
      <c r="P235" s="9"/>
      <c r="Q235" s="10">
        <f t="shared" si="26"/>
        <v>14</v>
      </c>
      <c r="R235" s="11">
        <v>77</v>
      </c>
      <c r="S235" s="11">
        <v>75</v>
      </c>
      <c r="T235" s="3">
        <f t="shared" si="32"/>
        <v>-2</v>
      </c>
      <c r="U235" s="12">
        <v>998308</v>
      </c>
      <c r="V235" s="12">
        <v>45507359</v>
      </c>
      <c r="W235" s="13">
        <f t="shared" si="27"/>
        <v>2.1937287109981485E-2</v>
      </c>
      <c r="X235" s="12">
        <v>1512237</v>
      </c>
      <c r="Y235" s="12">
        <v>52098673</v>
      </c>
      <c r="Z235" s="13">
        <f t="shared" si="28"/>
        <v>2.902640149778863E-2</v>
      </c>
      <c r="AA235" s="14">
        <f t="shared" si="29"/>
        <v>-0.12651596711493976</v>
      </c>
      <c r="AB235" s="14">
        <f t="shared" si="30"/>
        <v>-0.339846862628014</v>
      </c>
      <c r="AC235" s="15">
        <f t="shared" si="31"/>
        <v>-7.0891143878071446E-3</v>
      </c>
      <c r="AD235" s="16">
        <v>2245201.339999998</v>
      </c>
      <c r="AE235" s="12">
        <v>64178.949999999983</v>
      </c>
      <c r="AF235" s="12">
        <v>0</v>
      </c>
      <c r="AG235" s="17">
        <v>0</v>
      </c>
      <c r="AH235" s="18">
        <v>57373768</v>
      </c>
      <c r="AI235" s="19">
        <v>55924162</v>
      </c>
      <c r="AJ235" s="18">
        <v>30410661</v>
      </c>
      <c r="AK235" s="19">
        <v>28141022</v>
      </c>
      <c r="AL235" s="16">
        <v>2364776</v>
      </c>
      <c r="AM235" s="17">
        <v>1893500</v>
      </c>
      <c r="AN235" s="22"/>
      <c r="AO235" s="21"/>
    </row>
    <row r="236" spans="1:41" ht="225" x14ac:dyDescent="0.25">
      <c r="A236" s="1">
        <v>236</v>
      </c>
      <c r="B236" s="2">
        <v>215</v>
      </c>
      <c r="C236" s="3">
        <f t="shared" si="25"/>
        <v>-21</v>
      </c>
      <c r="D236" s="2"/>
      <c r="E236" s="4" t="s">
        <v>239</v>
      </c>
      <c r="F236" s="5" t="s">
        <v>5</v>
      </c>
      <c r="G236" s="6">
        <v>5</v>
      </c>
      <c r="H236" s="7">
        <v>0</v>
      </c>
      <c r="I236" s="8">
        <v>3</v>
      </c>
      <c r="J236" s="2">
        <v>1</v>
      </c>
      <c r="K236" s="2">
        <v>11</v>
      </c>
      <c r="L236" s="2">
        <v>10</v>
      </c>
      <c r="M236" s="2">
        <v>1</v>
      </c>
      <c r="N236" s="2">
        <v>1</v>
      </c>
      <c r="O236" s="2"/>
      <c r="P236" s="9"/>
      <c r="Q236" s="10">
        <f t="shared" si="26"/>
        <v>15</v>
      </c>
      <c r="R236" s="11">
        <v>245</v>
      </c>
      <c r="S236" s="11">
        <v>109</v>
      </c>
      <c r="T236" s="3">
        <f t="shared" si="32"/>
        <v>-136</v>
      </c>
      <c r="U236" s="12">
        <v>158246</v>
      </c>
      <c r="V236" s="12">
        <v>39626521</v>
      </c>
      <c r="W236" s="13">
        <f t="shared" si="27"/>
        <v>3.9934366178650911E-3</v>
      </c>
      <c r="X236" s="12">
        <v>1519402</v>
      </c>
      <c r="Y236" s="12">
        <v>69728142</v>
      </c>
      <c r="Z236" s="13">
        <f t="shared" si="28"/>
        <v>2.1790369805063787E-2</v>
      </c>
      <c r="AA236" s="14">
        <f t="shared" si="29"/>
        <v>-0.4316997432686504</v>
      </c>
      <c r="AB236" s="14">
        <f t="shared" si="30"/>
        <v>-0.89584981459811164</v>
      </c>
      <c r="AC236" s="15">
        <f t="shared" si="31"/>
        <v>-1.7796933187198695E-2</v>
      </c>
      <c r="AD236" s="16">
        <v>741798.85000000044</v>
      </c>
      <c r="AE236" s="12">
        <v>74076.58</v>
      </c>
      <c r="AF236" s="12">
        <v>0</v>
      </c>
      <c r="AG236" s="17">
        <v>0</v>
      </c>
      <c r="AH236" s="18">
        <v>61352742</v>
      </c>
      <c r="AI236" s="19">
        <v>66137086</v>
      </c>
      <c r="AJ236" s="18">
        <v>30092408</v>
      </c>
      <c r="AK236" s="19">
        <v>31732803</v>
      </c>
      <c r="AL236" s="16">
        <v>2670884</v>
      </c>
      <c r="AM236" s="17">
        <v>4863831</v>
      </c>
      <c r="AN236" s="22"/>
      <c r="AO236" s="21"/>
    </row>
    <row r="237" spans="1:41" ht="180" x14ac:dyDescent="0.25">
      <c r="A237" s="1">
        <v>237</v>
      </c>
      <c r="B237" s="2">
        <v>254</v>
      </c>
      <c r="C237" s="3">
        <f t="shared" si="25"/>
        <v>17</v>
      </c>
      <c r="D237" s="23" t="s">
        <v>41</v>
      </c>
      <c r="E237" s="4" t="s">
        <v>240</v>
      </c>
      <c r="F237" s="5" t="s">
        <v>5</v>
      </c>
      <c r="G237" s="6">
        <v>0</v>
      </c>
      <c r="H237" s="7">
        <v>0</v>
      </c>
      <c r="I237" s="8">
        <v>1</v>
      </c>
      <c r="J237" s="2">
        <v>0</v>
      </c>
      <c r="K237" s="2">
        <v>2</v>
      </c>
      <c r="L237" s="2">
        <v>0</v>
      </c>
      <c r="M237" s="2">
        <v>2</v>
      </c>
      <c r="N237" s="2">
        <v>0</v>
      </c>
      <c r="O237" s="2"/>
      <c r="P237" s="9"/>
      <c r="Q237" s="10">
        <f t="shared" si="26"/>
        <v>3</v>
      </c>
      <c r="R237" s="11">
        <v>40</v>
      </c>
      <c r="S237" s="11">
        <v>30</v>
      </c>
      <c r="T237" s="3">
        <f t="shared" si="32"/>
        <v>-10</v>
      </c>
      <c r="U237" s="12">
        <v>1884093</v>
      </c>
      <c r="V237" s="12">
        <v>61434825</v>
      </c>
      <c r="W237" s="13">
        <f t="shared" si="27"/>
        <v>3.0668159305410246E-2</v>
      </c>
      <c r="X237" s="12">
        <v>2717579</v>
      </c>
      <c r="Y237" s="12">
        <v>50183527</v>
      </c>
      <c r="Z237" s="13">
        <f t="shared" si="28"/>
        <v>5.4152809944984538E-2</v>
      </c>
      <c r="AA237" s="14">
        <f t="shared" si="29"/>
        <v>0.22420301386947156</v>
      </c>
      <c r="AB237" s="14">
        <f t="shared" si="30"/>
        <v>-0.30670166350269856</v>
      </c>
      <c r="AC237" s="15">
        <f t="shared" si="31"/>
        <v>-2.3484650639574292E-2</v>
      </c>
      <c r="AD237" s="16">
        <v>1807237.3399999994</v>
      </c>
      <c r="AE237" s="12">
        <v>0</v>
      </c>
      <c r="AF237" s="12">
        <v>0</v>
      </c>
      <c r="AG237" s="17">
        <v>0</v>
      </c>
      <c r="AH237" s="18">
        <v>35437888</v>
      </c>
      <c r="AI237" s="19">
        <v>31296439</v>
      </c>
      <c r="AJ237" s="18">
        <v>24006687</v>
      </c>
      <c r="AK237" s="19">
        <v>23112706</v>
      </c>
      <c r="AL237" s="16">
        <v>2414931</v>
      </c>
      <c r="AM237" s="17">
        <v>1765688</v>
      </c>
      <c r="AN237" s="22"/>
      <c r="AO237" s="21"/>
    </row>
    <row r="238" spans="1:41" ht="75" x14ac:dyDescent="0.25">
      <c r="A238" s="1">
        <v>238</v>
      </c>
      <c r="B238" s="2">
        <v>245</v>
      </c>
      <c r="C238" s="3">
        <f t="shared" si="25"/>
        <v>7</v>
      </c>
      <c r="D238" s="23" t="s">
        <v>41</v>
      </c>
      <c r="E238" s="4" t="s">
        <v>241</v>
      </c>
      <c r="F238" s="5" t="s">
        <v>5</v>
      </c>
      <c r="G238" s="6">
        <v>0</v>
      </c>
      <c r="H238" s="7">
        <v>0</v>
      </c>
      <c r="I238" s="8">
        <v>0</v>
      </c>
      <c r="J238" s="2">
        <v>1</v>
      </c>
      <c r="K238" s="2">
        <v>2</v>
      </c>
      <c r="L238" s="2">
        <v>1</v>
      </c>
      <c r="M238" s="2">
        <v>2</v>
      </c>
      <c r="N238" s="2">
        <v>1</v>
      </c>
      <c r="O238" s="2"/>
      <c r="P238" s="9"/>
      <c r="Q238" s="10">
        <f t="shared" si="26"/>
        <v>3</v>
      </c>
      <c r="R238" s="11">
        <v>74</v>
      </c>
      <c r="S238" s="11">
        <v>234</v>
      </c>
      <c r="T238" s="3">
        <f t="shared" si="32"/>
        <v>160</v>
      </c>
      <c r="U238" s="12">
        <v>1100326</v>
      </c>
      <c r="V238" s="12">
        <v>49568387</v>
      </c>
      <c r="W238" s="13">
        <f t="shared" si="27"/>
        <v>2.219814011700643E-2</v>
      </c>
      <c r="X238" s="12">
        <v>432478</v>
      </c>
      <c r="Y238" s="12">
        <v>48515567</v>
      </c>
      <c r="Z238" s="13">
        <f t="shared" si="28"/>
        <v>8.914210978921467E-3</v>
      </c>
      <c r="AA238" s="14">
        <f t="shared" si="29"/>
        <v>2.1700663624110588E-2</v>
      </c>
      <c r="AB238" s="14">
        <f t="shared" si="30"/>
        <v>1.5442357761550876</v>
      </c>
      <c r="AC238" s="15">
        <f t="shared" si="31"/>
        <v>1.3283929138084963E-2</v>
      </c>
      <c r="AD238" s="16">
        <v>1335310.7100000004</v>
      </c>
      <c r="AE238" s="12">
        <v>471176.10999999993</v>
      </c>
      <c r="AF238" s="12">
        <v>0</v>
      </c>
      <c r="AG238" s="17">
        <v>0</v>
      </c>
      <c r="AH238" s="18">
        <v>46092929</v>
      </c>
      <c r="AI238" s="19">
        <v>45924245</v>
      </c>
      <c r="AJ238" s="18">
        <v>27738796</v>
      </c>
      <c r="AK238" s="19">
        <v>25640854</v>
      </c>
      <c r="AL238" s="16">
        <v>1409455</v>
      </c>
      <c r="AM238" s="17">
        <v>1202162</v>
      </c>
      <c r="AN238" s="22"/>
      <c r="AO238" s="21"/>
    </row>
    <row r="239" spans="1:41" ht="135" x14ac:dyDescent="0.25">
      <c r="A239" s="1">
        <v>239</v>
      </c>
      <c r="B239" s="2">
        <v>241</v>
      </c>
      <c r="C239" s="3">
        <f t="shared" si="25"/>
        <v>2</v>
      </c>
      <c r="D239" s="2"/>
      <c r="E239" s="4" t="s">
        <v>242</v>
      </c>
      <c r="F239" s="5" t="s">
        <v>5</v>
      </c>
      <c r="G239" s="6">
        <v>0</v>
      </c>
      <c r="H239" s="7">
        <v>0</v>
      </c>
      <c r="I239" s="8">
        <v>8</v>
      </c>
      <c r="J239" s="2">
        <v>0</v>
      </c>
      <c r="K239" s="2">
        <v>10</v>
      </c>
      <c r="L239" s="2">
        <v>0</v>
      </c>
      <c r="M239" s="2">
        <v>2</v>
      </c>
      <c r="N239" s="2">
        <v>0</v>
      </c>
      <c r="O239" s="2"/>
      <c r="P239" s="9">
        <v>2</v>
      </c>
      <c r="Q239" s="10">
        <f t="shared" si="26"/>
        <v>18</v>
      </c>
      <c r="R239" s="11">
        <v>168</v>
      </c>
      <c r="S239" s="11">
        <v>170</v>
      </c>
      <c r="T239" s="3">
        <f t="shared" si="32"/>
        <v>2</v>
      </c>
      <c r="U239" s="12">
        <v>261175</v>
      </c>
      <c r="V239" s="12">
        <v>29967128</v>
      </c>
      <c r="W239" s="13">
        <f t="shared" si="27"/>
        <v>8.7153830690748883E-3</v>
      </c>
      <c r="X239" s="12">
        <v>441659</v>
      </c>
      <c r="Y239" s="12">
        <v>30865581</v>
      </c>
      <c r="Z239" s="13">
        <f t="shared" si="28"/>
        <v>1.4309110202720628E-2</v>
      </c>
      <c r="AA239" s="14">
        <f t="shared" si="29"/>
        <v>-2.9108572425706161E-2</v>
      </c>
      <c r="AB239" s="14">
        <f t="shared" si="30"/>
        <v>-0.40865011241704574</v>
      </c>
      <c r="AC239" s="15">
        <f t="shared" si="31"/>
        <v>-5.59372713364574E-3</v>
      </c>
      <c r="AD239" s="16">
        <v>1315726.0899999999</v>
      </c>
      <c r="AE239" s="12">
        <v>25130.489999999998</v>
      </c>
      <c r="AF239" s="12">
        <v>0</v>
      </c>
      <c r="AG239" s="17">
        <v>0</v>
      </c>
      <c r="AH239" s="18">
        <v>71371379</v>
      </c>
      <c r="AI239" s="19">
        <v>73633826</v>
      </c>
      <c r="AJ239" s="18">
        <v>34093797</v>
      </c>
      <c r="AK239" s="19">
        <v>33822363</v>
      </c>
      <c r="AL239" s="16">
        <v>1018488</v>
      </c>
      <c r="AM239" s="17">
        <v>1240964</v>
      </c>
      <c r="AN239" s="22"/>
      <c r="AO239" s="21"/>
    </row>
    <row r="240" spans="1:41" ht="105" x14ac:dyDescent="0.25">
      <c r="A240" s="1">
        <v>240</v>
      </c>
      <c r="B240" s="2">
        <v>240</v>
      </c>
      <c r="C240" s="3">
        <f t="shared" si="25"/>
        <v>0</v>
      </c>
      <c r="D240" s="2"/>
      <c r="E240" s="4" t="s">
        <v>243</v>
      </c>
      <c r="F240" s="5" t="s">
        <v>5</v>
      </c>
      <c r="G240" s="6">
        <v>0</v>
      </c>
      <c r="H240" s="7">
        <v>0</v>
      </c>
      <c r="I240" s="8">
        <v>3</v>
      </c>
      <c r="J240" s="2">
        <v>0</v>
      </c>
      <c r="K240" s="2">
        <v>22</v>
      </c>
      <c r="L240" s="2">
        <v>0</v>
      </c>
      <c r="M240" s="2">
        <v>3</v>
      </c>
      <c r="N240" s="2">
        <v>0</v>
      </c>
      <c r="O240" s="2"/>
      <c r="P240" s="9"/>
      <c r="Q240" s="10">
        <f t="shared" si="26"/>
        <v>25</v>
      </c>
      <c r="R240" s="11">
        <v>236</v>
      </c>
      <c r="S240" s="11">
        <v>291</v>
      </c>
      <c r="T240" s="3">
        <f t="shared" si="32"/>
        <v>55</v>
      </c>
      <c r="U240" s="12">
        <v>202425</v>
      </c>
      <c r="V240" s="12">
        <v>44392991</v>
      </c>
      <c r="W240" s="13">
        <f t="shared" si="27"/>
        <v>4.5598414398344998E-3</v>
      </c>
      <c r="X240" s="12">
        <v>83143</v>
      </c>
      <c r="Y240" s="12">
        <v>41449616</v>
      </c>
      <c r="Z240" s="13">
        <f t="shared" si="28"/>
        <v>2.0058810677522319E-3</v>
      </c>
      <c r="AA240" s="14">
        <f t="shared" si="29"/>
        <v>7.1010911174665653E-2</v>
      </c>
      <c r="AB240" s="14">
        <f t="shared" si="30"/>
        <v>1.4346607651876886</v>
      </c>
      <c r="AC240" s="15">
        <f t="shared" si="31"/>
        <v>2.5539603720822679E-3</v>
      </c>
      <c r="AD240" s="16">
        <v>768287.6399999999</v>
      </c>
      <c r="AE240" s="12">
        <v>36101.9</v>
      </c>
      <c r="AF240" s="12">
        <v>0</v>
      </c>
      <c r="AG240" s="17">
        <v>0</v>
      </c>
      <c r="AH240" s="18">
        <v>60296226</v>
      </c>
      <c r="AI240" s="19">
        <v>70798058</v>
      </c>
      <c r="AJ240" s="18">
        <v>14393158</v>
      </c>
      <c r="AK240" s="19">
        <v>14399669</v>
      </c>
      <c r="AL240" s="16">
        <v>616142</v>
      </c>
      <c r="AM240" s="17">
        <v>856616</v>
      </c>
      <c r="AN240" s="22"/>
      <c r="AO240" s="21"/>
    </row>
    <row r="241" spans="1:41" ht="135" x14ac:dyDescent="0.25">
      <c r="A241" s="1">
        <v>241</v>
      </c>
      <c r="B241" s="2">
        <v>243</v>
      </c>
      <c r="C241" s="3">
        <f t="shared" si="25"/>
        <v>2</v>
      </c>
      <c r="D241" s="2"/>
      <c r="E241" s="4" t="s">
        <v>244</v>
      </c>
      <c r="F241" s="5" t="s">
        <v>5</v>
      </c>
      <c r="G241" s="6">
        <v>0</v>
      </c>
      <c r="H241" s="7">
        <v>2</v>
      </c>
      <c r="I241" s="8">
        <v>0</v>
      </c>
      <c r="J241" s="2">
        <v>1</v>
      </c>
      <c r="K241" s="2">
        <v>1</v>
      </c>
      <c r="L241" s="2">
        <v>12</v>
      </c>
      <c r="M241" s="2">
        <v>1</v>
      </c>
      <c r="N241" s="2">
        <v>1</v>
      </c>
      <c r="O241" s="2">
        <v>1</v>
      </c>
      <c r="P241" s="9"/>
      <c r="Q241" s="10">
        <f t="shared" si="26"/>
        <v>2</v>
      </c>
      <c r="R241" s="11">
        <v>134</v>
      </c>
      <c r="S241" s="11">
        <v>275</v>
      </c>
      <c r="T241" s="3">
        <f t="shared" si="32"/>
        <v>141</v>
      </c>
      <c r="U241" s="12">
        <v>570390</v>
      </c>
      <c r="V241" s="12">
        <v>45049393</v>
      </c>
      <c r="W241" s="13">
        <f t="shared" si="27"/>
        <v>1.2661435859968191E-2</v>
      </c>
      <c r="X241" s="12">
        <v>227563</v>
      </c>
      <c r="Y241" s="12">
        <v>47342770</v>
      </c>
      <c r="Z241" s="13">
        <f t="shared" si="28"/>
        <v>4.8067107184476109E-3</v>
      </c>
      <c r="AA241" s="14">
        <f t="shared" si="29"/>
        <v>-4.8441969069405955E-2</v>
      </c>
      <c r="AB241" s="14">
        <f t="shared" si="30"/>
        <v>1.5065146794514046</v>
      </c>
      <c r="AC241" s="15">
        <f t="shared" si="31"/>
        <v>7.8547251415205799E-3</v>
      </c>
      <c r="AD241" s="16">
        <v>497721.48000000039</v>
      </c>
      <c r="AE241" s="12">
        <v>6.1</v>
      </c>
      <c r="AF241" s="12">
        <v>0</v>
      </c>
      <c r="AG241" s="17">
        <v>0</v>
      </c>
      <c r="AH241" s="18">
        <v>54481482</v>
      </c>
      <c r="AI241" s="19">
        <v>55284459</v>
      </c>
      <c r="AJ241" s="18">
        <v>21053366</v>
      </c>
      <c r="AK241" s="19">
        <v>19325650</v>
      </c>
      <c r="AL241" s="16">
        <v>3608107</v>
      </c>
      <c r="AM241" s="17">
        <v>3809623</v>
      </c>
      <c r="AN241" s="22"/>
      <c r="AO241" s="21"/>
    </row>
    <row r="242" spans="1:41" ht="180" x14ac:dyDescent="0.25">
      <c r="A242" s="1">
        <v>242</v>
      </c>
      <c r="B242" s="2">
        <v>253</v>
      </c>
      <c r="C242" s="3">
        <f t="shared" si="25"/>
        <v>11</v>
      </c>
      <c r="D242" s="23" t="s">
        <v>41</v>
      </c>
      <c r="E242" s="4" t="s">
        <v>245</v>
      </c>
      <c r="F242" s="5" t="s">
        <v>5</v>
      </c>
      <c r="G242" s="6">
        <v>1</v>
      </c>
      <c r="H242" s="7">
        <v>0</v>
      </c>
      <c r="I242" s="8">
        <v>2</v>
      </c>
      <c r="J242" s="2">
        <v>1</v>
      </c>
      <c r="K242" s="2">
        <v>24</v>
      </c>
      <c r="L242" s="2">
        <v>3</v>
      </c>
      <c r="M242" s="2">
        <v>3</v>
      </c>
      <c r="N242" s="2">
        <v>0</v>
      </c>
      <c r="O242" s="2"/>
      <c r="P242" s="9"/>
      <c r="Q242" s="10">
        <f t="shared" si="26"/>
        <v>27</v>
      </c>
      <c r="R242" s="11">
        <v>202</v>
      </c>
      <c r="S242" s="11">
        <v>119</v>
      </c>
      <c r="T242" s="3">
        <f t="shared" si="32"/>
        <v>-83</v>
      </c>
      <c r="U242" s="12">
        <v>272231</v>
      </c>
      <c r="V242" s="12">
        <v>40523458</v>
      </c>
      <c r="W242" s="13">
        <f t="shared" si="27"/>
        <v>6.7178620343801851E-3</v>
      </c>
      <c r="X242" s="12">
        <v>655936</v>
      </c>
      <c r="Y242" s="12">
        <v>32198461</v>
      </c>
      <c r="Z242" s="13">
        <f t="shared" si="28"/>
        <v>2.0371656893787563E-2</v>
      </c>
      <c r="AA242" s="14">
        <f t="shared" si="29"/>
        <v>0.25855263703442222</v>
      </c>
      <c r="AB242" s="14">
        <f t="shared" si="30"/>
        <v>-0.58497322909552152</v>
      </c>
      <c r="AC242" s="15">
        <f t="shared" si="31"/>
        <v>-1.3653794859407379E-2</v>
      </c>
      <c r="AD242" s="16">
        <v>457733.49999999994</v>
      </c>
      <c r="AE242" s="12">
        <v>25169.319999999996</v>
      </c>
      <c r="AF242" s="12">
        <v>0</v>
      </c>
      <c r="AG242" s="17">
        <v>0</v>
      </c>
      <c r="AH242" s="18">
        <v>52179180</v>
      </c>
      <c r="AI242" s="19">
        <v>52806628</v>
      </c>
      <c r="AJ242" s="18">
        <v>33077252</v>
      </c>
      <c r="AK242" s="19">
        <v>32334514</v>
      </c>
      <c r="AL242" s="16">
        <v>2080762</v>
      </c>
      <c r="AM242" s="17">
        <v>2072595</v>
      </c>
      <c r="AN242" s="22"/>
      <c r="AO242" s="21"/>
    </row>
    <row r="243" spans="1:41" ht="150" x14ac:dyDescent="0.25">
      <c r="A243" s="1">
        <v>243</v>
      </c>
      <c r="B243" s="2">
        <v>251</v>
      </c>
      <c r="C243" s="3">
        <f t="shared" si="25"/>
        <v>8</v>
      </c>
      <c r="D243" s="2"/>
      <c r="E243" s="4" t="s">
        <v>246</v>
      </c>
      <c r="F243" s="5" t="s">
        <v>5</v>
      </c>
      <c r="G243" s="6">
        <v>0</v>
      </c>
      <c r="H243" s="7">
        <v>0</v>
      </c>
      <c r="I243" s="8">
        <v>3</v>
      </c>
      <c r="J243" s="2">
        <v>0</v>
      </c>
      <c r="K243" s="2">
        <v>7</v>
      </c>
      <c r="L243" s="2">
        <v>1</v>
      </c>
      <c r="M243" s="2">
        <v>3</v>
      </c>
      <c r="N243" s="2">
        <v>0</v>
      </c>
      <c r="O243" s="2"/>
      <c r="P243" s="9"/>
      <c r="Q243" s="10">
        <f t="shared" si="26"/>
        <v>10</v>
      </c>
      <c r="R243" s="11">
        <v>180</v>
      </c>
      <c r="S243" s="11">
        <v>239</v>
      </c>
      <c r="T243" s="3">
        <f t="shared" si="32"/>
        <v>59</v>
      </c>
      <c r="U243" s="12">
        <v>417543</v>
      </c>
      <c r="V243" s="12">
        <v>52439996</v>
      </c>
      <c r="W243" s="13">
        <f t="shared" si="27"/>
        <v>7.9623003785126139E-3</v>
      </c>
      <c r="X243" s="12">
        <v>389548</v>
      </c>
      <c r="Y243" s="12">
        <v>50095065</v>
      </c>
      <c r="Z243" s="13">
        <f t="shared" si="28"/>
        <v>7.776175158171768E-3</v>
      </c>
      <c r="AA243" s="14">
        <f t="shared" si="29"/>
        <v>4.6809620867843967E-2</v>
      </c>
      <c r="AB243" s="14">
        <f t="shared" si="30"/>
        <v>7.1865341369998045E-2</v>
      </c>
      <c r="AC243" s="15">
        <f t="shared" si="31"/>
        <v>1.8612522034084592E-4</v>
      </c>
      <c r="AD243" s="16">
        <v>377408.71</v>
      </c>
      <c r="AE243" s="12">
        <v>293411.24000000005</v>
      </c>
      <c r="AF243" s="12">
        <v>0</v>
      </c>
      <c r="AG243" s="17">
        <v>0</v>
      </c>
      <c r="AH243" s="18">
        <v>44719972</v>
      </c>
      <c r="AI243" s="19">
        <v>45464900</v>
      </c>
      <c r="AJ243" s="18">
        <v>10825434</v>
      </c>
      <c r="AK243" s="19">
        <v>9988862</v>
      </c>
      <c r="AL243" s="16">
        <v>1053921</v>
      </c>
      <c r="AM243" s="17">
        <v>1143257</v>
      </c>
      <c r="AN243" s="22"/>
      <c r="AO243" s="21"/>
    </row>
    <row r="244" spans="1:41" ht="210" x14ac:dyDescent="0.25">
      <c r="A244" s="1">
        <v>244</v>
      </c>
      <c r="B244" s="2">
        <v>250</v>
      </c>
      <c r="C244" s="3">
        <f t="shared" si="25"/>
        <v>6</v>
      </c>
      <c r="D244" s="2"/>
      <c r="E244" s="4" t="s">
        <v>247</v>
      </c>
      <c r="F244" s="5" t="s">
        <v>7</v>
      </c>
      <c r="G244" s="6">
        <v>0</v>
      </c>
      <c r="H244" s="7">
        <v>0</v>
      </c>
      <c r="I244" s="8">
        <v>0</v>
      </c>
      <c r="J244" s="2">
        <v>0</v>
      </c>
      <c r="K244" s="2">
        <v>1</v>
      </c>
      <c r="L244" s="2">
        <v>5</v>
      </c>
      <c r="M244" s="2">
        <v>1</v>
      </c>
      <c r="N244" s="2">
        <v>1</v>
      </c>
      <c r="O244" s="2"/>
      <c r="P244" s="9"/>
      <c r="Q244" s="10">
        <f t="shared" si="26"/>
        <v>1</v>
      </c>
      <c r="R244" s="11">
        <v>195</v>
      </c>
      <c r="S244" s="11">
        <v>181</v>
      </c>
      <c r="T244" s="3">
        <f t="shared" si="32"/>
        <v>-14</v>
      </c>
      <c r="U244" s="12">
        <v>332867</v>
      </c>
      <c r="V244" s="12">
        <v>47004227</v>
      </c>
      <c r="W244" s="13">
        <f t="shared" si="27"/>
        <v>7.0816397001912191E-3</v>
      </c>
      <c r="X244" s="12">
        <v>700150</v>
      </c>
      <c r="Y244" s="12">
        <v>51718993</v>
      </c>
      <c r="Z244" s="13">
        <f t="shared" si="28"/>
        <v>1.3537579898355715E-2</v>
      </c>
      <c r="AA244" s="14">
        <f t="shared" si="29"/>
        <v>-9.1161210350711966E-2</v>
      </c>
      <c r="AB244" s="14">
        <f t="shared" si="30"/>
        <v>-0.52457759051631792</v>
      </c>
      <c r="AC244" s="15">
        <f t="shared" si="31"/>
        <v>-6.4559401981644964E-3</v>
      </c>
      <c r="AD244" s="16">
        <v>1962241.3499999992</v>
      </c>
      <c r="AE244" s="12">
        <v>40171.78</v>
      </c>
      <c r="AF244" s="12">
        <v>0</v>
      </c>
      <c r="AG244" s="17">
        <v>0</v>
      </c>
      <c r="AH244" s="18">
        <v>47517388</v>
      </c>
      <c r="AI244" s="19">
        <v>44572673</v>
      </c>
      <c r="AJ244" s="18">
        <v>11037460</v>
      </c>
      <c r="AK244" s="19">
        <v>11659518</v>
      </c>
      <c r="AL244" s="16">
        <v>7512103</v>
      </c>
      <c r="AM244" s="17">
        <v>7450380</v>
      </c>
      <c r="AN244" s="22"/>
      <c r="AO244" s="21"/>
    </row>
    <row r="245" spans="1:41" ht="285" x14ac:dyDescent="0.25">
      <c r="A245" s="1">
        <v>245</v>
      </c>
      <c r="B245" s="2">
        <v>237</v>
      </c>
      <c r="C245" s="3">
        <f t="shared" si="25"/>
        <v>-8</v>
      </c>
      <c r="D245" s="2"/>
      <c r="E245" s="4" t="s">
        <v>248</v>
      </c>
      <c r="F245" s="5" t="s">
        <v>5</v>
      </c>
      <c r="G245" s="6">
        <v>0</v>
      </c>
      <c r="H245" s="7">
        <v>0</v>
      </c>
      <c r="I245" s="8">
        <v>0</v>
      </c>
      <c r="J245" s="2">
        <v>1</v>
      </c>
      <c r="K245" s="2">
        <v>5</v>
      </c>
      <c r="L245" s="2">
        <v>0</v>
      </c>
      <c r="M245" s="2">
        <v>1</v>
      </c>
      <c r="N245" s="2">
        <v>1</v>
      </c>
      <c r="O245" s="2"/>
      <c r="P245" s="9">
        <v>1</v>
      </c>
      <c r="Q245" s="10">
        <f t="shared" si="26"/>
        <v>6</v>
      </c>
      <c r="R245" s="11">
        <v>284</v>
      </c>
      <c r="S245" s="11">
        <v>297</v>
      </c>
      <c r="T245" s="3">
        <f t="shared" si="32"/>
        <v>13</v>
      </c>
      <c r="U245" s="12">
        <v>353</v>
      </c>
      <c r="V245" s="12">
        <v>14064772</v>
      </c>
      <c r="W245" s="13">
        <f t="shared" si="27"/>
        <v>2.5098167250773777E-5</v>
      </c>
      <c r="X245" s="12">
        <v>22700</v>
      </c>
      <c r="Y245" s="12">
        <v>29976318</v>
      </c>
      <c r="Z245" s="13">
        <f t="shared" si="28"/>
        <v>7.5726445122446329E-4</v>
      </c>
      <c r="AA245" s="14">
        <f t="shared" si="29"/>
        <v>-0.53080388325210592</v>
      </c>
      <c r="AB245" s="14">
        <f t="shared" si="30"/>
        <v>-0.98444933920704847</v>
      </c>
      <c r="AC245" s="15">
        <f t="shared" si="31"/>
        <v>-7.3216628397368953E-4</v>
      </c>
      <c r="AD245" s="16">
        <v>372554.36</v>
      </c>
      <c r="AE245" s="12">
        <v>18399.84</v>
      </c>
      <c r="AF245" s="12">
        <v>0</v>
      </c>
      <c r="AG245" s="17">
        <v>0</v>
      </c>
      <c r="AH245" s="18">
        <v>63633070</v>
      </c>
      <c r="AI245" s="19">
        <v>68524316</v>
      </c>
      <c r="AJ245" s="18">
        <v>43799929</v>
      </c>
      <c r="AK245" s="19">
        <v>52100288</v>
      </c>
      <c r="AL245" s="16">
        <v>1373116</v>
      </c>
      <c r="AM245" s="17">
        <v>2741880</v>
      </c>
      <c r="AN245" s="22"/>
      <c r="AO245" s="21"/>
    </row>
    <row r="246" spans="1:41" ht="60" x14ac:dyDescent="0.25">
      <c r="A246" s="1">
        <v>246</v>
      </c>
      <c r="B246" s="2">
        <v>265</v>
      </c>
      <c r="C246" s="3">
        <f t="shared" si="25"/>
        <v>19</v>
      </c>
      <c r="D246" s="23" t="s">
        <v>41</v>
      </c>
      <c r="E246" s="4" t="s">
        <v>249</v>
      </c>
      <c r="F246" s="5" t="s">
        <v>5</v>
      </c>
      <c r="G246" s="6">
        <v>0</v>
      </c>
      <c r="H246" s="7">
        <v>0</v>
      </c>
      <c r="I246" s="8">
        <v>2</v>
      </c>
      <c r="J246" s="2">
        <v>0</v>
      </c>
      <c r="K246" s="2">
        <v>7</v>
      </c>
      <c r="L246" s="2">
        <v>0</v>
      </c>
      <c r="M246" s="2">
        <v>2</v>
      </c>
      <c r="N246" s="2">
        <v>0</v>
      </c>
      <c r="O246" s="2"/>
      <c r="P246" s="9"/>
      <c r="Q246" s="10">
        <f t="shared" si="26"/>
        <v>9</v>
      </c>
      <c r="R246" s="11">
        <v>39</v>
      </c>
      <c r="S246" s="11">
        <v>105</v>
      </c>
      <c r="T246" s="3">
        <f t="shared" si="32"/>
        <v>66</v>
      </c>
      <c r="U246" s="12">
        <v>772047</v>
      </c>
      <c r="V246" s="12">
        <v>24996704</v>
      </c>
      <c r="W246" s="13">
        <f t="shared" si="27"/>
        <v>3.0885952003912195E-2</v>
      </c>
      <c r="X246" s="12">
        <v>636841</v>
      </c>
      <c r="Y246" s="12">
        <v>28049584</v>
      </c>
      <c r="Z246" s="13">
        <f t="shared" si="28"/>
        <v>2.2704115683141683E-2</v>
      </c>
      <c r="AA246" s="14">
        <f t="shared" si="29"/>
        <v>-0.10883869079840899</v>
      </c>
      <c r="AB246" s="14">
        <f t="shared" si="30"/>
        <v>0.21230731061599364</v>
      </c>
      <c r="AC246" s="15">
        <f t="shared" si="31"/>
        <v>8.1818363207705122E-3</v>
      </c>
      <c r="AD246" s="16">
        <v>0</v>
      </c>
      <c r="AE246" s="12">
        <v>0</v>
      </c>
      <c r="AF246" s="12">
        <v>0</v>
      </c>
      <c r="AG246" s="17">
        <v>0</v>
      </c>
      <c r="AH246" s="18">
        <v>62322904</v>
      </c>
      <c r="AI246" s="19">
        <v>49938553</v>
      </c>
      <c r="AJ246" s="18">
        <v>12581807</v>
      </c>
      <c r="AK246" s="19">
        <v>9005900</v>
      </c>
      <c r="AL246" s="16">
        <v>524073</v>
      </c>
      <c r="AM246" s="17">
        <v>517653</v>
      </c>
      <c r="AN246" s="22"/>
      <c r="AO246" s="21"/>
    </row>
    <row r="247" spans="1:41" ht="120" x14ac:dyDescent="0.25">
      <c r="A247" s="1">
        <v>247</v>
      </c>
      <c r="B247" s="2">
        <v>281</v>
      </c>
      <c r="C247" s="3">
        <f t="shared" si="25"/>
        <v>34</v>
      </c>
      <c r="D247" s="23" t="s">
        <v>41</v>
      </c>
      <c r="E247" s="4" t="s">
        <v>250</v>
      </c>
      <c r="F247" s="5" t="s">
        <v>5</v>
      </c>
      <c r="G247" s="6">
        <v>0</v>
      </c>
      <c r="H247" s="7">
        <v>0</v>
      </c>
      <c r="I247" s="8">
        <v>0</v>
      </c>
      <c r="J247" s="2">
        <v>2</v>
      </c>
      <c r="K247" s="2">
        <v>1</v>
      </c>
      <c r="L247" s="2">
        <v>4</v>
      </c>
      <c r="M247" s="2">
        <v>1</v>
      </c>
      <c r="N247" s="2">
        <v>1</v>
      </c>
      <c r="O247" s="2"/>
      <c r="P247" s="9"/>
      <c r="Q247" s="10">
        <f t="shared" si="26"/>
        <v>3</v>
      </c>
      <c r="R247" s="11">
        <v>299</v>
      </c>
      <c r="S247" s="11">
        <v>253</v>
      </c>
      <c r="T247" s="3">
        <f t="shared" si="32"/>
        <v>-46</v>
      </c>
      <c r="U247" s="12">
        <v>0</v>
      </c>
      <c r="V247" s="12">
        <v>21346204</v>
      </c>
      <c r="W247" s="13">
        <f t="shared" si="27"/>
        <v>0</v>
      </c>
      <c r="X247" s="12">
        <v>135631</v>
      </c>
      <c r="Y247" s="12">
        <v>19671812</v>
      </c>
      <c r="Z247" s="13">
        <f t="shared" si="28"/>
        <v>6.8946876881499277E-3</v>
      </c>
      <c r="AA247" s="14">
        <f t="shared" si="29"/>
        <v>8.5116307536895947E-2</v>
      </c>
      <c r="AB247" s="14">
        <f t="shared" si="30"/>
        <v>-1</v>
      </c>
      <c r="AC247" s="15">
        <f t="shared" si="31"/>
        <v>-6.8946876881499277E-3</v>
      </c>
      <c r="AD247" s="16">
        <v>726795.09</v>
      </c>
      <c r="AE247" s="12">
        <v>57714.520000000004</v>
      </c>
      <c r="AF247" s="12">
        <v>0</v>
      </c>
      <c r="AG247" s="17">
        <v>0</v>
      </c>
      <c r="AH247" s="18">
        <v>52776590</v>
      </c>
      <c r="AI247" s="19">
        <v>36871187</v>
      </c>
      <c r="AJ247" s="18">
        <v>21350543</v>
      </c>
      <c r="AK247" s="19">
        <v>15405846</v>
      </c>
      <c r="AL247" s="16">
        <v>7965928</v>
      </c>
      <c r="AM247" s="17">
        <v>11127622</v>
      </c>
      <c r="AN247" s="22"/>
      <c r="AO247" s="21"/>
    </row>
    <row r="248" spans="1:41" ht="150" x14ac:dyDescent="0.25">
      <c r="A248" s="1">
        <v>248</v>
      </c>
      <c r="B248" s="2">
        <v>272</v>
      </c>
      <c r="C248" s="3">
        <f t="shared" si="25"/>
        <v>24</v>
      </c>
      <c r="D248" s="23" t="s">
        <v>41</v>
      </c>
      <c r="E248" s="4" t="s">
        <v>251</v>
      </c>
      <c r="F248" s="5" t="s">
        <v>5</v>
      </c>
      <c r="G248" s="6">
        <v>0</v>
      </c>
      <c r="H248" s="7">
        <v>0</v>
      </c>
      <c r="I248" s="8">
        <v>4</v>
      </c>
      <c r="J248" s="2">
        <v>0</v>
      </c>
      <c r="K248" s="2">
        <v>13</v>
      </c>
      <c r="L248" s="2">
        <v>0</v>
      </c>
      <c r="M248" s="2">
        <v>0</v>
      </c>
      <c r="N248" s="2">
        <v>0</v>
      </c>
      <c r="O248" s="2"/>
      <c r="P248" s="9"/>
      <c r="Q248" s="10">
        <f t="shared" si="26"/>
        <v>17</v>
      </c>
      <c r="R248" s="11">
        <v>278</v>
      </c>
      <c r="S248" s="11">
        <v>135</v>
      </c>
      <c r="T248" s="3">
        <f t="shared" si="32"/>
        <v>-143</v>
      </c>
      <c r="U248" s="12">
        <v>8439</v>
      </c>
      <c r="V248" s="12">
        <v>14676698</v>
      </c>
      <c r="W248" s="13">
        <f t="shared" si="27"/>
        <v>5.7499309449577827E-4</v>
      </c>
      <c r="X248" s="12">
        <v>105424</v>
      </c>
      <c r="Y248" s="12">
        <v>5667186</v>
      </c>
      <c r="Z248" s="13">
        <f t="shared" si="28"/>
        <v>1.8602530426917344E-2</v>
      </c>
      <c r="AA248" s="14">
        <f t="shared" si="29"/>
        <v>1.5897681847745955</v>
      </c>
      <c r="AB248" s="14">
        <f t="shared" si="30"/>
        <v>-0.91995181362877521</v>
      </c>
      <c r="AC248" s="15">
        <f t="shared" si="31"/>
        <v>-1.8027537332421566E-2</v>
      </c>
      <c r="AD248" s="16">
        <v>0</v>
      </c>
      <c r="AE248" s="12">
        <v>22563.14</v>
      </c>
      <c r="AF248" s="12">
        <v>0</v>
      </c>
      <c r="AG248" s="17">
        <v>0</v>
      </c>
      <c r="AH248" s="18">
        <v>53544945</v>
      </c>
      <c r="AI248" s="19">
        <v>54107087</v>
      </c>
      <c r="AJ248" s="18">
        <v>49528659</v>
      </c>
      <c r="AK248" s="19">
        <v>50318546</v>
      </c>
      <c r="AL248" s="16">
        <v>1970683</v>
      </c>
      <c r="AM248" s="17">
        <v>309971</v>
      </c>
      <c r="AN248" s="22"/>
      <c r="AO248" s="21"/>
    </row>
    <row r="249" spans="1:41" ht="120" x14ac:dyDescent="0.25">
      <c r="A249" s="1">
        <v>249</v>
      </c>
      <c r="B249" s="2">
        <v>176</v>
      </c>
      <c r="C249" s="3">
        <f t="shared" si="25"/>
        <v>-73</v>
      </c>
      <c r="D249" s="23" t="s">
        <v>41</v>
      </c>
      <c r="E249" s="4" t="s">
        <v>252</v>
      </c>
      <c r="F249" s="5" t="s">
        <v>7</v>
      </c>
      <c r="G249" s="6">
        <v>0</v>
      </c>
      <c r="H249" s="7">
        <v>0</v>
      </c>
      <c r="I249" s="8">
        <v>0</v>
      </c>
      <c r="J249" s="2">
        <v>0</v>
      </c>
      <c r="K249" s="2">
        <v>1</v>
      </c>
      <c r="L249" s="2">
        <v>1</v>
      </c>
      <c r="M249" s="2">
        <v>1</v>
      </c>
      <c r="N249" s="2">
        <v>1</v>
      </c>
      <c r="O249" s="2"/>
      <c r="P249" s="9"/>
      <c r="Q249" s="10">
        <f t="shared" si="26"/>
        <v>1</v>
      </c>
      <c r="R249" s="11">
        <v>290</v>
      </c>
      <c r="S249" s="11">
        <v>31</v>
      </c>
      <c r="T249" s="3">
        <f t="shared" si="32"/>
        <v>-259</v>
      </c>
      <c r="U249" s="12">
        <v>0</v>
      </c>
      <c r="V249" s="12">
        <v>23187143</v>
      </c>
      <c r="W249" s="13">
        <f t="shared" si="27"/>
        <v>0</v>
      </c>
      <c r="X249" s="12">
        <v>3808009</v>
      </c>
      <c r="Y249" s="12">
        <v>71362214</v>
      </c>
      <c r="Z249" s="13">
        <f t="shared" si="28"/>
        <v>5.3361699232033356E-2</v>
      </c>
      <c r="AA249" s="14">
        <f t="shared" si="29"/>
        <v>-0.67507814429636392</v>
      </c>
      <c r="AB249" s="14">
        <f t="shared" si="30"/>
        <v>-1</v>
      </c>
      <c r="AC249" s="15">
        <f t="shared" si="31"/>
        <v>-5.3361699232033356E-2</v>
      </c>
      <c r="AD249" s="16">
        <v>13351.48</v>
      </c>
      <c r="AE249" s="12">
        <v>1008.5</v>
      </c>
      <c r="AF249" s="12">
        <v>0</v>
      </c>
      <c r="AG249" s="17">
        <v>0</v>
      </c>
      <c r="AH249" s="18">
        <v>62131990</v>
      </c>
      <c r="AI249" s="19">
        <v>161685100</v>
      </c>
      <c r="AJ249" s="18">
        <v>18810395</v>
      </c>
      <c r="AK249" s="19">
        <v>21076194</v>
      </c>
      <c r="AL249" s="16">
        <v>11324560</v>
      </c>
      <c r="AM249" s="17">
        <v>12609578</v>
      </c>
      <c r="AN249" s="22"/>
      <c r="AO249" s="21"/>
    </row>
    <row r="250" spans="1:41" ht="150" x14ac:dyDescent="0.25">
      <c r="A250" s="1">
        <v>250</v>
      </c>
      <c r="B250" s="2">
        <v>277</v>
      </c>
      <c r="C250" s="3">
        <f t="shared" si="25"/>
        <v>27</v>
      </c>
      <c r="D250" s="2"/>
      <c r="E250" s="4" t="s">
        <v>253</v>
      </c>
      <c r="F250" s="5" t="s">
        <v>5</v>
      </c>
      <c r="G250" s="6">
        <v>0</v>
      </c>
      <c r="H250" s="7">
        <v>0</v>
      </c>
      <c r="I250" s="8">
        <v>3</v>
      </c>
      <c r="J250" s="2">
        <v>1</v>
      </c>
      <c r="K250" s="2">
        <v>8</v>
      </c>
      <c r="L250" s="2">
        <v>2</v>
      </c>
      <c r="M250" s="2">
        <v>3</v>
      </c>
      <c r="N250" s="2">
        <v>0</v>
      </c>
      <c r="O250" s="2"/>
      <c r="P250" s="9"/>
      <c r="Q250" s="10">
        <f t="shared" si="26"/>
        <v>12</v>
      </c>
      <c r="R250" s="11">
        <v>38</v>
      </c>
      <c r="S250" s="11">
        <v>67</v>
      </c>
      <c r="T250" s="3">
        <f t="shared" si="32"/>
        <v>29</v>
      </c>
      <c r="U250" s="12">
        <v>977661</v>
      </c>
      <c r="V250" s="12">
        <v>31625595</v>
      </c>
      <c r="W250" s="13">
        <f t="shared" si="27"/>
        <v>3.0913600202620694E-2</v>
      </c>
      <c r="X250" s="12">
        <v>1034672</v>
      </c>
      <c r="Y250" s="12">
        <v>31472354</v>
      </c>
      <c r="Z250" s="13">
        <f t="shared" si="28"/>
        <v>3.2875583440628561E-2</v>
      </c>
      <c r="AA250" s="14">
        <f t="shared" si="29"/>
        <v>4.869066991302907E-3</v>
      </c>
      <c r="AB250" s="14">
        <f t="shared" si="30"/>
        <v>-5.5100553605393787E-2</v>
      </c>
      <c r="AC250" s="15">
        <f t="shared" si="31"/>
        <v>-1.9619832380078674E-3</v>
      </c>
      <c r="AD250" s="16">
        <v>299874.52999999997</v>
      </c>
      <c r="AE250" s="12">
        <v>93956.239999999991</v>
      </c>
      <c r="AF250" s="12">
        <v>8869</v>
      </c>
      <c r="AG250" s="17">
        <v>2118</v>
      </c>
      <c r="AH250" s="18">
        <v>46109370</v>
      </c>
      <c r="AI250" s="19">
        <v>28657595</v>
      </c>
      <c r="AJ250" s="18">
        <v>21718610</v>
      </c>
      <c r="AK250" s="19">
        <v>18950855</v>
      </c>
      <c r="AL250" s="16">
        <v>2368141</v>
      </c>
      <c r="AM250" s="17">
        <v>2065859</v>
      </c>
      <c r="AN250" s="22"/>
      <c r="AO250" s="21"/>
    </row>
    <row r="251" spans="1:41" ht="240" x14ac:dyDescent="0.25">
      <c r="A251" s="1">
        <v>251</v>
      </c>
      <c r="B251" s="2">
        <v>258</v>
      </c>
      <c r="C251" s="3">
        <f t="shared" si="25"/>
        <v>7</v>
      </c>
      <c r="D251" s="2"/>
      <c r="E251" s="4" t="s">
        <v>254</v>
      </c>
      <c r="F251" s="5" t="s">
        <v>5</v>
      </c>
      <c r="G251" s="6">
        <v>0</v>
      </c>
      <c r="H251" s="7">
        <v>0</v>
      </c>
      <c r="I251" s="8">
        <v>3</v>
      </c>
      <c r="J251" s="2">
        <v>0</v>
      </c>
      <c r="K251" s="2">
        <v>22</v>
      </c>
      <c r="L251" s="2">
        <v>0</v>
      </c>
      <c r="M251" s="2">
        <v>3</v>
      </c>
      <c r="N251" s="2">
        <v>0</v>
      </c>
      <c r="O251" s="2"/>
      <c r="P251" s="9"/>
      <c r="Q251" s="10">
        <f t="shared" si="26"/>
        <v>25</v>
      </c>
      <c r="R251" s="11">
        <v>219</v>
      </c>
      <c r="S251" s="11">
        <v>229</v>
      </c>
      <c r="T251" s="3">
        <f t="shared" si="32"/>
        <v>10</v>
      </c>
      <c r="U251" s="12">
        <v>178633</v>
      </c>
      <c r="V251" s="12">
        <v>30873093</v>
      </c>
      <c r="W251" s="13">
        <f t="shared" si="27"/>
        <v>5.7860415864390393E-3</v>
      </c>
      <c r="X251" s="12">
        <v>305570</v>
      </c>
      <c r="Y251" s="12">
        <v>32965246</v>
      </c>
      <c r="Z251" s="13">
        <f t="shared" si="28"/>
        <v>9.2694591146081536E-3</v>
      </c>
      <c r="AA251" s="14">
        <f t="shared" si="29"/>
        <v>-6.3465414454968727E-2</v>
      </c>
      <c r="AB251" s="14">
        <f t="shared" si="30"/>
        <v>-0.41541054422881829</v>
      </c>
      <c r="AC251" s="15">
        <f t="shared" si="31"/>
        <v>-3.4834175281691143E-3</v>
      </c>
      <c r="AD251" s="16">
        <v>187789.90999999995</v>
      </c>
      <c r="AE251" s="12">
        <v>79737.929999999993</v>
      </c>
      <c r="AF251" s="12">
        <v>0</v>
      </c>
      <c r="AG251" s="17">
        <v>0</v>
      </c>
      <c r="AH251" s="18">
        <v>49350465</v>
      </c>
      <c r="AI251" s="19">
        <v>48192756</v>
      </c>
      <c r="AJ251" s="18">
        <v>15516363</v>
      </c>
      <c r="AK251" s="19">
        <v>16951582</v>
      </c>
      <c r="AL251" s="16">
        <v>1008726</v>
      </c>
      <c r="AM251" s="17">
        <v>969019</v>
      </c>
      <c r="AN251" s="22"/>
      <c r="AO251" s="21"/>
    </row>
    <row r="252" spans="1:41" ht="225" x14ac:dyDescent="0.25">
      <c r="A252" s="1">
        <v>252</v>
      </c>
      <c r="B252" s="2">
        <v>244</v>
      </c>
      <c r="C252" s="3">
        <f t="shared" si="25"/>
        <v>-8</v>
      </c>
      <c r="D252" s="2"/>
      <c r="E252" s="4" t="s">
        <v>255</v>
      </c>
      <c r="F252" s="5" t="s">
        <v>5</v>
      </c>
      <c r="G252" s="6">
        <v>0</v>
      </c>
      <c r="H252" s="7">
        <v>0</v>
      </c>
      <c r="I252" s="8">
        <v>3</v>
      </c>
      <c r="J252" s="2">
        <v>0</v>
      </c>
      <c r="K252" s="2">
        <v>10</v>
      </c>
      <c r="L252" s="2">
        <v>1</v>
      </c>
      <c r="M252" s="2">
        <v>2</v>
      </c>
      <c r="N252" s="2">
        <v>1</v>
      </c>
      <c r="O252" s="2"/>
      <c r="P252" s="9"/>
      <c r="Q252" s="10">
        <f t="shared" si="26"/>
        <v>13</v>
      </c>
      <c r="R252" s="11">
        <v>76</v>
      </c>
      <c r="S252" s="11">
        <v>23</v>
      </c>
      <c r="T252" s="3">
        <f t="shared" si="32"/>
        <v>-53</v>
      </c>
      <c r="U252" s="12">
        <v>597264</v>
      </c>
      <c r="V252" s="12">
        <v>27217918</v>
      </c>
      <c r="W252" s="13">
        <f t="shared" si="27"/>
        <v>2.1943779829155192E-2</v>
      </c>
      <c r="X252" s="12">
        <v>2890562</v>
      </c>
      <c r="Y252" s="12">
        <v>48673005</v>
      </c>
      <c r="Z252" s="13">
        <f t="shared" si="28"/>
        <v>5.9387374993592444E-2</v>
      </c>
      <c r="AA252" s="14">
        <f t="shared" si="29"/>
        <v>-0.44080054231293098</v>
      </c>
      <c r="AB252" s="14">
        <f t="shared" si="30"/>
        <v>-0.79337443722016687</v>
      </c>
      <c r="AC252" s="15">
        <f t="shared" si="31"/>
        <v>-3.7443595164437252E-2</v>
      </c>
      <c r="AD252" s="16">
        <v>353569.37</v>
      </c>
      <c r="AE252" s="12">
        <v>150.37</v>
      </c>
      <c r="AF252" s="12">
        <v>0</v>
      </c>
      <c r="AG252" s="17">
        <v>0</v>
      </c>
      <c r="AH252" s="18">
        <v>48315809</v>
      </c>
      <c r="AI252" s="19">
        <v>49897428</v>
      </c>
      <c r="AJ252" s="18">
        <v>25578498</v>
      </c>
      <c r="AK252" s="19">
        <v>28221524</v>
      </c>
      <c r="AL252" s="16">
        <v>3761800</v>
      </c>
      <c r="AM252" s="17">
        <v>7167714</v>
      </c>
      <c r="AN252" s="22"/>
      <c r="AO252" s="21"/>
    </row>
    <row r="253" spans="1:41" ht="255" x14ac:dyDescent="0.25">
      <c r="A253" s="1">
        <v>253</v>
      </c>
      <c r="B253" s="2">
        <v>247</v>
      </c>
      <c r="C253" s="3">
        <f t="shared" si="25"/>
        <v>-6</v>
      </c>
      <c r="D253" s="2"/>
      <c r="E253" s="4" t="s">
        <v>256</v>
      </c>
      <c r="F253" s="5" t="s">
        <v>5</v>
      </c>
      <c r="G253" s="6">
        <v>0</v>
      </c>
      <c r="H253" s="7">
        <v>0</v>
      </c>
      <c r="I253" s="8">
        <v>6</v>
      </c>
      <c r="J253" s="2">
        <v>0</v>
      </c>
      <c r="K253" s="2">
        <v>14</v>
      </c>
      <c r="L253" s="2">
        <v>0</v>
      </c>
      <c r="M253" s="2">
        <v>2</v>
      </c>
      <c r="N253" s="2">
        <v>0</v>
      </c>
      <c r="O253" s="2">
        <v>1</v>
      </c>
      <c r="P253" s="9"/>
      <c r="Q253" s="10">
        <f t="shared" si="26"/>
        <v>20</v>
      </c>
      <c r="R253" s="11">
        <v>217</v>
      </c>
      <c r="S253" s="11">
        <v>117</v>
      </c>
      <c r="T253" s="3">
        <f t="shared" si="32"/>
        <v>-100</v>
      </c>
      <c r="U253" s="12">
        <v>113910</v>
      </c>
      <c r="V253" s="12">
        <v>19492339</v>
      </c>
      <c r="W253" s="13">
        <f t="shared" si="27"/>
        <v>5.8438343392242459E-3</v>
      </c>
      <c r="X253" s="12">
        <v>671772</v>
      </c>
      <c r="Y253" s="12">
        <v>32690457</v>
      </c>
      <c r="Z253" s="13">
        <f t="shared" si="28"/>
        <v>2.0549483294161352E-2</v>
      </c>
      <c r="AA253" s="14">
        <f t="shared" si="29"/>
        <v>-0.40372999374098684</v>
      </c>
      <c r="AB253" s="14">
        <f t="shared" si="30"/>
        <v>-0.83043353995105484</v>
      </c>
      <c r="AC253" s="15">
        <f t="shared" si="31"/>
        <v>-1.4705648954937107E-2</v>
      </c>
      <c r="AD253" s="16">
        <v>135622.78000000003</v>
      </c>
      <c r="AE253" s="12">
        <v>15.2</v>
      </c>
      <c r="AF253" s="12">
        <v>0</v>
      </c>
      <c r="AG253" s="17">
        <v>0</v>
      </c>
      <c r="AH253" s="18">
        <v>54175801</v>
      </c>
      <c r="AI253" s="19">
        <v>62038001</v>
      </c>
      <c r="AJ253" s="18">
        <v>31275160</v>
      </c>
      <c r="AK253" s="19">
        <v>32983803</v>
      </c>
      <c r="AL253" s="16">
        <v>1152886</v>
      </c>
      <c r="AM253" s="17">
        <v>1695218</v>
      </c>
      <c r="AN253" s="22"/>
      <c r="AO253" s="21"/>
    </row>
    <row r="254" spans="1:41" ht="180" x14ac:dyDescent="0.25">
      <c r="A254" s="1">
        <v>254</v>
      </c>
      <c r="B254" s="2">
        <v>238</v>
      </c>
      <c r="C254" s="3">
        <f t="shared" si="25"/>
        <v>-16</v>
      </c>
      <c r="D254" s="2"/>
      <c r="E254" s="4" t="s">
        <v>257</v>
      </c>
      <c r="F254" s="5" t="s">
        <v>5</v>
      </c>
      <c r="G254" s="6">
        <v>0</v>
      </c>
      <c r="H254" s="7">
        <v>0</v>
      </c>
      <c r="I254" s="8">
        <v>0</v>
      </c>
      <c r="J254" s="2">
        <v>9</v>
      </c>
      <c r="K254" s="2">
        <v>4</v>
      </c>
      <c r="L254" s="2">
        <v>14</v>
      </c>
      <c r="M254" s="2">
        <v>2</v>
      </c>
      <c r="N254" s="2">
        <v>1</v>
      </c>
      <c r="O254" s="2"/>
      <c r="P254" s="9"/>
      <c r="Q254" s="10">
        <f t="shared" si="26"/>
        <v>13</v>
      </c>
      <c r="R254" s="11">
        <v>294</v>
      </c>
      <c r="S254" s="11">
        <v>301</v>
      </c>
      <c r="T254" s="3">
        <f t="shared" si="32"/>
        <v>7</v>
      </c>
      <c r="U254" s="12">
        <v>0</v>
      </c>
      <c r="V254" s="12">
        <v>1295063</v>
      </c>
      <c r="W254" s="13">
        <f t="shared" si="27"/>
        <v>0</v>
      </c>
      <c r="X254" s="12">
        <v>0</v>
      </c>
      <c r="Y254" s="12">
        <v>863210</v>
      </c>
      <c r="Z254" s="13">
        <f t="shared" si="28"/>
        <v>0</v>
      </c>
      <c r="AA254" s="14">
        <f t="shared" si="29"/>
        <v>0.50028729973007724</v>
      </c>
      <c r="AB254" s="14" t="e">
        <f t="shared" si="30"/>
        <v>#DIV/0!</v>
      </c>
      <c r="AC254" s="15">
        <f t="shared" si="31"/>
        <v>0</v>
      </c>
      <c r="AD254" s="16">
        <v>9038.0599999999977</v>
      </c>
      <c r="AE254" s="12">
        <v>0</v>
      </c>
      <c r="AF254" s="12">
        <v>0</v>
      </c>
      <c r="AG254" s="17">
        <v>0</v>
      </c>
      <c r="AH254" s="18">
        <v>92989376</v>
      </c>
      <c r="AI254" s="19">
        <v>121744788</v>
      </c>
      <c r="AJ254" s="18">
        <v>-24625312</v>
      </c>
      <c r="AK254" s="19">
        <v>18897366</v>
      </c>
      <c r="AL254" s="16">
        <v>793003</v>
      </c>
      <c r="AM254" s="17">
        <v>1844573</v>
      </c>
      <c r="AN254" s="22"/>
      <c r="AO254" s="21"/>
    </row>
    <row r="255" spans="1:41" ht="210" x14ac:dyDescent="0.25">
      <c r="A255" s="1">
        <v>255</v>
      </c>
      <c r="B255" s="2">
        <v>264</v>
      </c>
      <c r="C255" s="3">
        <f t="shared" si="25"/>
        <v>9</v>
      </c>
      <c r="D255" s="2"/>
      <c r="E255" s="4" t="s">
        <v>258</v>
      </c>
      <c r="F255" s="5" t="s">
        <v>1</v>
      </c>
      <c r="G255" s="6">
        <v>0</v>
      </c>
      <c r="H255" s="7">
        <v>0</v>
      </c>
      <c r="I255" s="8">
        <v>0</v>
      </c>
      <c r="J255" s="2">
        <v>3</v>
      </c>
      <c r="K255" s="2">
        <v>5</v>
      </c>
      <c r="L255" s="2">
        <v>7</v>
      </c>
      <c r="M255" s="2">
        <v>1</v>
      </c>
      <c r="N255" s="2">
        <v>0</v>
      </c>
      <c r="O255" s="2"/>
      <c r="P255" s="9"/>
      <c r="Q255" s="10">
        <f t="shared" si="26"/>
        <v>8</v>
      </c>
      <c r="R255" s="11">
        <v>297</v>
      </c>
      <c r="S255" s="11">
        <v>302</v>
      </c>
      <c r="T255" s="3">
        <f t="shared" si="32"/>
        <v>5</v>
      </c>
      <c r="U255" s="12">
        <v>0</v>
      </c>
      <c r="V255" s="12">
        <v>0</v>
      </c>
      <c r="W255" s="13">
        <v>0</v>
      </c>
      <c r="X255" s="12">
        <v>0</v>
      </c>
      <c r="Y255" s="12">
        <v>0</v>
      </c>
      <c r="Z255" s="13">
        <v>0</v>
      </c>
      <c r="AA255" s="14" t="e">
        <f t="shared" si="29"/>
        <v>#DIV/0!</v>
      </c>
      <c r="AB255" s="14" t="e">
        <f t="shared" si="30"/>
        <v>#DIV/0!</v>
      </c>
      <c r="AC255" s="15">
        <f t="shared" si="31"/>
        <v>0</v>
      </c>
      <c r="AD255" s="16">
        <v>0</v>
      </c>
      <c r="AE255" s="12">
        <v>0</v>
      </c>
      <c r="AF255" s="12">
        <v>0</v>
      </c>
      <c r="AG255" s="17">
        <v>0</v>
      </c>
      <c r="AH255" s="18">
        <v>78104822</v>
      </c>
      <c r="AI255" s="19">
        <v>78104822</v>
      </c>
      <c r="AJ255" s="18">
        <v>44387810</v>
      </c>
      <c r="AK255" s="19">
        <v>44387810</v>
      </c>
      <c r="AL255" s="16">
        <v>253</v>
      </c>
      <c r="AM255" s="17">
        <v>263</v>
      </c>
      <c r="AN255" s="22"/>
      <c r="AO255" s="21"/>
    </row>
    <row r="256" spans="1:41" ht="330" x14ac:dyDescent="0.25">
      <c r="A256" s="1">
        <v>256</v>
      </c>
      <c r="B256" s="2">
        <v>266</v>
      </c>
      <c r="C256" s="3">
        <f t="shared" si="25"/>
        <v>10</v>
      </c>
      <c r="D256" s="2"/>
      <c r="E256" s="4" t="s">
        <v>259</v>
      </c>
      <c r="F256" s="5" t="s">
        <v>5</v>
      </c>
      <c r="G256" s="6">
        <v>0</v>
      </c>
      <c r="H256" s="7">
        <v>0</v>
      </c>
      <c r="I256" s="8">
        <v>3</v>
      </c>
      <c r="J256" s="2">
        <v>0</v>
      </c>
      <c r="K256" s="2">
        <v>17</v>
      </c>
      <c r="L256" s="2">
        <v>0</v>
      </c>
      <c r="M256" s="2">
        <v>3</v>
      </c>
      <c r="N256" s="2">
        <v>0</v>
      </c>
      <c r="O256" s="2"/>
      <c r="P256" s="9"/>
      <c r="Q256" s="10">
        <f t="shared" si="26"/>
        <v>20</v>
      </c>
      <c r="R256" s="11">
        <v>70</v>
      </c>
      <c r="S256" s="11">
        <v>78</v>
      </c>
      <c r="T256" s="3">
        <f t="shared" si="32"/>
        <v>8</v>
      </c>
      <c r="U256" s="12">
        <v>382545</v>
      </c>
      <c r="V256" s="12">
        <v>16085319</v>
      </c>
      <c r="W256" s="13">
        <f t="shared" ref="W256:W302" si="33">+U256/V256</f>
        <v>2.3782245164053011E-2</v>
      </c>
      <c r="X256" s="12">
        <v>515450</v>
      </c>
      <c r="Y256" s="12">
        <v>17932492</v>
      </c>
      <c r="Z256" s="13">
        <f t="shared" ref="Z256:Z302" si="34">+X256/Y256</f>
        <v>2.8743913562041461E-2</v>
      </c>
      <c r="AA256" s="14">
        <f t="shared" si="29"/>
        <v>-0.10300704441970475</v>
      </c>
      <c r="AB256" s="14">
        <f t="shared" si="30"/>
        <v>-0.25784266175186732</v>
      </c>
      <c r="AC256" s="15">
        <f t="shared" si="31"/>
        <v>-4.9616683979884502E-3</v>
      </c>
      <c r="AD256" s="16">
        <v>1467.71</v>
      </c>
      <c r="AE256" s="12">
        <v>495.39</v>
      </c>
      <c r="AF256" s="12">
        <v>0</v>
      </c>
      <c r="AG256" s="17">
        <v>0</v>
      </c>
      <c r="AH256" s="18">
        <v>69310843</v>
      </c>
      <c r="AI256" s="19">
        <v>67122920</v>
      </c>
      <c r="AJ256" s="18">
        <v>17946006</v>
      </c>
      <c r="AK256" s="19">
        <v>16437331</v>
      </c>
      <c r="AL256" s="16">
        <v>1448918</v>
      </c>
      <c r="AM256" s="17">
        <v>1301811</v>
      </c>
      <c r="AN256" s="22"/>
      <c r="AO256" s="21"/>
    </row>
    <row r="257" spans="1:41" ht="165" x14ac:dyDescent="0.25">
      <c r="A257" s="1">
        <v>257</v>
      </c>
      <c r="B257" s="2">
        <v>261</v>
      </c>
      <c r="C257" s="3">
        <f t="shared" ref="C257:C302" si="35">+B257-A257</f>
        <v>4</v>
      </c>
      <c r="D257" s="23" t="s">
        <v>41</v>
      </c>
      <c r="E257" s="4" t="s">
        <v>260</v>
      </c>
      <c r="F257" s="5" t="s">
        <v>5</v>
      </c>
      <c r="G257" s="6">
        <v>0</v>
      </c>
      <c r="H257" s="7">
        <v>0</v>
      </c>
      <c r="I257" s="8">
        <v>5</v>
      </c>
      <c r="J257" s="2">
        <v>0</v>
      </c>
      <c r="K257" s="2">
        <v>8</v>
      </c>
      <c r="L257" s="2">
        <v>1</v>
      </c>
      <c r="M257" s="2">
        <v>0</v>
      </c>
      <c r="N257" s="2">
        <v>0</v>
      </c>
      <c r="O257" s="2"/>
      <c r="P257" s="9">
        <v>1</v>
      </c>
      <c r="Q257" s="10">
        <f t="shared" ref="Q257:Q302" si="36">+SUM(I257:K257)</f>
        <v>13</v>
      </c>
      <c r="R257" s="11">
        <v>54</v>
      </c>
      <c r="S257" s="11">
        <v>3</v>
      </c>
      <c r="T257" s="3"/>
      <c r="U257" s="12">
        <v>229017</v>
      </c>
      <c r="V257" s="12">
        <v>8408073</v>
      </c>
      <c r="W257" s="13">
        <f t="shared" si="33"/>
        <v>2.7237751147022628E-2</v>
      </c>
      <c r="X257" s="12">
        <v>980790</v>
      </c>
      <c r="Y257" s="12">
        <v>10243786</v>
      </c>
      <c r="Z257" s="13">
        <f t="shared" si="34"/>
        <v>9.5744874014353679E-2</v>
      </c>
      <c r="AA257" s="14">
        <f t="shared" ref="AA257:AA302" si="37">+(V257-Y257)/Y257</f>
        <v>-0.17920259169803041</v>
      </c>
      <c r="AB257" s="14">
        <f t="shared" ref="AB257:AB302" si="38">+(U257-X257)/X257</f>
        <v>-0.76649741534885141</v>
      </c>
      <c r="AC257" s="15">
        <f t="shared" ref="AC257:AC302" si="39">+W257-Z257</f>
        <v>-6.8507122867331044E-2</v>
      </c>
      <c r="AD257" s="16">
        <v>12731.609999999999</v>
      </c>
      <c r="AE257" s="12">
        <v>0</v>
      </c>
      <c r="AF257" s="12">
        <v>0</v>
      </c>
      <c r="AG257" s="17">
        <v>0</v>
      </c>
      <c r="AH257" s="18">
        <v>63090694</v>
      </c>
      <c r="AI257" s="19">
        <v>65318609</v>
      </c>
      <c r="AJ257" s="18">
        <v>42685857</v>
      </c>
      <c r="AK257" s="19">
        <v>43271641</v>
      </c>
      <c r="AL257" s="16">
        <v>380746</v>
      </c>
      <c r="AM257" s="17">
        <v>1476600</v>
      </c>
      <c r="AN257" s="22"/>
      <c r="AO257" s="21"/>
    </row>
    <row r="258" spans="1:41" ht="345" x14ac:dyDescent="0.25">
      <c r="A258" s="1">
        <v>258</v>
      </c>
      <c r="B258" s="2">
        <v>259</v>
      </c>
      <c r="C258" s="3">
        <f t="shared" si="35"/>
        <v>1</v>
      </c>
      <c r="D258" s="2"/>
      <c r="E258" s="4" t="s">
        <v>261</v>
      </c>
      <c r="F258" s="5" t="s">
        <v>1</v>
      </c>
      <c r="G258" s="6">
        <v>17</v>
      </c>
      <c r="H258" s="7">
        <v>10</v>
      </c>
      <c r="I258" s="8">
        <v>15</v>
      </c>
      <c r="J258" s="2">
        <v>0</v>
      </c>
      <c r="K258" s="2">
        <v>39</v>
      </c>
      <c r="L258" s="2">
        <v>17</v>
      </c>
      <c r="M258" s="2">
        <v>1</v>
      </c>
      <c r="N258" s="2">
        <v>0</v>
      </c>
      <c r="O258" s="2">
        <v>1</v>
      </c>
      <c r="P258" s="9"/>
      <c r="Q258" s="10">
        <f t="shared" si="36"/>
        <v>54</v>
      </c>
      <c r="R258" s="11">
        <v>152</v>
      </c>
      <c r="S258" s="11">
        <v>93</v>
      </c>
      <c r="T258" s="3">
        <f t="shared" ref="T258:T302" si="40">+S258-R258</f>
        <v>-59</v>
      </c>
      <c r="U258" s="12">
        <v>118938</v>
      </c>
      <c r="V258" s="12">
        <v>10999112</v>
      </c>
      <c r="W258" s="13">
        <f t="shared" si="33"/>
        <v>1.0813418392321125E-2</v>
      </c>
      <c r="X258" s="12">
        <v>333192</v>
      </c>
      <c r="Y258" s="12">
        <v>13647133</v>
      </c>
      <c r="Z258" s="13">
        <f t="shared" si="34"/>
        <v>2.4414798331634929E-2</v>
      </c>
      <c r="AA258" s="14">
        <f t="shared" si="37"/>
        <v>-0.1940349669047704</v>
      </c>
      <c r="AB258" s="14">
        <f t="shared" si="38"/>
        <v>-0.64303464669019661</v>
      </c>
      <c r="AC258" s="15">
        <f t="shared" si="39"/>
        <v>-1.3601379939313804E-2</v>
      </c>
      <c r="AD258" s="16">
        <v>7788.5400000000009</v>
      </c>
      <c r="AE258" s="12">
        <v>1884.5399999999997</v>
      </c>
      <c r="AF258" s="12">
        <v>0</v>
      </c>
      <c r="AG258" s="17">
        <v>0</v>
      </c>
      <c r="AH258" s="18">
        <v>72549085</v>
      </c>
      <c r="AI258" s="19">
        <v>74117263</v>
      </c>
      <c r="AJ258" s="18">
        <v>22282976</v>
      </c>
      <c r="AK258" s="19">
        <v>23396722</v>
      </c>
      <c r="AL258" s="16">
        <v>518897</v>
      </c>
      <c r="AM258" s="17">
        <v>771260</v>
      </c>
      <c r="AN258" s="22"/>
      <c r="AO258" s="21"/>
    </row>
    <row r="259" spans="1:41" ht="210" x14ac:dyDescent="0.25">
      <c r="A259" s="1">
        <v>259</v>
      </c>
      <c r="B259" s="2">
        <v>257</v>
      </c>
      <c r="C259" s="3">
        <f t="shared" si="35"/>
        <v>-2</v>
      </c>
      <c r="D259" s="23" t="s">
        <v>41</v>
      </c>
      <c r="E259" s="4" t="s">
        <v>262</v>
      </c>
      <c r="F259" s="5" t="s">
        <v>5</v>
      </c>
      <c r="G259" s="6">
        <v>0</v>
      </c>
      <c r="H259" s="7">
        <v>0</v>
      </c>
      <c r="I259" s="8">
        <v>2</v>
      </c>
      <c r="J259" s="2">
        <v>0</v>
      </c>
      <c r="K259" s="2">
        <v>18</v>
      </c>
      <c r="L259" s="2">
        <v>0</v>
      </c>
      <c r="M259" s="2">
        <v>2</v>
      </c>
      <c r="N259" s="2">
        <v>0</v>
      </c>
      <c r="O259" s="2"/>
      <c r="P259" s="9"/>
      <c r="Q259" s="10">
        <f t="shared" si="36"/>
        <v>20</v>
      </c>
      <c r="R259" s="11">
        <v>194</v>
      </c>
      <c r="S259" s="11">
        <v>216</v>
      </c>
      <c r="T259" s="3">
        <f t="shared" si="40"/>
        <v>22</v>
      </c>
      <c r="U259" s="12">
        <v>190598</v>
      </c>
      <c r="V259" s="12">
        <v>26773959</v>
      </c>
      <c r="W259" s="13">
        <f t="shared" si="33"/>
        <v>7.1187828441807953E-3</v>
      </c>
      <c r="X259" s="12">
        <v>317664</v>
      </c>
      <c r="Y259" s="12">
        <v>29843220</v>
      </c>
      <c r="Z259" s="13">
        <f t="shared" si="34"/>
        <v>1.0644427779576065E-2</v>
      </c>
      <c r="AA259" s="14">
        <f t="shared" si="37"/>
        <v>-0.10284617410587732</v>
      </c>
      <c r="AB259" s="14">
        <f t="shared" si="38"/>
        <v>-0.40000125919210233</v>
      </c>
      <c r="AC259" s="15">
        <f t="shared" si="39"/>
        <v>-3.5256449353952696E-3</v>
      </c>
      <c r="AD259" s="16">
        <v>238880.90000000002</v>
      </c>
      <c r="AE259" s="12">
        <v>59404.959999999999</v>
      </c>
      <c r="AF259" s="12">
        <v>0</v>
      </c>
      <c r="AG259" s="17">
        <v>0</v>
      </c>
      <c r="AH259" s="18">
        <v>52587191</v>
      </c>
      <c r="AI259" s="19">
        <v>57121108</v>
      </c>
      <c r="AJ259" s="18">
        <v>13858478</v>
      </c>
      <c r="AK259" s="19">
        <v>12726035</v>
      </c>
      <c r="AL259" s="16">
        <v>1349736</v>
      </c>
      <c r="AM259" s="17">
        <v>2596042</v>
      </c>
      <c r="AN259" s="22"/>
      <c r="AO259" s="21"/>
    </row>
    <row r="260" spans="1:41" ht="150" x14ac:dyDescent="0.25">
      <c r="A260" s="1">
        <v>260</v>
      </c>
      <c r="B260" s="2">
        <v>249</v>
      </c>
      <c r="C260" s="3">
        <f t="shared" si="35"/>
        <v>-11</v>
      </c>
      <c r="D260" s="23" t="s">
        <v>41</v>
      </c>
      <c r="E260" s="4" t="s">
        <v>263</v>
      </c>
      <c r="F260" s="5" t="s">
        <v>5</v>
      </c>
      <c r="G260" s="6">
        <v>4</v>
      </c>
      <c r="H260" s="7">
        <v>0</v>
      </c>
      <c r="I260" s="8">
        <v>2</v>
      </c>
      <c r="J260" s="2">
        <v>1</v>
      </c>
      <c r="K260" s="2">
        <v>13</v>
      </c>
      <c r="L260" s="2">
        <v>3</v>
      </c>
      <c r="M260" s="2">
        <v>1</v>
      </c>
      <c r="N260" s="2">
        <v>1</v>
      </c>
      <c r="O260" s="2"/>
      <c r="P260" s="9">
        <v>1</v>
      </c>
      <c r="Q260" s="10">
        <f t="shared" si="36"/>
        <v>16</v>
      </c>
      <c r="R260" s="11">
        <v>281</v>
      </c>
      <c r="S260" s="11">
        <v>284</v>
      </c>
      <c r="T260" s="3">
        <f t="shared" si="40"/>
        <v>3</v>
      </c>
      <c r="U260" s="12">
        <v>11965</v>
      </c>
      <c r="V260" s="12">
        <v>31153226</v>
      </c>
      <c r="W260" s="13">
        <f t="shared" si="33"/>
        <v>3.8406937374639788E-4</v>
      </c>
      <c r="X260" s="12">
        <v>157554</v>
      </c>
      <c r="Y260" s="12">
        <v>47692722</v>
      </c>
      <c r="Z260" s="13">
        <f t="shared" si="34"/>
        <v>3.3035229148799684E-3</v>
      </c>
      <c r="AA260" s="14">
        <f t="shared" si="37"/>
        <v>-0.34679287124773461</v>
      </c>
      <c r="AB260" s="14">
        <f t="shared" si="38"/>
        <v>-0.92405778336316435</v>
      </c>
      <c r="AC260" s="15">
        <f t="shared" si="39"/>
        <v>-2.9194535411335705E-3</v>
      </c>
      <c r="AD260" s="16">
        <v>830145.19000000029</v>
      </c>
      <c r="AE260" s="12">
        <v>2711.67</v>
      </c>
      <c r="AF260" s="12">
        <v>0</v>
      </c>
      <c r="AG260" s="17">
        <v>0</v>
      </c>
      <c r="AH260" s="18">
        <v>35242532</v>
      </c>
      <c r="AI260" s="19">
        <v>44711424</v>
      </c>
      <c r="AJ260" s="18">
        <v>18254054</v>
      </c>
      <c r="AK260" s="19">
        <v>20791834</v>
      </c>
      <c r="AL260" s="16">
        <v>2615918</v>
      </c>
      <c r="AM260" s="17">
        <v>2985700</v>
      </c>
      <c r="AN260" s="22"/>
      <c r="AO260" s="21"/>
    </row>
    <row r="261" spans="1:41" ht="270" x14ac:dyDescent="0.25">
      <c r="A261" s="1">
        <v>261</v>
      </c>
      <c r="B261" s="2">
        <v>233</v>
      </c>
      <c r="C261" s="3">
        <f t="shared" si="35"/>
        <v>-28</v>
      </c>
      <c r="D261" s="2"/>
      <c r="E261" s="4" t="s">
        <v>264</v>
      </c>
      <c r="F261" s="5" t="s">
        <v>5</v>
      </c>
      <c r="G261" s="6">
        <v>0</v>
      </c>
      <c r="H261" s="7">
        <v>0</v>
      </c>
      <c r="I261" s="8">
        <v>8</v>
      </c>
      <c r="J261" s="2">
        <v>0</v>
      </c>
      <c r="K261" s="2">
        <v>14</v>
      </c>
      <c r="L261" s="2">
        <v>0</v>
      </c>
      <c r="M261" s="2">
        <v>3</v>
      </c>
      <c r="N261" s="2">
        <v>0</v>
      </c>
      <c r="O261" s="2"/>
      <c r="P261" s="9"/>
      <c r="Q261" s="10">
        <f t="shared" si="36"/>
        <v>22</v>
      </c>
      <c r="R261" s="11">
        <v>266</v>
      </c>
      <c r="S261" s="11">
        <v>252</v>
      </c>
      <c r="T261" s="3">
        <f t="shared" si="40"/>
        <v>-14</v>
      </c>
      <c r="U261" s="12">
        <v>60253</v>
      </c>
      <c r="V261" s="12">
        <v>39270883</v>
      </c>
      <c r="W261" s="13">
        <f t="shared" si="33"/>
        <v>1.534291958752239E-3</v>
      </c>
      <c r="X261" s="12">
        <v>513834</v>
      </c>
      <c r="Y261" s="12">
        <v>73312991</v>
      </c>
      <c r="Z261" s="13">
        <f t="shared" si="34"/>
        <v>7.0087714740761295E-3</v>
      </c>
      <c r="AA261" s="14">
        <f t="shared" si="37"/>
        <v>-0.46433936926676472</v>
      </c>
      <c r="AB261" s="14">
        <f t="shared" si="38"/>
        <v>-0.88273839411171706</v>
      </c>
      <c r="AC261" s="15">
        <f t="shared" si="39"/>
        <v>-5.4744795153238903E-3</v>
      </c>
      <c r="AD261" s="16">
        <v>13471.94</v>
      </c>
      <c r="AE261" s="12">
        <v>1749.6799999999998</v>
      </c>
      <c r="AF261" s="12">
        <v>0</v>
      </c>
      <c r="AG261" s="17">
        <v>0</v>
      </c>
      <c r="AH261" s="18">
        <v>28453036</v>
      </c>
      <c r="AI261" s="19">
        <v>32637338</v>
      </c>
      <c r="AJ261" s="18">
        <v>9069588</v>
      </c>
      <c r="AK261" s="19">
        <v>10430079</v>
      </c>
      <c r="AL261" s="16">
        <v>1714702</v>
      </c>
      <c r="AM261" s="17">
        <v>2775749</v>
      </c>
      <c r="AN261" s="22"/>
      <c r="AO261" s="21"/>
    </row>
    <row r="262" spans="1:41" ht="270" x14ac:dyDescent="0.25">
      <c r="A262" s="1">
        <v>262</v>
      </c>
      <c r="B262" s="2">
        <v>274</v>
      </c>
      <c r="C262" s="3">
        <f t="shared" si="35"/>
        <v>12</v>
      </c>
      <c r="D262" s="2"/>
      <c r="E262" s="4" t="s">
        <v>265</v>
      </c>
      <c r="F262" s="5" t="s">
        <v>5</v>
      </c>
      <c r="G262" s="6">
        <v>0</v>
      </c>
      <c r="H262" s="7">
        <v>0</v>
      </c>
      <c r="I262" s="8">
        <v>1</v>
      </c>
      <c r="J262" s="2">
        <v>0</v>
      </c>
      <c r="K262" s="2">
        <v>12</v>
      </c>
      <c r="L262" s="2">
        <v>0</v>
      </c>
      <c r="M262" s="2">
        <v>3</v>
      </c>
      <c r="N262" s="2">
        <v>1</v>
      </c>
      <c r="O262" s="2"/>
      <c r="P262" s="9"/>
      <c r="Q262" s="10">
        <f t="shared" si="36"/>
        <v>13</v>
      </c>
      <c r="R262" s="11">
        <v>227</v>
      </c>
      <c r="S262" s="11">
        <v>277</v>
      </c>
      <c r="T262" s="3">
        <f t="shared" si="40"/>
        <v>50</v>
      </c>
      <c r="U262" s="12">
        <v>103032</v>
      </c>
      <c r="V262" s="12">
        <v>19210996</v>
      </c>
      <c r="W262" s="13">
        <f t="shared" si="33"/>
        <v>5.3631784630010851E-3</v>
      </c>
      <c r="X262" s="12">
        <v>93226</v>
      </c>
      <c r="Y262" s="12">
        <v>19815409</v>
      </c>
      <c r="Z262" s="13">
        <f t="shared" si="34"/>
        <v>4.7047224712848468E-3</v>
      </c>
      <c r="AA262" s="14">
        <f t="shared" si="37"/>
        <v>-3.0502171315262783E-2</v>
      </c>
      <c r="AB262" s="14">
        <f t="shared" si="38"/>
        <v>0.10518524875034861</v>
      </c>
      <c r="AC262" s="15">
        <f t="shared" si="39"/>
        <v>6.5845599171623827E-4</v>
      </c>
      <c r="AD262" s="16">
        <v>5589.6</v>
      </c>
      <c r="AE262" s="12">
        <v>79.39</v>
      </c>
      <c r="AF262" s="12">
        <v>0</v>
      </c>
      <c r="AG262" s="17">
        <v>0</v>
      </c>
      <c r="AH262" s="18">
        <v>52811161</v>
      </c>
      <c r="AI262" s="19">
        <v>47582269</v>
      </c>
      <c r="AJ262" s="18">
        <v>20578537</v>
      </c>
      <c r="AK262" s="19">
        <v>18452944</v>
      </c>
      <c r="AL262" s="16">
        <v>497905</v>
      </c>
      <c r="AM262" s="17">
        <v>817916</v>
      </c>
      <c r="AN262" s="22"/>
      <c r="AO262" s="21"/>
    </row>
    <row r="263" spans="1:41" ht="285" x14ac:dyDescent="0.25">
      <c r="A263" s="1">
        <v>263</v>
      </c>
      <c r="B263" s="2">
        <v>248</v>
      </c>
      <c r="C263" s="3">
        <f t="shared" si="35"/>
        <v>-15</v>
      </c>
      <c r="D263" s="2"/>
      <c r="E263" s="4" t="s">
        <v>266</v>
      </c>
      <c r="F263" s="5" t="s">
        <v>5</v>
      </c>
      <c r="G263" s="6">
        <v>0</v>
      </c>
      <c r="H263" s="7">
        <v>0</v>
      </c>
      <c r="I263" s="8">
        <v>3</v>
      </c>
      <c r="J263" s="2">
        <v>0</v>
      </c>
      <c r="K263" s="2">
        <v>15</v>
      </c>
      <c r="L263" s="2">
        <v>0</v>
      </c>
      <c r="M263" s="2">
        <v>5</v>
      </c>
      <c r="N263" s="2">
        <v>0</v>
      </c>
      <c r="O263" s="2"/>
      <c r="P263" s="9"/>
      <c r="Q263" s="10">
        <f t="shared" si="36"/>
        <v>18</v>
      </c>
      <c r="R263" s="11">
        <v>263</v>
      </c>
      <c r="S263" s="11">
        <v>240</v>
      </c>
      <c r="T263" s="3">
        <f t="shared" si="40"/>
        <v>-23</v>
      </c>
      <c r="U263" s="12">
        <v>53582</v>
      </c>
      <c r="V263" s="12">
        <v>27801146</v>
      </c>
      <c r="W263" s="13">
        <f t="shared" si="33"/>
        <v>1.9273306215506368E-3</v>
      </c>
      <c r="X263" s="12">
        <v>361019</v>
      </c>
      <c r="Y263" s="12">
        <v>47900263</v>
      </c>
      <c r="Z263" s="13">
        <f t="shared" si="34"/>
        <v>7.5368897243841852E-3</v>
      </c>
      <c r="AA263" s="14">
        <f t="shared" si="37"/>
        <v>-0.41960347900386269</v>
      </c>
      <c r="AB263" s="14">
        <f t="shared" si="38"/>
        <v>-0.85158121871702042</v>
      </c>
      <c r="AC263" s="15">
        <f t="shared" si="39"/>
        <v>-5.6095591028335482E-3</v>
      </c>
      <c r="AD263" s="16">
        <v>1706.98</v>
      </c>
      <c r="AE263" s="12">
        <v>0</v>
      </c>
      <c r="AF263" s="12">
        <v>0</v>
      </c>
      <c r="AG263" s="17">
        <v>0</v>
      </c>
      <c r="AH263" s="18">
        <v>37797537</v>
      </c>
      <c r="AI263" s="19">
        <v>41661934</v>
      </c>
      <c r="AJ263" s="18">
        <v>17271585</v>
      </c>
      <c r="AK263" s="19">
        <v>20439522</v>
      </c>
      <c r="AL263" s="16">
        <v>1207726</v>
      </c>
      <c r="AM263" s="17">
        <v>1781810</v>
      </c>
      <c r="AN263" s="22"/>
      <c r="AO263" s="21"/>
    </row>
    <row r="264" spans="1:41" ht="195" x14ac:dyDescent="0.25">
      <c r="A264" s="1">
        <v>264</v>
      </c>
      <c r="B264" s="2">
        <v>280</v>
      </c>
      <c r="C264" s="3">
        <f t="shared" si="35"/>
        <v>16</v>
      </c>
      <c r="D264" s="23" t="s">
        <v>41</v>
      </c>
      <c r="E264" s="4" t="s">
        <v>267</v>
      </c>
      <c r="F264" s="5" t="s">
        <v>5</v>
      </c>
      <c r="G264" s="6">
        <v>0</v>
      </c>
      <c r="H264" s="7">
        <v>0</v>
      </c>
      <c r="I264" s="8">
        <v>8</v>
      </c>
      <c r="J264" s="2">
        <v>0</v>
      </c>
      <c r="K264" s="2">
        <v>18</v>
      </c>
      <c r="L264" s="2">
        <v>0</v>
      </c>
      <c r="M264" s="2">
        <v>3</v>
      </c>
      <c r="N264" s="2">
        <v>0</v>
      </c>
      <c r="O264" s="2"/>
      <c r="P264" s="9"/>
      <c r="Q264" s="10">
        <f t="shared" si="36"/>
        <v>26</v>
      </c>
      <c r="R264" s="11">
        <v>247</v>
      </c>
      <c r="S264" s="11">
        <v>132</v>
      </c>
      <c r="T264" s="3">
        <f t="shared" si="40"/>
        <v>-115</v>
      </c>
      <c r="U264" s="12">
        <v>156315</v>
      </c>
      <c r="V264" s="12">
        <v>39365869</v>
      </c>
      <c r="W264" s="13">
        <f t="shared" si="33"/>
        <v>3.9708255900561982E-3</v>
      </c>
      <c r="X264" s="12">
        <v>634784</v>
      </c>
      <c r="Y264" s="12">
        <v>33633400</v>
      </c>
      <c r="Z264" s="13">
        <f t="shared" si="34"/>
        <v>1.8873619675679534E-2</v>
      </c>
      <c r="AA264" s="14">
        <f t="shared" si="37"/>
        <v>0.17043977117983908</v>
      </c>
      <c r="AB264" s="14">
        <f t="shared" si="38"/>
        <v>-0.7537508821898472</v>
      </c>
      <c r="AC264" s="15">
        <f t="shared" si="39"/>
        <v>-1.4902794085623335E-2</v>
      </c>
      <c r="AD264" s="16">
        <v>1008.22</v>
      </c>
      <c r="AE264" s="12">
        <v>0</v>
      </c>
      <c r="AF264" s="12">
        <v>0</v>
      </c>
      <c r="AG264" s="17">
        <v>0</v>
      </c>
      <c r="AH264" s="18">
        <v>22855875</v>
      </c>
      <c r="AI264" s="19">
        <v>23428202</v>
      </c>
      <c r="AJ264" s="18">
        <v>14293045</v>
      </c>
      <c r="AK264" s="19">
        <v>11846788</v>
      </c>
      <c r="AL264" s="16">
        <v>1070989</v>
      </c>
      <c r="AM264" s="17">
        <v>866260</v>
      </c>
      <c r="AN264" s="22"/>
      <c r="AO264" s="21"/>
    </row>
    <row r="265" spans="1:41" ht="150" x14ac:dyDescent="0.25">
      <c r="A265" s="1">
        <v>265</v>
      </c>
      <c r="B265" s="2">
        <v>273</v>
      </c>
      <c r="C265" s="3">
        <f t="shared" si="35"/>
        <v>8</v>
      </c>
      <c r="D265" s="2"/>
      <c r="E265" s="4" t="s">
        <v>268</v>
      </c>
      <c r="F265" s="5" t="s">
        <v>7</v>
      </c>
      <c r="G265" s="6">
        <v>0</v>
      </c>
      <c r="H265" s="7">
        <v>0</v>
      </c>
      <c r="I265" s="8">
        <v>0</v>
      </c>
      <c r="J265" s="2">
        <v>0</v>
      </c>
      <c r="K265" s="2">
        <v>2</v>
      </c>
      <c r="L265" s="2">
        <v>6</v>
      </c>
      <c r="M265" s="2">
        <v>1</v>
      </c>
      <c r="N265" s="2">
        <v>1</v>
      </c>
      <c r="O265" s="2"/>
      <c r="P265" s="9"/>
      <c r="Q265" s="10">
        <f t="shared" si="36"/>
        <v>2</v>
      </c>
      <c r="R265" s="11">
        <v>298</v>
      </c>
      <c r="S265" s="11">
        <v>272</v>
      </c>
      <c r="T265" s="3">
        <f t="shared" si="40"/>
        <v>-26</v>
      </c>
      <c r="U265" s="12">
        <v>0</v>
      </c>
      <c r="V265" s="12">
        <v>4644891</v>
      </c>
      <c r="W265" s="13">
        <f t="shared" si="33"/>
        <v>0</v>
      </c>
      <c r="X265" s="12">
        <v>22239</v>
      </c>
      <c r="Y265" s="12">
        <v>4502737</v>
      </c>
      <c r="Z265" s="13">
        <f t="shared" si="34"/>
        <v>4.938995992881663E-3</v>
      </c>
      <c r="AA265" s="14">
        <f t="shared" si="37"/>
        <v>3.1570575851976257E-2</v>
      </c>
      <c r="AB265" s="14">
        <f t="shared" si="38"/>
        <v>-1</v>
      </c>
      <c r="AC265" s="15">
        <f t="shared" si="39"/>
        <v>-4.938995992881663E-3</v>
      </c>
      <c r="AD265" s="16">
        <v>0</v>
      </c>
      <c r="AE265" s="12">
        <v>0</v>
      </c>
      <c r="AF265" s="12">
        <v>0</v>
      </c>
      <c r="AG265" s="17">
        <v>0</v>
      </c>
      <c r="AH265" s="18">
        <v>80773871</v>
      </c>
      <c r="AI265" s="19">
        <v>80662801</v>
      </c>
      <c r="AJ265" s="18">
        <v>12654877</v>
      </c>
      <c r="AK265" s="19">
        <v>12685739</v>
      </c>
      <c r="AL265" s="16">
        <v>974</v>
      </c>
      <c r="AM265" s="17">
        <v>24661</v>
      </c>
      <c r="AN265" s="22"/>
      <c r="AO265" s="21"/>
    </row>
    <row r="266" spans="1:41" ht="210" x14ac:dyDescent="0.25">
      <c r="A266" s="1">
        <v>266</v>
      </c>
      <c r="B266" s="2">
        <v>278</v>
      </c>
      <c r="C266" s="3">
        <f t="shared" si="35"/>
        <v>12</v>
      </c>
      <c r="D266" s="23" t="s">
        <v>41</v>
      </c>
      <c r="E266" s="4" t="s">
        <v>269</v>
      </c>
      <c r="F266" s="5" t="s">
        <v>5</v>
      </c>
      <c r="G266" s="6">
        <v>1</v>
      </c>
      <c r="H266" s="7">
        <v>0</v>
      </c>
      <c r="I266" s="8">
        <v>1</v>
      </c>
      <c r="J266" s="2">
        <v>0</v>
      </c>
      <c r="K266" s="2">
        <v>17</v>
      </c>
      <c r="L266" s="2">
        <v>1</v>
      </c>
      <c r="M266" s="2">
        <v>2</v>
      </c>
      <c r="N266" s="2">
        <v>0</v>
      </c>
      <c r="O266" s="2"/>
      <c r="P266" s="9"/>
      <c r="Q266" s="10">
        <f t="shared" si="36"/>
        <v>18</v>
      </c>
      <c r="R266" s="11">
        <v>51</v>
      </c>
      <c r="S266" s="11">
        <v>59</v>
      </c>
      <c r="T266" s="3">
        <f t="shared" si="40"/>
        <v>8</v>
      </c>
      <c r="U266" s="12">
        <v>684304</v>
      </c>
      <c r="V266" s="12">
        <v>24492621</v>
      </c>
      <c r="W266" s="13">
        <f t="shared" si="33"/>
        <v>2.7939190338183897E-2</v>
      </c>
      <c r="X266" s="12">
        <v>961482</v>
      </c>
      <c r="Y266" s="12">
        <v>26865214</v>
      </c>
      <c r="Z266" s="13">
        <f t="shared" si="34"/>
        <v>3.5789106314209895E-2</v>
      </c>
      <c r="AA266" s="14">
        <f t="shared" si="37"/>
        <v>-8.8314688280540038E-2</v>
      </c>
      <c r="AB266" s="14">
        <f t="shared" si="38"/>
        <v>-0.28828204792185397</v>
      </c>
      <c r="AC266" s="15">
        <f t="shared" si="39"/>
        <v>-7.8499159760259986E-3</v>
      </c>
      <c r="AD266" s="16">
        <v>1159293.3600000006</v>
      </c>
      <c r="AE266" s="12">
        <v>19305.12</v>
      </c>
      <c r="AF266" s="12">
        <v>0</v>
      </c>
      <c r="AG266" s="17">
        <v>0</v>
      </c>
      <c r="AH266" s="18">
        <v>43549098</v>
      </c>
      <c r="AI266" s="19">
        <v>36989163</v>
      </c>
      <c r="AJ266" s="18">
        <v>22445705</v>
      </c>
      <c r="AK266" s="19">
        <v>20408933</v>
      </c>
      <c r="AL266" s="16">
        <v>1800037</v>
      </c>
      <c r="AM266" s="17">
        <v>1836608</v>
      </c>
      <c r="AN266" s="22"/>
      <c r="AO266" s="21"/>
    </row>
    <row r="267" spans="1:41" ht="165" x14ac:dyDescent="0.25">
      <c r="A267" s="1">
        <v>267</v>
      </c>
      <c r="B267" s="2">
        <v>252</v>
      </c>
      <c r="C267" s="3">
        <f t="shared" si="35"/>
        <v>-15</v>
      </c>
      <c r="D267" s="2"/>
      <c r="E267" s="4" t="s">
        <v>270</v>
      </c>
      <c r="F267" s="5" t="s">
        <v>5</v>
      </c>
      <c r="G267" s="6">
        <v>3</v>
      </c>
      <c r="H267" s="7">
        <v>4</v>
      </c>
      <c r="I267" s="8">
        <v>3</v>
      </c>
      <c r="J267" s="2">
        <v>0</v>
      </c>
      <c r="K267" s="2">
        <v>5</v>
      </c>
      <c r="L267" s="2">
        <v>5</v>
      </c>
      <c r="M267" s="2">
        <v>1</v>
      </c>
      <c r="N267" s="2">
        <v>1</v>
      </c>
      <c r="O267" s="2"/>
      <c r="P267" s="9">
        <v>2</v>
      </c>
      <c r="Q267" s="10">
        <f t="shared" si="36"/>
        <v>8</v>
      </c>
      <c r="R267" s="11">
        <v>271</v>
      </c>
      <c r="S267" s="11">
        <v>271</v>
      </c>
      <c r="T267" s="3">
        <f t="shared" si="40"/>
        <v>0</v>
      </c>
      <c r="U267" s="12">
        <v>17049</v>
      </c>
      <c r="V267" s="12">
        <v>16751910</v>
      </c>
      <c r="W267" s="13">
        <f t="shared" si="33"/>
        <v>1.0177346941333855E-3</v>
      </c>
      <c r="X267" s="12">
        <v>177548</v>
      </c>
      <c r="Y267" s="12">
        <v>34925194</v>
      </c>
      <c r="Z267" s="13">
        <f t="shared" si="34"/>
        <v>5.0836653906632554E-3</v>
      </c>
      <c r="AA267" s="14">
        <f t="shared" si="37"/>
        <v>-0.520348834712271</v>
      </c>
      <c r="AB267" s="14">
        <f t="shared" si="38"/>
        <v>-0.90397526302746301</v>
      </c>
      <c r="AC267" s="15">
        <f t="shared" si="39"/>
        <v>-4.06593069652987E-3</v>
      </c>
      <c r="AD267" s="16">
        <v>328148.09000000008</v>
      </c>
      <c r="AE267" s="12">
        <v>38827.54</v>
      </c>
      <c r="AF267" s="12">
        <v>0</v>
      </c>
      <c r="AG267" s="17">
        <v>0</v>
      </c>
      <c r="AH267" s="18">
        <v>45846201</v>
      </c>
      <c r="AI267" s="19">
        <v>56133484</v>
      </c>
      <c r="AJ267" s="18">
        <v>22453581</v>
      </c>
      <c r="AK267" s="19">
        <v>26661006</v>
      </c>
      <c r="AL267" s="16">
        <v>1836001</v>
      </c>
      <c r="AM267" s="17">
        <v>2312718</v>
      </c>
      <c r="AN267" s="22"/>
      <c r="AO267" s="21"/>
    </row>
    <row r="268" spans="1:41" ht="210" x14ac:dyDescent="0.25">
      <c r="A268" s="1">
        <v>268</v>
      </c>
      <c r="B268" s="2">
        <v>213</v>
      </c>
      <c r="C268" s="3">
        <f t="shared" si="35"/>
        <v>-55</v>
      </c>
      <c r="D268" s="2"/>
      <c r="E268" s="4" t="s">
        <v>271</v>
      </c>
      <c r="F268" s="5" t="s">
        <v>5</v>
      </c>
      <c r="G268" s="6">
        <v>0</v>
      </c>
      <c r="H268" s="7">
        <v>0</v>
      </c>
      <c r="I268" s="8">
        <v>2</v>
      </c>
      <c r="J268" s="2">
        <v>0</v>
      </c>
      <c r="K268" s="2">
        <v>31</v>
      </c>
      <c r="L268" s="2">
        <v>0</v>
      </c>
      <c r="M268" s="2">
        <v>5</v>
      </c>
      <c r="N268" s="2">
        <v>2</v>
      </c>
      <c r="O268" s="2"/>
      <c r="P268" s="9"/>
      <c r="Q268" s="10">
        <f t="shared" si="36"/>
        <v>33</v>
      </c>
      <c r="R268" s="11">
        <v>130</v>
      </c>
      <c r="S268" s="11">
        <v>289</v>
      </c>
      <c r="T268" s="3">
        <f t="shared" si="40"/>
        <v>159</v>
      </c>
      <c r="U268" s="12">
        <v>110177</v>
      </c>
      <c r="V268" s="12">
        <v>8185529</v>
      </c>
      <c r="W268" s="13">
        <f t="shared" si="33"/>
        <v>1.3459973081764172E-2</v>
      </c>
      <c r="X268" s="12">
        <v>84245</v>
      </c>
      <c r="Y268" s="12">
        <v>39067372</v>
      </c>
      <c r="Z268" s="13">
        <f t="shared" si="34"/>
        <v>2.1564030465115493E-3</v>
      </c>
      <c r="AA268" s="14">
        <f t="shared" si="37"/>
        <v>-0.79047659003016635</v>
      </c>
      <c r="AB268" s="14">
        <f t="shared" si="38"/>
        <v>0.30781648762537839</v>
      </c>
      <c r="AC268" s="15">
        <f t="shared" si="39"/>
        <v>1.1303570035252623E-2</v>
      </c>
      <c r="AD268" s="16">
        <v>19066.03999999999</v>
      </c>
      <c r="AE268" s="12">
        <v>134.55000000000001</v>
      </c>
      <c r="AF268" s="12">
        <v>0</v>
      </c>
      <c r="AG268" s="17">
        <v>0</v>
      </c>
      <c r="AH268" s="18">
        <v>78543656</v>
      </c>
      <c r="AI268" s="19">
        <v>121038193</v>
      </c>
      <c r="AJ268" s="18">
        <v>-4353044</v>
      </c>
      <c r="AK268" s="19">
        <v>6305332</v>
      </c>
      <c r="AL268" s="16">
        <v>409841</v>
      </c>
      <c r="AM268" s="17">
        <v>1769323</v>
      </c>
      <c r="AN268" s="22"/>
      <c r="AO268" s="21"/>
    </row>
    <row r="269" spans="1:41" ht="165" x14ac:dyDescent="0.25">
      <c r="A269" s="1">
        <v>269</v>
      </c>
      <c r="B269" s="2">
        <v>270</v>
      </c>
      <c r="C269" s="3">
        <f t="shared" si="35"/>
        <v>1</v>
      </c>
      <c r="D269" s="23" t="s">
        <v>41</v>
      </c>
      <c r="E269" s="4" t="s">
        <v>272</v>
      </c>
      <c r="F269" s="5" t="s">
        <v>5</v>
      </c>
      <c r="G269" s="6">
        <v>1</v>
      </c>
      <c r="H269" s="7">
        <v>0</v>
      </c>
      <c r="I269" s="8">
        <v>3</v>
      </c>
      <c r="J269" s="2">
        <v>0</v>
      </c>
      <c r="K269" s="2">
        <v>9</v>
      </c>
      <c r="L269" s="2">
        <v>1</v>
      </c>
      <c r="M269" s="2">
        <v>1</v>
      </c>
      <c r="N269" s="2">
        <v>0</v>
      </c>
      <c r="O269" s="2"/>
      <c r="P269" s="9"/>
      <c r="Q269" s="10">
        <f t="shared" si="36"/>
        <v>12</v>
      </c>
      <c r="R269" s="11">
        <v>213</v>
      </c>
      <c r="S269" s="11">
        <v>249</v>
      </c>
      <c r="T269" s="3">
        <f t="shared" si="40"/>
        <v>36</v>
      </c>
      <c r="U269" s="12">
        <v>258339</v>
      </c>
      <c r="V269" s="12">
        <v>42804631</v>
      </c>
      <c r="W269" s="13">
        <f t="shared" si="33"/>
        <v>6.0353049182926026E-3</v>
      </c>
      <c r="X269" s="12">
        <v>335091</v>
      </c>
      <c r="Y269" s="12">
        <v>47089620</v>
      </c>
      <c r="Z269" s="13">
        <f t="shared" si="34"/>
        <v>7.1160268441325288E-3</v>
      </c>
      <c r="AA269" s="14">
        <f t="shared" si="37"/>
        <v>-9.0996465887811365E-2</v>
      </c>
      <c r="AB269" s="14">
        <f t="shared" si="38"/>
        <v>-0.22904822869011701</v>
      </c>
      <c r="AC269" s="15">
        <f t="shared" si="39"/>
        <v>-1.0807219258399262E-3</v>
      </c>
      <c r="AD269" s="16">
        <v>20692.46</v>
      </c>
      <c r="AE269" s="12">
        <v>1418.4599999999998</v>
      </c>
      <c r="AF269" s="12">
        <v>0</v>
      </c>
      <c r="AG269" s="17">
        <v>0</v>
      </c>
      <c r="AH269" s="18">
        <v>16995634</v>
      </c>
      <c r="AI269" s="19">
        <v>15578057</v>
      </c>
      <c r="AJ269" s="18">
        <v>7120299</v>
      </c>
      <c r="AK269" s="19">
        <v>6948422</v>
      </c>
      <c r="AL269" s="16">
        <v>719848</v>
      </c>
      <c r="AM269" s="17">
        <v>973629</v>
      </c>
      <c r="AN269" s="22"/>
      <c r="AO269" s="21"/>
    </row>
    <row r="270" spans="1:41" ht="240" x14ac:dyDescent="0.25">
      <c r="A270" s="1">
        <v>270</v>
      </c>
      <c r="B270" s="2">
        <v>269</v>
      </c>
      <c r="C270" s="3">
        <f t="shared" si="35"/>
        <v>-1</v>
      </c>
      <c r="D270" s="2"/>
      <c r="E270" s="4" t="s">
        <v>273</v>
      </c>
      <c r="F270" s="5" t="s">
        <v>5</v>
      </c>
      <c r="G270" s="6">
        <v>0</v>
      </c>
      <c r="H270" s="7">
        <v>0</v>
      </c>
      <c r="I270" s="8">
        <v>5</v>
      </c>
      <c r="J270" s="2">
        <v>0</v>
      </c>
      <c r="K270" s="2">
        <v>14</v>
      </c>
      <c r="L270" s="2">
        <v>4</v>
      </c>
      <c r="M270" s="2">
        <v>0</v>
      </c>
      <c r="N270" s="2">
        <v>0</v>
      </c>
      <c r="O270" s="2"/>
      <c r="P270" s="9"/>
      <c r="Q270" s="10">
        <f t="shared" si="36"/>
        <v>19</v>
      </c>
      <c r="R270" s="11">
        <v>34</v>
      </c>
      <c r="S270" s="11">
        <v>37</v>
      </c>
      <c r="T270" s="3">
        <f t="shared" si="40"/>
        <v>3</v>
      </c>
      <c r="U270" s="12">
        <v>335038</v>
      </c>
      <c r="V270" s="12">
        <v>10485315</v>
      </c>
      <c r="W270" s="13">
        <f t="shared" si="33"/>
        <v>3.1953069602582276E-2</v>
      </c>
      <c r="X270" s="12">
        <v>503177</v>
      </c>
      <c r="Y270" s="12">
        <v>10280699</v>
      </c>
      <c r="Z270" s="13">
        <f t="shared" si="34"/>
        <v>4.8943850996902058E-2</v>
      </c>
      <c r="AA270" s="14">
        <f t="shared" si="37"/>
        <v>1.9902926834060603E-2</v>
      </c>
      <c r="AB270" s="14">
        <f t="shared" si="38"/>
        <v>-0.334154780524547</v>
      </c>
      <c r="AC270" s="15">
        <f t="shared" si="39"/>
        <v>-1.6990781394319782E-2</v>
      </c>
      <c r="AD270" s="16">
        <v>82896.510000000009</v>
      </c>
      <c r="AE270" s="12">
        <v>0</v>
      </c>
      <c r="AF270" s="12">
        <v>0</v>
      </c>
      <c r="AG270" s="17">
        <v>0</v>
      </c>
      <c r="AH270" s="18">
        <v>58991015</v>
      </c>
      <c r="AI270" s="19">
        <v>68391389</v>
      </c>
      <c r="AJ270" s="18">
        <v>27244656</v>
      </c>
      <c r="AK270" s="19">
        <v>26287590</v>
      </c>
      <c r="AL270" s="16">
        <v>307099</v>
      </c>
      <c r="AM270" s="17">
        <v>332432</v>
      </c>
      <c r="AN270" s="22"/>
      <c r="AO270" s="21"/>
    </row>
    <row r="271" spans="1:41" ht="210" x14ac:dyDescent="0.25">
      <c r="A271" s="1">
        <v>271</v>
      </c>
      <c r="B271" s="2">
        <v>255</v>
      </c>
      <c r="C271" s="3">
        <f t="shared" si="35"/>
        <v>-16</v>
      </c>
      <c r="D271" s="23" t="s">
        <v>41</v>
      </c>
      <c r="E271" s="4" t="s">
        <v>274</v>
      </c>
      <c r="F271" s="5" t="s">
        <v>5</v>
      </c>
      <c r="G271" s="6">
        <v>0</v>
      </c>
      <c r="H271" s="7">
        <v>0</v>
      </c>
      <c r="I271" s="8">
        <v>2</v>
      </c>
      <c r="J271" s="2">
        <v>0</v>
      </c>
      <c r="K271" s="2">
        <v>11</v>
      </c>
      <c r="L271" s="2">
        <v>0</v>
      </c>
      <c r="M271" s="2">
        <v>2</v>
      </c>
      <c r="N271" s="2">
        <v>0</v>
      </c>
      <c r="O271" s="2"/>
      <c r="P271" s="9"/>
      <c r="Q271" s="10">
        <f t="shared" si="36"/>
        <v>13</v>
      </c>
      <c r="R271" s="11">
        <v>151</v>
      </c>
      <c r="S271" s="11">
        <v>260</v>
      </c>
      <c r="T271" s="3">
        <f t="shared" si="40"/>
        <v>109</v>
      </c>
      <c r="U271" s="12">
        <v>146536</v>
      </c>
      <c r="V271" s="12">
        <v>13481976</v>
      </c>
      <c r="W271" s="13">
        <f t="shared" si="33"/>
        <v>1.0869029881079746E-2</v>
      </c>
      <c r="X271" s="12">
        <v>182729</v>
      </c>
      <c r="Y271" s="12">
        <v>29447060</v>
      </c>
      <c r="Z271" s="13">
        <f t="shared" si="34"/>
        <v>6.2053393445729386E-3</v>
      </c>
      <c r="AA271" s="14">
        <f t="shared" si="37"/>
        <v>-0.54216223962595922</v>
      </c>
      <c r="AB271" s="14">
        <f t="shared" si="38"/>
        <v>-0.19806927198200613</v>
      </c>
      <c r="AC271" s="15">
        <f t="shared" si="39"/>
        <v>4.6636905365068076E-3</v>
      </c>
      <c r="AD271" s="16">
        <v>6142.7</v>
      </c>
      <c r="AE271" s="12">
        <v>0</v>
      </c>
      <c r="AF271" s="12">
        <v>0</v>
      </c>
      <c r="AG271" s="17">
        <v>0</v>
      </c>
      <c r="AH271" s="18">
        <v>54063809</v>
      </c>
      <c r="AI271" s="19">
        <v>57612267</v>
      </c>
      <c r="AJ271" s="18">
        <v>24870108</v>
      </c>
      <c r="AK271" s="19">
        <v>26215332</v>
      </c>
      <c r="AL271" s="16">
        <v>606768</v>
      </c>
      <c r="AM271" s="17">
        <v>1792976</v>
      </c>
      <c r="AN271" s="22"/>
      <c r="AO271" s="21"/>
    </row>
    <row r="272" spans="1:41" ht="135" x14ac:dyDescent="0.25">
      <c r="A272" s="1">
        <v>272</v>
      </c>
      <c r="B272" s="2">
        <v>276</v>
      </c>
      <c r="C272" s="3">
        <f t="shared" si="35"/>
        <v>4</v>
      </c>
      <c r="D272" s="23" t="s">
        <v>41</v>
      </c>
      <c r="E272" s="4" t="s">
        <v>275</v>
      </c>
      <c r="F272" s="5" t="s">
        <v>5</v>
      </c>
      <c r="G272" s="6">
        <v>0</v>
      </c>
      <c r="H272" s="7">
        <v>0</v>
      </c>
      <c r="I272" s="8">
        <v>1</v>
      </c>
      <c r="J272" s="2">
        <v>0</v>
      </c>
      <c r="K272" s="2">
        <v>11</v>
      </c>
      <c r="L272" s="2">
        <v>0</v>
      </c>
      <c r="M272" s="2">
        <v>1</v>
      </c>
      <c r="N272" s="2">
        <v>0</v>
      </c>
      <c r="O272" s="2">
        <v>1</v>
      </c>
      <c r="P272" s="9"/>
      <c r="Q272" s="10">
        <f t="shared" si="36"/>
        <v>12</v>
      </c>
      <c r="R272" s="11">
        <v>229</v>
      </c>
      <c r="S272" s="11">
        <v>84</v>
      </c>
      <c r="T272" s="3">
        <f t="shared" si="40"/>
        <v>-145</v>
      </c>
      <c r="U272" s="12">
        <v>40351</v>
      </c>
      <c r="V272" s="12">
        <v>7709752</v>
      </c>
      <c r="W272" s="13">
        <f t="shared" si="33"/>
        <v>5.2337610859597037E-3</v>
      </c>
      <c r="X272" s="12">
        <v>215779</v>
      </c>
      <c r="Y272" s="12">
        <v>8070299</v>
      </c>
      <c r="Z272" s="13">
        <f t="shared" si="34"/>
        <v>2.6737423235495984E-2</v>
      </c>
      <c r="AA272" s="14">
        <f t="shared" si="37"/>
        <v>-4.4675792061731542E-2</v>
      </c>
      <c r="AB272" s="14">
        <f t="shared" si="38"/>
        <v>-0.81299848456059209</v>
      </c>
      <c r="AC272" s="15">
        <f t="shared" si="39"/>
        <v>-2.1503662149536279E-2</v>
      </c>
      <c r="AD272" s="16">
        <v>5053.22</v>
      </c>
      <c r="AE272" s="12">
        <v>10247.11</v>
      </c>
      <c r="AF272" s="12">
        <v>9610</v>
      </c>
      <c r="AG272" s="17">
        <v>7228</v>
      </c>
      <c r="AH272" s="18">
        <v>54601892</v>
      </c>
      <c r="AI272" s="19">
        <v>55121428</v>
      </c>
      <c r="AJ272" s="18">
        <v>31485014</v>
      </c>
      <c r="AK272" s="19">
        <v>31774913</v>
      </c>
      <c r="AL272" s="16">
        <v>740909</v>
      </c>
      <c r="AM272" s="17">
        <v>793561</v>
      </c>
      <c r="AN272" s="22"/>
      <c r="AO272" s="21"/>
    </row>
    <row r="273" spans="1:41" ht="195" x14ac:dyDescent="0.25">
      <c r="A273" s="1">
        <v>273</v>
      </c>
      <c r="B273" s="2">
        <v>293</v>
      </c>
      <c r="C273" s="3">
        <f t="shared" si="35"/>
        <v>20</v>
      </c>
      <c r="D273" s="23" t="s">
        <v>41</v>
      </c>
      <c r="E273" s="4" t="s">
        <v>276</v>
      </c>
      <c r="F273" s="5" t="s">
        <v>5</v>
      </c>
      <c r="G273" s="6">
        <v>1</v>
      </c>
      <c r="H273" s="7">
        <v>0</v>
      </c>
      <c r="I273" s="8">
        <v>2</v>
      </c>
      <c r="J273" s="2">
        <v>0</v>
      </c>
      <c r="K273" s="2">
        <v>20</v>
      </c>
      <c r="L273" s="2">
        <v>1</v>
      </c>
      <c r="M273" s="2">
        <v>1</v>
      </c>
      <c r="N273" s="2">
        <v>0</v>
      </c>
      <c r="O273" s="2"/>
      <c r="P273" s="9"/>
      <c r="Q273" s="10">
        <f t="shared" si="36"/>
        <v>22</v>
      </c>
      <c r="R273" s="11">
        <v>181</v>
      </c>
      <c r="S273" s="11">
        <v>161</v>
      </c>
      <c r="T273" s="3">
        <f t="shared" si="40"/>
        <v>-20</v>
      </c>
      <c r="U273" s="12">
        <v>109302</v>
      </c>
      <c r="V273" s="12">
        <v>13768334</v>
      </c>
      <c r="W273" s="13">
        <f t="shared" si="33"/>
        <v>7.938651110584621E-3</v>
      </c>
      <c r="X273" s="12">
        <v>216896</v>
      </c>
      <c r="Y273" s="12">
        <v>14236641</v>
      </c>
      <c r="Z273" s="13">
        <f t="shared" si="34"/>
        <v>1.5235054392394948E-2</v>
      </c>
      <c r="AA273" s="14">
        <f t="shared" si="37"/>
        <v>-3.2894486838573787E-2</v>
      </c>
      <c r="AB273" s="14">
        <f t="shared" si="38"/>
        <v>-0.49606262909412807</v>
      </c>
      <c r="AC273" s="15">
        <f t="shared" si="39"/>
        <v>-7.2964032818103267E-3</v>
      </c>
      <c r="AD273" s="16">
        <v>1672.6999999999998</v>
      </c>
      <c r="AE273" s="12">
        <v>10153.01</v>
      </c>
      <c r="AF273" s="12">
        <v>0</v>
      </c>
      <c r="AG273" s="17">
        <v>0</v>
      </c>
      <c r="AH273" s="18">
        <v>56405702</v>
      </c>
      <c r="AI273" s="19">
        <v>33943369</v>
      </c>
      <c r="AJ273" s="18">
        <v>21451531</v>
      </c>
      <c r="AK273" s="19">
        <v>15099716</v>
      </c>
      <c r="AL273" s="16">
        <v>807546</v>
      </c>
      <c r="AM273" s="17">
        <v>863221</v>
      </c>
      <c r="AN273" s="22"/>
      <c r="AO273" s="21"/>
    </row>
    <row r="274" spans="1:41" ht="90" x14ac:dyDescent="0.25">
      <c r="A274" s="1">
        <v>274</v>
      </c>
      <c r="B274" s="2">
        <v>295</v>
      </c>
      <c r="C274" s="3">
        <f t="shared" si="35"/>
        <v>21</v>
      </c>
      <c r="D274" s="23" t="s">
        <v>41</v>
      </c>
      <c r="E274" s="4" t="s">
        <v>277</v>
      </c>
      <c r="F274" s="5" t="s">
        <v>5</v>
      </c>
      <c r="G274" s="6">
        <v>0</v>
      </c>
      <c r="H274" s="7">
        <v>0</v>
      </c>
      <c r="I274" s="8">
        <v>2</v>
      </c>
      <c r="J274" s="2">
        <v>0</v>
      </c>
      <c r="K274" s="2">
        <v>4</v>
      </c>
      <c r="L274" s="2">
        <v>0</v>
      </c>
      <c r="M274" s="2">
        <v>1</v>
      </c>
      <c r="N274" s="2">
        <v>0</v>
      </c>
      <c r="O274" s="2"/>
      <c r="P274" s="9"/>
      <c r="Q274" s="10">
        <f t="shared" si="36"/>
        <v>6</v>
      </c>
      <c r="R274" s="11">
        <v>220</v>
      </c>
      <c r="S274" s="11">
        <v>202</v>
      </c>
      <c r="T274" s="3">
        <f t="shared" si="40"/>
        <v>-18</v>
      </c>
      <c r="U274" s="12">
        <v>210849</v>
      </c>
      <c r="V274" s="12">
        <v>36477841</v>
      </c>
      <c r="W274" s="13">
        <f t="shared" si="33"/>
        <v>5.7801940635686198E-3</v>
      </c>
      <c r="X274" s="12">
        <v>254074</v>
      </c>
      <c r="Y274" s="12">
        <v>21795732</v>
      </c>
      <c r="Z274" s="13">
        <f t="shared" si="34"/>
        <v>1.165705285787144E-2</v>
      </c>
      <c r="AA274" s="14">
        <f t="shared" si="37"/>
        <v>0.67362312034301031</v>
      </c>
      <c r="AB274" s="14">
        <f t="shared" si="38"/>
        <v>-0.17012760062029172</v>
      </c>
      <c r="AC274" s="15">
        <f t="shared" si="39"/>
        <v>-5.8768587943028201E-3</v>
      </c>
      <c r="AD274" s="16">
        <v>1238811.27</v>
      </c>
      <c r="AE274" s="12">
        <v>875338.1100000001</v>
      </c>
      <c r="AF274" s="12">
        <v>0</v>
      </c>
      <c r="AG274" s="17">
        <v>0</v>
      </c>
      <c r="AH274" s="18">
        <v>24713589</v>
      </c>
      <c r="AI274" s="19">
        <v>20338212</v>
      </c>
      <c r="AJ274" s="18">
        <v>8751857</v>
      </c>
      <c r="AK274" s="19">
        <v>7892193</v>
      </c>
      <c r="AL274" s="16">
        <v>217767</v>
      </c>
      <c r="AM274" s="17">
        <v>493038</v>
      </c>
      <c r="AN274" s="22"/>
      <c r="AO274" s="21"/>
    </row>
    <row r="275" spans="1:41" ht="270" x14ac:dyDescent="0.25">
      <c r="A275" s="1">
        <v>275</v>
      </c>
      <c r="B275" s="2">
        <v>267</v>
      </c>
      <c r="C275" s="3">
        <f t="shared" si="35"/>
        <v>-8</v>
      </c>
      <c r="D275" s="2"/>
      <c r="E275" s="4" t="s">
        <v>278</v>
      </c>
      <c r="F275" s="5" t="s">
        <v>5</v>
      </c>
      <c r="G275" s="6">
        <v>0</v>
      </c>
      <c r="H275" s="7">
        <v>0</v>
      </c>
      <c r="I275" s="8">
        <v>1</v>
      </c>
      <c r="J275" s="2">
        <v>0</v>
      </c>
      <c r="K275" s="2">
        <v>9</v>
      </c>
      <c r="L275" s="2">
        <v>0</v>
      </c>
      <c r="M275" s="2">
        <v>2</v>
      </c>
      <c r="N275" s="2">
        <v>0</v>
      </c>
      <c r="O275" s="2"/>
      <c r="P275" s="9"/>
      <c r="Q275" s="10">
        <f t="shared" si="36"/>
        <v>10</v>
      </c>
      <c r="R275" s="11">
        <v>296</v>
      </c>
      <c r="S275" s="11">
        <v>10</v>
      </c>
      <c r="T275" s="3">
        <f t="shared" si="40"/>
        <v>-286</v>
      </c>
      <c r="U275" s="12">
        <v>0</v>
      </c>
      <c r="V275" s="12">
        <v>4137483</v>
      </c>
      <c r="W275" s="13">
        <f t="shared" si="33"/>
        <v>0</v>
      </c>
      <c r="X275" s="12">
        <v>449014</v>
      </c>
      <c r="Y275" s="12">
        <v>6020435</v>
      </c>
      <c r="Z275" s="13">
        <f t="shared" si="34"/>
        <v>7.4581653983474619E-2</v>
      </c>
      <c r="AA275" s="14">
        <f t="shared" si="37"/>
        <v>-0.31276012447605528</v>
      </c>
      <c r="AB275" s="14">
        <f t="shared" si="38"/>
        <v>-1</v>
      </c>
      <c r="AC275" s="15">
        <f t="shared" si="39"/>
        <v>-7.4581653983474619E-2</v>
      </c>
      <c r="AD275" s="16">
        <v>18423.210000000003</v>
      </c>
      <c r="AE275" s="12">
        <v>723.06</v>
      </c>
      <c r="AF275" s="12">
        <v>0</v>
      </c>
      <c r="AG275" s="17">
        <v>0</v>
      </c>
      <c r="AH275" s="18">
        <v>60153860</v>
      </c>
      <c r="AI275" s="19">
        <v>68992202</v>
      </c>
      <c r="AJ275" s="18">
        <v>30853772</v>
      </c>
      <c r="AK275" s="19">
        <v>37561509</v>
      </c>
      <c r="AL275" s="16">
        <v>162915</v>
      </c>
      <c r="AM275" s="17">
        <v>1265385</v>
      </c>
      <c r="AN275" s="22"/>
      <c r="AO275" s="21"/>
    </row>
    <row r="276" spans="1:41" ht="150" x14ac:dyDescent="0.25">
      <c r="A276" s="1">
        <v>276</v>
      </c>
      <c r="B276" s="2">
        <v>271</v>
      </c>
      <c r="C276" s="3">
        <f t="shared" si="35"/>
        <v>-5</v>
      </c>
      <c r="D276" s="23" t="s">
        <v>41</v>
      </c>
      <c r="E276" s="4" t="s">
        <v>279</v>
      </c>
      <c r="F276" s="5" t="s">
        <v>5</v>
      </c>
      <c r="G276" s="6">
        <v>0</v>
      </c>
      <c r="H276" s="7">
        <v>0</v>
      </c>
      <c r="I276" s="8">
        <v>7</v>
      </c>
      <c r="J276" s="2">
        <v>0</v>
      </c>
      <c r="K276" s="2">
        <v>21</v>
      </c>
      <c r="L276" s="2">
        <v>0</v>
      </c>
      <c r="M276" s="2">
        <v>2</v>
      </c>
      <c r="N276" s="2">
        <v>0</v>
      </c>
      <c r="O276" s="2"/>
      <c r="P276" s="9"/>
      <c r="Q276" s="10">
        <f t="shared" si="36"/>
        <v>28</v>
      </c>
      <c r="R276" s="11">
        <v>228</v>
      </c>
      <c r="S276" s="11">
        <v>209</v>
      </c>
      <c r="T276" s="3">
        <f t="shared" si="40"/>
        <v>-19</v>
      </c>
      <c r="U276" s="12">
        <v>44803</v>
      </c>
      <c r="V276" s="12">
        <v>8413633</v>
      </c>
      <c r="W276" s="13">
        <f t="shared" si="33"/>
        <v>5.3250480499921968E-3</v>
      </c>
      <c r="X276" s="12">
        <v>140977</v>
      </c>
      <c r="Y276" s="12">
        <v>12812081</v>
      </c>
      <c r="Z276" s="13">
        <f t="shared" si="34"/>
        <v>1.100344276624539E-2</v>
      </c>
      <c r="AA276" s="14">
        <f t="shared" si="37"/>
        <v>-0.34330472934100242</v>
      </c>
      <c r="AB276" s="14">
        <f t="shared" si="38"/>
        <v>-0.68219638664463</v>
      </c>
      <c r="AC276" s="15">
        <f t="shared" si="39"/>
        <v>-5.6783947162531937E-3</v>
      </c>
      <c r="AD276" s="16">
        <v>19949.43</v>
      </c>
      <c r="AE276" s="12">
        <v>481.31</v>
      </c>
      <c r="AF276" s="12">
        <v>0</v>
      </c>
      <c r="AG276" s="17">
        <v>0</v>
      </c>
      <c r="AH276" s="18">
        <v>58103809</v>
      </c>
      <c r="AI276" s="19">
        <v>60438069</v>
      </c>
      <c r="AJ276" s="18">
        <v>24358909</v>
      </c>
      <c r="AK276" s="19">
        <v>25048987</v>
      </c>
      <c r="AL276" s="16">
        <v>534000</v>
      </c>
      <c r="AM276" s="17">
        <v>835726</v>
      </c>
      <c r="AN276" s="22"/>
      <c r="AO276" s="21"/>
    </row>
    <row r="277" spans="1:41" ht="120" x14ac:dyDescent="0.25">
      <c r="A277" s="1">
        <v>277</v>
      </c>
      <c r="B277" s="2">
        <v>288</v>
      </c>
      <c r="C277" s="3">
        <f t="shared" si="35"/>
        <v>11</v>
      </c>
      <c r="D277" s="23" t="s">
        <v>41</v>
      </c>
      <c r="E277" s="4" t="s">
        <v>280</v>
      </c>
      <c r="F277" s="5" t="s">
        <v>5</v>
      </c>
      <c r="G277" s="6">
        <v>5</v>
      </c>
      <c r="H277" s="7">
        <v>0</v>
      </c>
      <c r="I277" s="8">
        <v>1</v>
      </c>
      <c r="J277" s="2">
        <v>0</v>
      </c>
      <c r="K277" s="2">
        <v>7</v>
      </c>
      <c r="L277" s="2">
        <v>5</v>
      </c>
      <c r="M277" s="2">
        <v>0</v>
      </c>
      <c r="N277" s="2">
        <v>0</v>
      </c>
      <c r="O277" s="2"/>
      <c r="P277" s="9"/>
      <c r="Q277" s="10">
        <f t="shared" si="36"/>
        <v>8</v>
      </c>
      <c r="R277" s="11">
        <v>91</v>
      </c>
      <c r="S277" s="11">
        <v>80</v>
      </c>
      <c r="T277" s="3">
        <f t="shared" si="40"/>
        <v>-11</v>
      </c>
      <c r="U277" s="12">
        <v>94548</v>
      </c>
      <c r="V277" s="12">
        <v>5119625</v>
      </c>
      <c r="W277" s="13">
        <f t="shared" si="33"/>
        <v>1.8467758869057792E-2</v>
      </c>
      <c r="X277" s="12">
        <v>95260</v>
      </c>
      <c r="Y277" s="12">
        <v>3405270</v>
      </c>
      <c r="Z277" s="13">
        <f t="shared" si="34"/>
        <v>2.7974286914106663E-2</v>
      </c>
      <c r="AA277" s="14">
        <f t="shared" si="37"/>
        <v>0.50344172415109523</v>
      </c>
      <c r="AB277" s="14">
        <f t="shared" si="38"/>
        <v>-7.4742809153894602E-3</v>
      </c>
      <c r="AC277" s="15">
        <f t="shared" si="39"/>
        <v>-9.5065280450488711E-3</v>
      </c>
      <c r="AD277" s="16">
        <v>593.02</v>
      </c>
      <c r="AE277" s="12">
        <v>0</v>
      </c>
      <c r="AF277" s="12">
        <v>0</v>
      </c>
      <c r="AG277" s="17">
        <v>0</v>
      </c>
      <c r="AH277" s="18">
        <v>61883315</v>
      </c>
      <c r="AI277" s="19">
        <v>55752613</v>
      </c>
      <c r="AJ277" s="18">
        <v>25721919</v>
      </c>
      <c r="AK277" s="19">
        <v>20678189</v>
      </c>
      <c r="AL277" s="16">
        <v>87247</v>
      </c>
      <c r="AM277" s="17">
        <v>150933</v>
      </c>
      <c r="AN277" s="22"/>
      <c r="AO277" s="21"/>
    </row>
    <row r="278" spans="1:41" ht="150" x14ac:dyDescent="0.25">
      <c r="A278" s="1">
        <v>278</v>
      </c>
      <c r="B278" s="2">
        <v>275</v>
      </c>
      <c r="C278" s="3">
        <f t="shared" si="35"/>
        <v>-3</v>
      </c>
      <c r="D278" s="23" t="s">
        <v>41</v>
      </c>
      <c r="E278" s="4" t="s">
        <v>281</v>
      </c>
      <c r="F278" s="5" t="s">
        <v>5</v>
      </c>
      <c r="G278" s="6">
        <v>0</v>
      </c>
      <c r="H278" s="7">
        <v>0</v>
      </c>
      <c r="I278" s="8">
        <v>4</v>
      </c>
      <c r="J278" s="2">
        <v>0</v>
      </c>
      <c r="K278" s="2">
        <v>7</v>
      </c>
      <c r="L278" s="2">
        <v>0</v>
      </c>
      <c r="M278" s="2">
        <v>1</v>
      </c>
      <c r="N278" s="2">
        <v>0</v>
      </c>
      <c r="O278" s="2"/>
      <c r="P278" s="9">
        <v>2</v>
      </c>
      <c r="Q278" s="10">
        <f t="shared" si="36"/>
        <v>11</v>
      </c>
      <c r="R278" s="11">
        <v>203</v>
      </c>
      <c r="S278" s="11">
        <v>134</v>
      </c>
      <c r="T278" s="3">
        <f t="shared" si="40"/>
        <v>-69</v>
      </c>
      <c r="U278" s="12">
        <v>151688</v>
      </c>
      <c r="V278" s="12">
        <v>22775219</v>
      </c>
      <c r="W278" s="13">
        <f t="shared" si="33"/>
        <v>6.6602213572567624E-3</v>
      </c>
      <c r="X278" s="12">
        <v>520608</v>
      </c>
      <c r="Y278" s="12">
        <v>27854379</v>
      </c>
      <c r="Z278" s="13">
        <f t="shared" si="34"/>
        <v>1.8690346677626524E-2</v>
      </c>
      <c r="AA278" s="14">
        <f t="shared" si="37"/>
        <v>-0.18234691213184109</v>
      </c>
      <c r="AB278" s="14">
        <f t="shared" si="38"/>
        <v>-0.70863298297375377</v>
      </c>
      <c r="AC278" s="15">
        <f t="shared" si="39"/>
        <v>-1.2030125320369761E-2</v>
      </c>
      <c r="AD278" s="16">
        <v>8510</v>
      </c>
      <c r="AE278" s="12">
        <v>0</v>
      </c>
      <c r="AF278" s="12">
        <v>0</v>
      </c>
      <c r="AG278" s="17">
        <v>0</v>
      </c>
      <c r="AH278" s="18">
        <v>37934619</v>
      </c>
      <c r="AI278" s="19">
        <v>39032541</v>
      </c>
      <c r="AJ278" s="18">
        <v>12188008</v>
      </c>
      <c r="AK278" s="19">
        <v>8881877</v>
      </c>
      <c r="AL278" s="16">
        <v>436757</v>
      </c>
      <c r="AM278" s="17">
        <v>851461</v>
      </c>
      <c r="AN278" s="22"/>
      <c r="AO278" s="21"/>
    </row>
    <row r="279" spans="1:41" ht="75" x14ac:dyDescent="0.25">
      <c r="A279" s="1">
        <v>279</v>
      </c>
      <c r="B279" s="2">
        <v>268</v>
      </c>
      <c r="C279" s="3">
        <f t="shared" si="35"/>
        <v>-11</v>
      </c>
      <c r="D279" s="23" t="s">
        <v>41</v>
      </c>
      <c r="E279" s="4" t="s">
        <v>282</v>
      </c>
      <c r="F279" s="5" t="s">
        <v>5</v>
      </c>
      <c r="G279" s="6">
        <v>0</v>
      </c>
      <c r="H279" s="7">
        <v>0</v>
      </c>
      <c r="I279" s="8">
        <v>1</v>
      </c>
      <c r="J279" s="2">
        <v>0</v>
      </c>
      <c r="K279" s="2">
        <v>4</v>
      </c>
      <c r="L279" s="2">
        <v>0</v>
      </c>
      <c r="M279" s="2">
        <v>2</v>
      </c>
      <c r="N279" s="2">
        <v>0</v>
      </c>
      <c r="O279" s="2"/>
      <c r="P279" s="9"/>
      <c r="Q279" s="10">
        <f t="shared" si="36"/>
        <v>5</v>
      </c>
      <c r="R279" s="11">
        <v>277</v>
      </c>
      <c r="S279" s="11">
        <v>264</v>
      </c>
      <c r="T279" s="3">
        <f t="shared" si="40"/>
        <v>-13</v>
      </c>
      <c r="U279" s="12">
        <v>27803</v>
      </c>
      <c r="V279" s="12">
        <v>32456492</v>
      </c>
      <c r="W279" s="13">
        <f t="shared" si="33"/>
        <v>8.5662369180255213E-4</v>
      </c>
      <c r="X279" s="12">
        <v>257291</v>
      </c>
      <c r="Y279" s="12">
        <v>45633437</v>
      </c>
      <c r="Z279" s="13">
        <f t="shared" si="34"/>
        <v>5.6382121732360419E-3</v>
      </c>
      <c r="AA279" s="14">
        <f t="shared" si="37"/>
        <v>-0.28875635644100178</v>
      </c>
      <c r="AB279" s="14">
        <f t="shared" si="38"/>
        <v>-0.8919394770901431</v>
      </c>
      <c r="AC279" s="15">
        <f t="shared" si="39"/>
        <v>-4.7815884814334901E-3</v>
      </c>
      <c r="AD279" s="16">
        <v>0</v>
      </c>
      <c r="AE279" s="12">
        <v>0</v>
      </c>
      <c r="AF279" s="12">
        <v>0</v>
      </c>
      <c r="AG279" s="17">
        <v>0</v>
      </c>
      <c r="AH279" s="18">
        <v>21626238</v>
      </c>
      <c r="AI279" s="19">
        <v>22576705</v>
      </c>
      <c r="AJ279" s="18">
        <v>5007910</v>
      </c>
      <c r="AK279" s="19">
        <v>4247682</v>
      </c>
      <c r="AL279" s="16">
        <v>475218</v>
      </c>
      <c r="AM279" s="17">
        <v>704860</v>
      </c>
      <c r="AN279" s="22"/>
      <c r="AO279" s="21"/>
    </row>
    <row r="280" spans="1:41" ht="165" x14ac:dyDescent="0.25">
      <c r="A280" s="1">
        <v>280</v>
      </c>
      <c r="B280" s="2">
        <v>246</v>
      </c>
      <c r="C280" s="3">
        <f t="shared" si="35"/>
        <v>-34</v>
      </c>
      <c r="D280" s="23" t="s">
        <v>41</v>
      </c>
      <c r="E280" s="4" t="s">
        <v>283</v>
      </c>
      <c r="F280" s="5" t="s">
        <v>5</v>
      </c>
      <c r="G280" s="6">
        <v>0</v>
      </c>
      <c r="H280" s="7">
        <v>0</v>
      </c>
      <c r="I280" s="8">
        <v>3</v>
      </c>
      <c r="J280" s="2">
        <v>0</v>
      </c>
      <c r="K280" s="2">
        <v>7</v>
      </c>
      <c r="L280" s="2">
        <v>0</v>
      </c>
      <c r="M280" s="2">
        <v>3</v>
      </c>
      <c r="N280" s="2">
        <v>0</v>
      </c>
      <c r="O280" s="2"/>
      <c r="P280" s="9"/>
      <c r="Q280" s="10">
        <f t="shared" si="36"/>
        <v>10</v>
      </c>
      <c r="R280" s="11">
        <v>279</v>
      </c>
      <c r="S280" s="11">
        <v>290</v>
      </c>
      <c r="T280" s="3">
        <f t="shared" si="40"/>
        <v>11</v>
      </c>
      <c r="U280" s="12">
        <v>12248</v>
      </c>
      <c r="V280" s="12">
        <v>23285812</v>
      </c>
      <c r="W280" s="13">
        <f t="shared" si="33"/>
        <v>5.2598552285829667E-4</v>
      </c>
      <c r="X280" s="12">
        <v>112317</v>
      </c>
      <c r="Y280" s="12">
        <v>54436523</v>
      </c>
      <c r="Z280" s="13">
        <f t="shared" si="34"/>
        <v>2.0632655028316191E-3</v>
      </c>
      <c r="AA280" s="14">
        <f t="shared" si="37"/>
        <v>-0.57223917479079256</v>
      </c>
      <c r="AB280" s="14">
        <f t="shared" si="38"/>
        <v>-0.89095150333431272</v>
      </c>
      <c r="AC280" s="15">
        <f t="shared" si="39"/>
        <v>-1.5372799799733224E-3</v>
      </c>
      <c r="AD280" s="16">
        <v>38881.87999999999</v>
      </c>
      <c r="AE280" s="12">
        <v>4407.82</v>
      </c>
      <c r="AF280" s="12">
        <v>0</v>
      </c>
      <c r="AG280" s="17">
        <v>0</v>
      </c>
      <c r="AH280" s="18">
        <v>31001205</v>
      </c>
      <c r="AI280" s="19">
        <v>37541399</v>
      </c>
      <c r="AJ280" s="18">
        <v>9019297</v>
      </c>
      <c r="AK280" s="19">
        <v>13154680</v>
      </c>
      <c r="AL280" s="16">
        <v>268587</v>
      </c>
      <c r="AM280" s="17">
        <v>884786</v>
      </c>
      <c r="AN280" s="22"/>
      <c r="AO280" s="21"/>
    </row>
    <row r="281" spans="1:41" ht="90" x14ac:dyDescent="0.25">
      <c r="A281" s="1">
        <v>281</v>
      </c>
      <c r="B281" s="2">
        <v>256</v>
      </c>
      <c r="C281" s="3">
        <f t="shared" si="35"/>
        <v>-25</v>
      </c>
      <c r="D281" s="2"/>
      <c r="E281" s="4" t="s">
        <v>284</v>
      </c>
      <c r="F281" s="5" t="s">
        <v>5</v>
      </c>
      <c r="G281" s="6">
        <v>1</v>
      </c>
      <c r="H281" s="7">
        <v>0</v>
      </c>
      <c r="I281" s="8">
        <v>0</v>
      </c>
      <c r="J281" s="2">
        <v>1</v>
      </c>
      <c r="K281" s="2">
        <v>2</v>
      </c>
      <c r="L281" s="2">
        <v>5</v>
      </c>
      <c r="M281" s="2">
        <v>1</v>
      </c>
      <c r="N281" s="2">
        <v>1</v>
      </c>
      <c r="O281" s="2"/>
      <c r="P281" s="9"/>
      <c r="Q281" s="10">
        <f t="shared" si="36"/>
        <v>3</v>
      </c>
      <c r="R281" s="11">
        <v>295</v>
      </c>
      <c r="S281" s="11">
        <v>243</v>
      </c>
      <c r="T281" s="3">
        <f t="shared" si="40"/>
        <v>-52</v>
      </c>
      <c r="U281" s="12">
        <v>0</v>
      </c>
      <c r="V281" s="12">
        <v>10782538</v>
      </c>
      <c r="W281" s="13">
        <f t="shared" si="33"/>
        <v>0</v>
      </c>
      <c r="X281" s="12">
        <v>266468</v>
      </c>
      <c r="Y281" s="12">
        <v>36178389</v>
      </c>
      <c r="Z281" s="13">
        <f t="shared" si="34"/>
        <v>7.3653915324974808E-3</v>
      </c>
      <c r="AA281" s="14">
        <f t="shared" si="37"/>
        <v>-0.70196190880693998</v>
      </c>
      <c r="AB281" s="14">
        <f t="shared" si="38"/>
        <v>-1</v>
      </c>
      <c r="AC281" s="15">
        <f t="shared" si="39"/>
        <v>-7.3653915324974808E-3</v>
      </c>
      <c r="AD281" s="16">
        <v>324649.97000000009</v>
      </c>
      <c r="AE281" s="12">
        <v>1950497.0099999998</v>
      </c>
      <c r="AF281" s="12">
        <v>0</v>
      </c>
      <c r="AG281" s="17">
        <v>0</v>
      </c>
      <c r="AH281" s="18">
        <v>54816638</v>
      </c>
      <c r="AI281" s="19">
        <v>54405515</v>
      </c>
      <c r="AJ281" s="18">
        <v>5568279</v>
      </c>
      <c r="AK281" s="19">
        <v>10249957</v>
      </c>
      <c r="AL281" s="16">
        <v>366402</v>
      </c>
      <c r="AM281" s="17">
        <v>771577</v>
      </c>
      <c r="AN281" s="22"/>
      <c r="AO281" s="21"/>
    </row>
    <row r="282" spans="1:41" ht="90" x14ac:dyDescent="0.25">
      <c r="A282" s="1">
        <v>282</v>
      </c>
      <c r="B282" s="2">
        <v>263</v>
      </c>
      <c r="C282" s="3">
        <f t="shared" si="35"/>
        <v>-19</v>
      </c>
      <c r="D282" s="2"/>
      <c r="E282" s="4" t="s">
        <v>285</v>
      </c>
      <c r="F282" s="5" t="s">
        <v>5</v>
      </c>
      <c r="G282" s="6">
        <v>2</v>
      </c>
      <c r="H282" s="7">
        <v>0</v>
      </c>
      <c r="I282" s="8">
        <v>0</v>
      </c>
      <c r="J282" s="2">
        <v>3</v>
      </c>
      <c r="K282" s="2">
        <v>3</v>
      </c>
      <c r="L282" s="2">
        <v>4</v>
      </c>
      <c r="M282" s="2">
        <v>1</v>
      </c>
      <c r="N282" s="2">
        <v>1</v>
      </c>
      <c r="O282" s="2"/>
      <c r="P282" s="9"/>
      <c r="Q282" s="10">
        <f t="shared" si="36"/>
        <v>6</v>
      </c>
      <c r="R282" s="11">
        <v>81</v>
      </c>
      <c r="S282" s="11">
        <v>35</v>
      </c>
      <c r="T282" s="3">
        <f t="shared" si="40"/>
        <v>-46</v>
      </c>
      <c r="U282" s="12">
        <v>788629</v>
      </c>
      <c r="V282" s="12">
        <v>37093239</v>
      </c>
      <c r="W282" s="13">
        <f t="shared" si="33"/>
        <v>2.1260720855355877E-2</v>
      </c>
      <c r="X282" s="12">
        <v>2417262</v>
      </c>
      <c r="Y282" s="12">
        <v>47799044</v>
      </c>
      <c r="Z282" s="13">
        <f t="shared" si="34"/>
        <v>5.0571346154956572E-2</v>
      </c>
      <c r="AA282" s="14">
        <f t="shared" si="37"/>
        <v>-0.22397529540548969</v>
      </c>
      <c r="AB282" s="14">
        <f t="shared" si="38"/>
        <v>-0.67375112834272821</v>
      </c>
      <c r="AC282" s="15">
        <f t="shared" si="39"/>
        <v>-2.9310625299600695E-2</v>
      </c>
      <c r="AD282" s="16">
        <v>9093.2699999999968</v>
      </c>
      <c r="AE282" s="12">
        <v>12307.220000000001</v>
      </c>
      <c r="AF282" s="12">
        <v>0</v>
      </c>
      <c r="AG282" s="17">
        <v>0</v>
      </c>
      <c r="AH282" s="18">
        <v>17725939</v>
      </c>
      <c r="AI282" s="19">
        <v>30692080</v>
      </c>
      <c r="AJ282" s="18">
        <v>3445522</v>
      </c>
      <c r="AK282" s="19">
        <v>8357957</v>
      </c>
      <c r="AL282" s="16">
        <v>7726281</v>
      </c>
      <c r="AM282" s="17">
        <v>11522042</v>
      </c>
      <c r="AN282" s="22"/>
      <c r="AO282" s="21"/>
    </row>
    <row r="283" spans="1:41" ht="195" x14ac:dyDescent="0.25">
      <c r="A283" s="1">
        <v>283</v>
      </c>
      <c r="B283" s="2">
        <v>287</v>
      </c>
      <c r="C283" s="3">
        <f t="shared" si="35"/>
        <v>4</v>
      </c>
      <c r="D283" s="23" t="s">
        <v>41</v>
      </c>
      <c r="E283" s="4" t="s">
        <v>286</v>
      </c>
      <c r="F283" s="5" t="s">
        <v>5</v>
      </c>
      <c r="G283" s="6">
        <v>0</v>
      </c>
      <c r="H283" s="7">
        <v>0</v>
      </c>
      <c r="I283" s="8">
        <v>1</v>
      </c>
      <c r="J283" s="2">
        <v>0</v>
      </c>
      <c r="K283" s="2">
        <v>13</v>
      </c>
      <c r="L283" s="2">
        <v>0</v>
      </c>
      <c r="M283" s="2">
        <v>0</v>
      </c>
      <c r="N283" s="2">
        <v>0</v>
      </c>
      <c r="O283" s="2"/>
      <c r="P283" s="9">
        <v>1</v>
      </c>
      <c r="Q283" s="10">
        <f t="shared" si="36"/>
        <v>14</v>
      </c>
      <c r="R283" s="11">
        <v>269</v>
      </c>
      <c r="S283" s="11">
        <v>165</v>
      </c>
      <c r="T283" s="3">
        <f t="shared" si="40"/>
        <v>-104</v>
      </c>
      <c r="U283" s="12">
        <v>30819</v>
      </c>
      <c r="V283" s="12">
        <v>26386723</v>
      </c>
      <c r="W283" s="13">
        <f t="shared" si="33"/>
        <v>1.1679737571050411E-3</v>
      </c>
      <c r="X283" s="12">
        <v>390645</v>
      </c>
      <c r="Y283" s="12">
        <v>26600809</v>
      </c>
      <c r="Z283" s="13">
        <f t="shared" si="34"/>
        <v>1.4685455619037752E-2</v>
      </c>
      <c r="AA283" s="14">
        <f t="shared" si="37"/>
        <v>-8.0481010934667432E-3</v>
      </c>
      <c r="AB283" s="14">
        <f t="shared" si="38"/>
        <v>-0.92110739930115582</v>
      </c>
      <c r="AC283" s="15">
        <f t="shared" si="39"/>
        <v>-1.3517481861932711E-2</v>
      </c>
      <c r="AD283" s="16">
        <v>4964.16</v>
      </c>
      <c r="AE283" s="12">
        <v>0</v>
      </c>
      <c r="AF283" s="12">
        <v>0</v>
      </c>
      <c r="AG283" s="17">
        <v>0</v>
      </c>
      <c r="AH283" s="18">
        <v>23950579</v>
      </c>
      <c r="AI283" s="19">
        <v>21291961</v>
      </c>
      <c r="AJ283" s="18">
        <v>12077506</v>
      </c>
      <c r="AK283" s="19">
        <v>12261270</v>
      </c>
      <c r="AL283" s="16">
        <v>152102</v>
      </c>
      <c r="AM283" s="17">
        <v>263933</v>
      </c>
      <c r="AN283" s="22"/>
      <c r="AO283" s="21"/>
    </row>
    <row r="284" spans="1:41" ht="75" x14ac:dyDescent="0.25">
      <c r="A284" s="1">
        <v>284</v>
      </c>
      <c r="B284" s="2">
        <v>284</v>
      </c>
      <c r="C284" s="3">
        <f t="shared" si="35"/>
        <v>0</v>
      </c>
      <c r="D284" s="23" t="s">
        <v>41</v>
      </c>
      <c r="E284" s="4" t="s">
        <v>287</v>
      </c>
      <c r="F284" s="5" t="s">
        <v>5</v>
      </c>
      <c r="G284" s="6">
        <v>0</v>
      </c>
      <c r="H284" s="7">
        <v>0</v>
      </c>
      <c r="I284" s="8">
        <v>5</v>
      </c>
      <c r="J284" s="2">
        <v>0</v>
      </c>
      <c r="K284" s="2">
        <v>3</v>
      </c>
      <c r="L284" s="2">
        <v>0</v>
      </c>
      <c r="M284" s="2">
        <v>1</v>
      </c>
      <c r="N284" s="2">
        <v>0</v>
      </c>
      <c r="O284" s="2"/>
      <c r="P284" s="9"/>
      <c r="Q284" s="10">
        <f t="shared" si="36"/>
        <v>8</v>
      </c>
      <c r="R284" s="11">
        <v>11</v>
      </c>
      <c r="S284" s="11">
        <v>14</v>
      </c>
      <c r="T284" s="3">
        <f t="shared" si="40"/>
        <v>3</v>
      </c>
      <c r="U284" s="12">
        <v>1058272</v>
      </c>
      <c r="V284" s="12">
        <v>17482269</v>
      </c>
      <c r="W284" s="13">
        <f t="shared" si="33"/>
        <v>6.0534018782115756E-2</v>
      </c>
      <c r="X284" s="12">
        <v>1200664</v>
      </c>
      <c r="Y284" s="12">
        <v>17665831</v>
      </c>
      <c r="Z284" s="13">
        <f t="shared" si="34"/>
        <v>6.7965328095802566E-2</v>
      </c>
      <c r="AA284" s="14">
        <f t="shared" si="37"/>
        <v>-1.0390793390925114E-2</v>
      </c>
      <c r="AB284" s="14">
        <f t="shared" si="38"/>
        <v>-0.11859437777762971</v>
      </c>
      <c r="AC284" s="15">
        <f t="shared" si="39"/>
        <v>-7.4313093136868097E-3</v>
      </c>
      <c r="AD284" s="16">
        <v>424246.12</v>
      </c>
      <c r="AE284" s="12">
        <v>757.95</v>
      </c>
      <c r="AF284" s="12">
        <v>0</v>
      </c>
      <c r="AG284" s="17">
        <v>0</v>
      </c>
      <c r="AH284" s="18">
        <v>33218388</v>
      </c>
      <c r="AI284" s="19">
        <v>35155924</v>
      </c>
      <c r="AJ284" s="18">
        <v>29913183</v>
      </c>
      <c r="AK284" s="19">
        <v>27424048</v>
      </c>
      <c r="AL284" s="16">
        <v>2283225</v>
      </c>
      <c r="AM284" s="17">
        <v>1853678</v>
      </c>
      <c r="AN284" s="22"/>
      <c r="AO284" s="21"/>
    </row>
    <row r="285" spans="1:41" ht="240" x14ac:dyDescent="0.25">
      <c r="A285" s="1">
        <v>285</v>
      </c>
      <c r="B285" s="2">
        <v>239</v>
      </c>
      <c r="C285" s="3">
        <f t="shared" si="35"/>
        <v>-46</v>
      </c>
      <c r="D285" s="2"/>
      <c r="E285" s="4" t="s">
        <v>288</v>
      </c>
      <c r="F285" s="5" t="s">
        <v>5</v>
      </c>
      <c r="G285" s="6">
        <v>0</v>
      </c>
      <c r="H285" s="7">
        <v>0</v>
      </c>
      <c r="I285" s="8">
        <v>5</v>
      </c>
      <c r="J285" s="2">
        <v>0</v>
      </c>
      <c r="K285" s="2">
        <v>11</v>
      </c>
      <c r="L285" s="2">
        <v>0</v>
      </c>
      <c r="M285" s="2">
        <v>1</v>
      </c>
      <c r="N285" s="2">
        <v>0</v>
      </c>
      <c r="O285" s="2"/>
      <c r="P285" s="9"/>
      <c r="Q285" s="10">
        <f t="shared" si="36"/>
        <v>16</v>
      </c>
      <c r="R285" s="11">
        <v>210</v>
      </c>
      <c r="S285" s="11">
        <v>285</v>
      </c>
      <c r="T285" s="3">
        <f t="shared" si="40"/>
        <v>75</v>
      </c>
      <c r="U285" s="12">
        <v>10281</v>
      </c>
      <c r="V285" s="12">
        <v>1622805</v>
      </c>
      <c r="W285" s="13">
        <f t="shared" si="33"/>
        <v>6.3353267952711506E-3</v>
      </c>
      <c r="X285" s="12">
        <v>139304</v>
      </c>
      <c r="Y285" s="12">
        <v>45746166</v>
      </c>
      <c r="Z285" s="13">
        <f t="shared" si="34"/>
        <v>3.0451513685321738E-3</v>
      </c>
      <c r="AA285" s="14">
        <f t="shared" si="37"/>
        <v>-0.96452587961141922</v>
      </c>
      <c r="AB285" s="14">
        <f t="shared" si="38"/>
        <v>-0.92619738126686957</v>
      </c>
      <c r="AC285" s="15">
        <f t="shared" si="39"/>
        <v>3.2901754267389768E-3</v>
      </c>
      <c r="AD285" s="16">
        <v>30229.240000000005</v>
      </c>
      <c r="AE285" s="12">
        <v>0</v>
      </c>
      <c r="AF285" s="12">
        <v>0</v>
      </c>
      <c r="AG285" s="17">
        <v>0</v>
      </c>
      <c r="AH285" s="18">
        <v>69134487</v>
      </c>
      <c r="AI285" s="19">
        <v>72313933</v>
      </c>
      <c r="AJ285" s="18">
        <v>1846793</v>
      </c>
      <c r="AK285" s="19">
        <v>3914072</v>
      </c>
      <c r="AL285" s="16">
        <v>30010</v>
      </c>
      <c r="AM285" s="17">
        <v>831620</v>
      </c>
      <c r="AN285" s="22"/>
      <c r="AO285" s="21"/>
    </row>
    <row r="286" spans="1:41" ht="165" x14ac:dyDescent="0.25">
      <c r="A286" s="1">
        <v>286</v>
      </c>
      <c r="B286" s="2">
        <v>282</v>
      </c>
      <c r="C286" s="3">
        <f t="shared" si="35"/>
        <v>-4</v>
      </c>
      <c r="D286" s="2"/>
      <c r="E286" s="4" t="s">
        <v>289</v>
      </c>
      <c r="F286" s="5" t="s">
        <v>5</v>
      </c>
      <c r="G286" s="6">
        <v>0</v>
      </c>
      <c r="H286" s="7">
        <v>0</v>
      </c>
      <c r="I286" s="8">
        <v>3</v>
      </c>
      <c r="J286" s="2">
        <v>0</v>
      </c>
      <c r="K286" s="2">
        <v>5</v>
      </c>
      <c r="L286" s="2">
        <v>0</v>
      </c>
      <c r="M286" s="2">
        <v>1</v>
      </c>
      <c r="N286" s="2">
        <v>0</v>
      </c>
      <c r="O286" s="2"/>
      <c r="P286" s="9"/>
      <c r="Q286" s="10">
        <f t="shared" si="36"/>
        <v>8</v>
      </c>
      <c r="R286" s="11">
        <v>52</v>
      </c>
      <c r="S286" s="11">
        <v>32</v>
      </c>
      <c r="T286" s="3">
        <f t="shared" si="40"/>
        <v>-20</v>
      </c>
      <c r="U286" s="12">
        <v>841919</v>
      </c>
      <c r="V286" s="12">
        <v>30224670</v>
      </c>
      <c r="W286" s="13">
        <f t="shared" si="33"/>
        <v>2.785535789141784E-2</v>
      </c>
      <c r="X286" s="12">
        <v>1885807</v>
      </c>
      <c r="Y286" s="12">
        <v>35466615</v>
      </c>
      <c r="Z286" s="13">
        <f t="shared" si="34"/>
        <v>5.3171327458230791E-2</v>
      </c>
      <c r="AA286" s="14">
        <f t="shared" si="37"/>
        <v>-0.1477994164371198</v>
      </c>
      <c r="AB286" s="14">
        <f t="shared" si="38"/>
        <v>-0.55354975350075586</v>
      </c>
      <c r="AC286" s="15">
        <f t="shared" si="39"/>
        <v>-2.5315969566812951E-2</v>
      </c>
      <c r="AD286" s="16">
        <v>180034.74</v>
      </c>
      <c r="AE286" s="12">
        <v>0</v>
      </c>
      <c r="AF286" s="12">
        <v>0</v>
      </c>
      <c r="AG286" s="17">
        <v>0</v>
      </c>
      <c r="AH286" s="18">
        <v>21118398</v>
      </c>
      <c r="AI286" s="19">
        <v>20519198</v>
      </c>
      <c r="AJ286" s="18">
        <v>6934265</v>
      </c>
      <c r="AK286" s="19">
        <v>6321589</v>
      </c>
      <c r="AL286" s="16">
        <v>3636602</v>
      </c>
      <c r="AM286" s="17">
        <v>3076005</v>
      </c>
      <c r="AN286" s="22"/>
      <c r="AO286" s="21"/>
    </row>
    <row r="287" spans="1:41" ht="120" x14ac:dyDescent="0.25">
      <c r="A287" s="1">
        <v>287</v>
      </c>
      <c r="B287" s="2">
        <v>286</v>
      </c>
      <c r="C287" s="3">
        <f t="shared" si="35"/>
        <v>-1</v>
      </c>
      <c r="D287" s="2"/>
      <c r="E287" s="4" t="s">
        <v>290</v>
      </c>
      <c r="F287" s="5" t="s">
        <v>5</v>
      </c>
      <c r="G287" s="6">
        <v>0</v>
      </c>
      <c r="H287" s="7">
        <v>0</v>
      </c>
      <c r="I287" s="8">
        <v>4</v>
      </c>
      <c r="J287" s="2">
        <v>0</v>
      </c>
      <c r="K287" s="2">
        <v>7</v>
      </c>
      <c r="L287" s="2">
        <v>0</v>
      </c>
      <c r="M287" s="2">
        <v>1</v>
      </c>
      <c r="N287" s="2">
        <v>0</v>
      </c>
      <c r="O287" s="2"/>
      <c r="P287" s="9"/>
      <c r="Q287" s="10">
        <f t="shared" si="36"/>
        <v>11</v>
      </c>
      <c r="R287" s="11">
        <v>185</v>
      </c>
      <c r="S287" s="11">
        <v>184</v>
      </c>
      <c r="T287" s="3">
        <f t="shared" si="40"/>
        <v>-1</v>
      </c>
      <c r="U287" s="12">
        <v>162795</v>
      </c>
      <c r="V287" s="12">
        <v>20818702</v>
      </c>
      <c r="W287" s="13">
        <f t="shared" si="33"/>
        <v>7.8196517727185874E-3</v>
      </c>
      <c r="X287" s="12">
        <v>343378</v>
      </c>
      <c r="Y287" s="12">
        <v>25560633</v>
      </c>
      <c r="Z287" s="13">
        <f t="shared" si="34"/>
        <v>1.3433861360162716E-2</v>
      </c>
      <c r="AA287" s="14">
        <f t="shared" si="37"/>
        <v>-0.18551696274501497</v>
      </c>
      <c r="AB287" s="14">
        <f t="shared" si="38"/>
        <v>-0.52590148466121878</v>
      </c>
      <c r="AC287" s="15">
        <f t="shared" si="39"/>
        <v>-5.6142095874441283E-3</v>
      </c>
      <c r="AD287" s="16">
        <v>583687.48000000021</v>
      </c>
      <c r="AE287" s="12">
        <v>39.180000000000007</v>
      </c>
      <c r="AF287" s="12">
        <v>0</v>
      </c>
      <c r="AG287" s="17">
        <v>0</v>
      </c>
      <c r="AH287" s="18">
        <v>27938151</v>
      </c>
      <c r="AI287" s="19">
        <v>27483103</v>
      </c>
      <c r="AJ287" s="18">
        <v>12104969</v>
      </c>
      <c r="AK287" s="19">
        <v>11840402</v>
      </c>
      <c r="AL287" s="16">
        <v>398261</v>
      </c>
      <c r="AM287" s="17">
        <v>764896</v>
      </c>
      <c r="AN287" s="22"/>
      <c r="AO287" s="21"/>
    </row>
    <row r="288" spans="1:41" ht="165" x14ac:dyDescent="0.25">
      <c r="A288" s="1">
        <v>288</v>
      </c>
      <c r="B288" s="2">
        <v>289</v>
      </c>
      <c r="C288" s="3">
        <f t="shared" si="35"/>
        <v>1</v>
      </c>
      <c r="D288" s="2"/>
      <c r="E288" s="4" t="s">
        <v>291</v>
      </c>
      <c r="F288" s="5" t="s">
        <v>7</v>
      </c>
      <c r="G288" s="6">
        <v>0</v>
      </c>
      <c r="H288" s="7">
        <v>0</v>
      </c>
      <c r="I288" s="8">
        <v>0</v>
      </c>
      <c r="J288" s="2">
        <v>0</v>
      </c>
      <c r="K288" s="2">
        <v>1</v>
      </c>
      <c r="L288" s="2">
        <v>6</v>
      </c>
      <c r="M288" s="2">
        <v>1</v>
      </c>
      <c r="N288" s="2">
        <v>0</v>
      </c>
      <c r="O288" s="2"/>
      <c r="P288" s="9"/>
      <c r="Q288" s="10">
        <f t="shared" si="36"/>
        <v>1</v>
      </c>
      <c r="R288" s="11">
        <v>43</v>
      </c>
      <c r="S288" s="11">
        <v>57</v>
      </c>
      <c r="T288" s="3">
        <f t="shared" si="40"/>
        <v>14</v>
      </c>
      <c r="U288" s="12">
        <v>625070</v>
      </c>
      <c r="V288" s="12">
        <v>20533118</v>
      </c>
      <c r="W288" s="13">
        <f t="shared" si="33"/>
        <v>3.0442040025289874E-2</v>
      </c>
      <c r="X288" s="12">
        <v>862782</v>
      </c>
      <c r="Y288" s="12">
        <v>23830540</v>
      </c>
      <c r="Z288" s="13">
        <f t="shared" si="34"/>
        <v>3.6204886670633568E-2</v>
      </c>
      <c r="AA288" s="14">
        <f t="shared" si="37"/>
        <v>-0.13836958793212406</v>
      </c>
      <c r="AB288" s="14">
        <f t="shared" si="38"/>
        <v>-0.27551803352411153</v>
      </c>
      <c r="AC288" s="15">
        <f t="shared" si="39"/>
        <v>-5.7628466453436937E-3</v>
      </c>
      <c r="AD288" s="16">
        <v>244542.0199999999</v>
      </c>
      <c r="AE288" s="12">
        <v>6811.35</v>
      </c>
      <c r="AF288" s="12">
        <v>0</v>
      </c>
      <c r="AG288" s="17">
        <v>0</v>
      </c>
      <c r="AH288" s="18">
        <v>30171420</v>
      </c>
      <c r="AI288" s="19">
        <v>31513851</v>
      </c>
      <c r="AJ288" s="18">
        <v>5270319</v>
      </c>
      <c r="AK288" s="19">
        <v>5485615</v>
      </c>
      <c r="AL288" s="16">
        <v>2198520</v>
      </c>
      <c r="AM288" s="17">
        <v>2734546</v>
      </c>
      <c r="AN288" s="22"/>
      <c r="AO288" s="21"/>
    </row>
    <row r="289" spans="1:41" ht="165" x14ac:dyDescent="0.25">
      <c r="A289" s="1">
        <v>289</v>
      </c>
      <c r="B289" s="2">
        <v>279</v>
      </c>
      <c r="C289" s="3">
        <f t="shared" si="35"/>
        <v>-10</v>
      </c>
      <c r="D289" s="2"/>
      <c r="E289" s="4" t="s">
        <v>292</v>
      </c>
      <c r="F289" s="5" t="s">
        <v>1</v>
      </c>
      <c r="G289" s="6">
        <v>11</v>
      </c>
      <c r="H289" s="7">
        <v>0</v>
      </c>
      <c r="I289" s="8">
        <v>10</v>
      </c>
      <c r="J289" s="2">
        <v>6</v>
      </c>
      <c r="K289" s="2">
        <v>16</v>
      </c>
      <c r="L289" s="2">
        <v>34</v>
      </c>
      <c r="M289" s="2">
        <v>3</v>
      </c>
      <c r="N289" s="2">
        <v>0</v>
      </c>
      <c r="O289" s="2"/>
      <c r="P289" s="9">
        <v>1</v>
      </c>
      <c r="Q289" s="10">
        <f t="shared" si="36"/>
        <v>32</v>
      </c>
      <c r="R289" s="11">
        <v>33</v>
      </c>
      <c r="S289" s="11">
        <v>60</v>
      </c>
      <c r="T289" s="3">
        <f t="shared" si="40"/>
        <v>27</v>
      </c>
      <c r="U289" s="12">
        <v>718696</v>
      </c>
      <c r="V289" s="12">
        <v>22445064</v>
      </c>
      <c r="W289" s="13">
        <f t="shared" si="33"/>
        <v>3.2020225025867606E-2</v>
      </c>
      <c r="X289" s="12">
        <v>1169439</v>
      </c>
      <c r="Y289" s="12">
        <v>32787616</v>
      </c>
      <c r="Z289" s="13">
        <f t="shared" si="34"/>
        <v>3.5667094551796633E-2</v>
      </c>
      <c r="AA289" s="14">
        <f t="shared" si="37"/>
        <v>-0.31544080545532799</v>
      </c>
      <c r="AB289" s="14">
        <f t="shared" si="38"/>
        <v>-0.38543523860586143</v>
      </c>
      <c r="AC289" s="15">
        <f t="shared" si="39"/>
        <v>-3.6468695259290265E-3</v>
      </c>
      <c r="AD289" s="16">
        <v>305852.5</v>
      </c>
      <c r="AE289" s="12">
        <v>10945.7</v>
      </c>
      <c r="AF289" s="12">
        <v>0</v>
      </c>
      <c r="AG289" s="17">
        <v>0</v>
      </c>
      <c r="AH289" s="18">
        <v>21780447</v>
      </c>
      <c r="AI289" s="19">
        <v>25362176</v>
      </c>
      <c r="AJ289" s="18">
        <v>13036693</v>
      </c>
      <c r="AK289" s="19">
        <v>15356653</v>
      </c>
      <c r="AL289" s="16">
        <v>2136334</v>
      </c>
      <c r="AM289" s="17">
        <v>4198845</v>
      </c>
      <c r="AN289" s="22"/>
      <c r="AO289" s="21"/>
    </row>
    <row r="290" spans="1:41" ht="180" x14ac:dyDescent="0.25">
      <c r="A290" s="1">
        <v>290</v>
      </c>
      <c r="B290" s="2">
        <v>290</v>
      </c>
      <c r="C290" s="3">
        <f t="shared" si="35"/>
        <v>0</v>
      </c>
      <c r="D290" s="23" t="s">
        <v>41</v>
      </c>
      <c r="E290" s="4" t="s">
        <v>293</v>
      </c>
      <c r="F290" s="5" t="s">
        <v>5</v>
      </c>
      <c r="G290" s="6">
        <v>0</v>
      </c>
      <c r="H290" s="7">
        <v>0</v>
      </c>
      <c r="I290" s="8">
        <v>2</v>
      </c>
      <c r="J290" s="2">
        <v>0</v>
      </c>
      <c r="K290" s="2">
        <v>9</v>
      </c>
      <c r="L290" s="2">
        <v>0</v>
      </c>
      <c r="M290" s="2">
        <v>1</v>
      </c>
      <c r="N290" s="2">
        <v>0</v>
      </c>
      <c r="O290" s="2"/>
      <c r="P290" s="9"/>
      <c r="Q290" s="10">
        <f t="shared" si="36"/>
        <v>11</v>
      </c>
      <c r="R290" s="11">
        <v>230</v>
      </c>
      <c r="S290" s="11">
        <v>163</v>
      </c>
      <c r="T290" s="3">
        <f t="shared" si="40"/>
        <v>-67</v>
      </c>
      <c r="U290" s="12">
        <v>119523</v>
      </c>
      <c r="V290" s="12">
        <v>23007777</v>
      </c>
      <c r="W290" s="13">
        <f t="shared" si="33"/>
        <v>5.1948956215978623E-3</v>
      </c>
      <c r="X290" s="12">
        <v>485728</v>
      </c>
      <c r="Y290" s="12">
        <v>32130015</v>
      </c>
      <c r="Z290" s="13">
        <f t="shared" si="34"/>
        <v>1.5117577754009763E-2</v>
      </c>
      <c r="AA290" s="14">
        <f t="shared" si="37"/>
        <v>-0.2839163940633081</v>
      </c>
      <c r="AB290" s="14">
        <f t="shared" si="38"/>
        <v>-0.75393018314776994</v>
      </c>
      <c r="AC290" s="15">
        <f t="shared" si="39"/>
        <v>-9.9226821324118995E-3</v>
      </c>
      <c r="AD290" s="16">
        <v>72209.94</v>
      </c>
      <c r="AE290" s="12">
        <v>0</v>
      </c>
      <c r="AF290" s="12">
        <v>0</v>
      </c>
      <c r="AG290" s="17">
        <v>0</v>
      </c>
      <c r="AH290" s="18">
        <v>17495397</v>
      </c>
      <c r="AI290" s="19">
        <v>18111821</v>
      </c>
      <c r="AJ290" s="18">
        <v>3522766</v>
      </c>
      <c r="AK290" s="19">
        <v>4279156</v>
      </c>
      <c r="AL290" s="16">
        <v>1838965</v>
      </c>
      <c r="AM290" s="17">
        <v>2398596</v>
      </c>
      <c r="AN290" s="22"/>
      <c r="AO290" s="21"/>
    </row>
    <row r="291" spans="1:41" ht="135" x14ac:dyDescent="0.25">
      <c r="A291" s="1">
        <v>291</v>
      </c>
      <c r="B291" s="2">
        <v>296</v>
      </c>
      <c r="C291" s="3">
        <f t="shared" si="35"/>
        <v>5</v>
      </c>
      <c r="D291" s="2"/>
      <c r="E291" s="4" t="s">
        <v>294</v>
      </c>
      <c r="F291" s="5" t="s">
        <v>1</v>
      </c>
      <c r="G291" s="6">
        <v>0</v>
      </c>
      <c r="H291" s="7">
        <v>0</v>
      </c>
      <c r="I291" s="8">
        <v>4</v>
      </c>
      <c r="J291" s="2">
        <v>0</v>
      </c>
      <c r="K291" s="2">
        <v>8</v>
      </c>
      <c r="L291" s="2">
        <v>1</v>
      </c>
      <c r="M291" s="2">
        <v>1</v>
      </c>
      <c r="N291" s="2">
        <v>0</v>
      </c>
      <c r="O291" s="2"/>
      <c r="P291" s="9"/>
      <c r="Q291" s="10">
        <f t="shared" si="36"/>
        <v>12</v>
      </c>
      <c r="R291" s="11">
        <v>145</v>
      </c>
      <c r="S291" s="11">
        <v>221</v>
      </c>
      <c r="T291" s="3">
        <f t="shared" si="40"/>
        <v>76</v>
      </c>
      <c r="U291" s="12">
        <v>134721</v>
      </c>
      <c r="V291" s="12">
        <v>11852671</v>
      </c>
      <c r="W291" s="13">
        <f t="shared" si="33"/>
        <v>1.1366298786155459E-2</v>
      </c>
      <c r="X291" s="12">
        <v>167041</v>
      </c>
      <c r="Y291" s="12">
        <v>17193771</v>
      </c>
      <c r="Z291" s="13">
        <f t="shared" si="34"/>
        <v>9.7152044190887497E-3</v>
      </c>
      <c r="AA291" s="14">
        <f t="shared" si="37"/>
        <v>-0.3106415689728565</v>
      </c>
      <c r="AB291" s="14">
        <f t="shared" si="38"/>
        <v>-0.19348543172035609</v>
      </c>
      <c r="AC291" s="15">
        <f t="shared" si="39"/>
        <v>1.6510943670667091E-3</v>
      </c>
      <c r="AD291" s="16">
        <v>36504.639999999999</v>
      </c>
      <c r="AE291" s="12">
        <v>52482.270000000004</v>
      </c>
      <c r="AF291" s="12">
        <v>0</v>
      </c>
      <c r="AG291" s="17">
        <v>0</v>
      </c>
      <c r="AH291" s="18">
        <v>31552452</v>
      </c>
      <c r="AI291" s="19">
        <v>26959147</v>
      </c>
      <c r="AJ291" s="18">
        <v>8125607</v>
      </c>
      <c r="AK291" s="19">
        <v>7864874</v>
      </c>
      <c r="AL291" s="16">
        <v>868628</v>
      </c>
      <c r="AM291" s="17">
        <v>905456</v>
      </c>
      <c r="AN291" s="22"/>
      <c r="AO291" s="21"/>
    </row>
    <row r="292" spans="1:41" ht="90" x14ac:dyDescent="0.25">
      <c r="A292" s="1">
        <v>292</v>
      </c>
      <c r="B292" s="2">
        <v>291</v>
      </c>
      <c r="C292" s="3">
        <f t="shared" si="35"/>
        <v>-1</v>
      </c>
      <c r="D292" s="2"/>
      <c r="E292" s="4" t="s">
        <v>295</v>
      </c>
      <c r="F292" s="5" t="s">
        <v>5</v>
      </c>
      <c r="G292" s="6">
        <v>0</v>
      </c>
      <c r="H292" s="7">
        <v>0</v>
      </c>
      <c r="I292" s="8">
        <v>2</v>
      </c>
      <c r="J292" s="2">
        <v>6</v>
      </c>
      <c r="K292" s="2">
        <v>5</v>
      </c>
      <c r="L292" s="2">
        <v>2</v>
      </c>
      <c r="M292" s="2">
        <v>1</v>
      </c>
      <c r="N292" s="2">
        <v>0</v>
      </c>
      <c r="O292" s="2"/>
      <c r="P292" s="9">
        <v>4</v>
      </c>
      <c r="Q292" s="10">
        <f t="shared" si="36"/>
        <v>13</v>
      </c>
      <c r="R292" s="11">
        <v>260</v>
      </c>
      <c r="S292" s="11">
        <v>293</v>
      </c>
      <c r="T292" s="3">
        <f t="shared" si="40"/>
        <v>33</v>
      </c>
      <c r="U292" s="12">
        <v>37933</v>
      </c>
      <c r="V292" s="12">
        <v>16246687</v>
      </c>
      <c r="W292" s="13">
        <f t="shared" si="33"/>
        <v>2.3348144763298512E-3</v>
      </c>
      <c r="X292" s="12">
        <v>45267</v>
      </c>
      <c r="Y292" s="12">
        <v>25231000</v>
      </c>
      <c r="Z292" s="13">
        <f t="shared" si="34"/>
        <v>1.7941024929650033E-3</v>
      </c>
      <c r="AA292" s="14">
        <f t="shared" si="37"/>
        <v>-0.35608231936903018</v>
      </c>
      <c r="AB292" s="14">
        <f t="shared" si="38"/>
        <v>-0.16201647999646543</v>
      </c>
      <c r="AC292" s="15">
        <f t="shared" si="39"/>
        <v>5.4071198336484781E-4</v>
      </c>
      <c r="AD292" s="16">
        <v>448987.79000000015</v>
      </c>
      <c r="AE292" s="12">
        <v>7453.76</v>
      </c>
      <c r="AF292" s="12">
        <v>0</v>
      </c>
      <c r="AG292" s="17">
        <v>0</v>
      </c>
      <c r="AH292" s="18">
        <v>24807610</v>
      </c>
      <c r="AI292" s="19">
        <v>26753211</v>
      </c>
      <c r="AJ292" s="18">
        <v>-3011871</v>
      </c>
      <c r="AK292" s="19">
        <v>3515141</v>
      </c>
      <c r="AL292" s="16">
        <v>1550364</v>
      </c>
      <c r="AM292" s="17">
        <v>2088583</v>
      </c>
      <c r="AN292" s="22"/>
      <c r="AO292" s="21"/>
    </row>
    <row r="293" spans="1:41" ht="180" x14ac:dyDescent="0.25">
      <c r="A293" s="1">
        <v>293</v>
      </c>
      <c r="B293" s="2">
        <v>298</v>
      </c>
      <c r="C293" s="3">
        <f t="shared" si="35"/>
        <v>5</v>
      </c>
      <c r="D293" s="2"/>
      <c r="E293" s="4" t="s">
        <v>296</v>
      </c>
      <c r="F293" s="5" t="s">
        <v>7</v>
      </c>
      <c r="G293" s="6">
        <v>0</v>
      </c>
      <c r="H293" s="7">
        <v>0</v>
      </c>
      <c r="I293" s="8">
        <v>0</v>
      </c>
      <c r="J293" s="2">
        <v>0</v>
      </c>
      <c r="K293" s="2">
        <v>3</v>
      </c>
      <c r="L293" s="2">
        <v>5</v>
      </c>
      <c r="M293" s="2">
        <v>1</v>
      </c>
      <c r="N293" s="2">
        <v>0</v>
      </c>
      <c r="O293" s="2"/>
      <c r="P293" s="9"/>
      <c r="Q293" s="10">
        <f t="shared" si="36"/>
        <v>3</v>
      </c>
      <c r="R293" s="11">
        <v>196</v>
      </c>
      <c r="S293" s="11">
        <v>192</v>
      </c>
      <c r="T293" s="3">
        <f t="shared" si="40"/>
        <v>-4</v>
      </c>
      <c r="U293" s="12">
        <v>169186</v>
      </c>
      <c r="V293" s="12">
        <v>24116881</v>
      </c>
      <c r="W293" s="13">
        <f t="shared" si="33"/>
        <v>7.0152520966537922E-3</v>
      </c>
      <c r="X293" s="12">
        <v>339740</v>
      </c>
      <c r="Y293" s="12">
        <v>27480089</v>
      </c>
      <c r="Z293" s="13">
        <f t="shared" si="34"/>
        <v>1.2363133176169844E-2</v>
      </c>
      <c r="AA293" s="14">
        <f t="shared" si="37"/>
        <v>-0.12238708542756176</v>
      </c>
      <c r="AB293" s="14">
        <f t="shared" si="38"/>
        <v>-0.50201330429151703</v>
      </c>
      <c r="AC293" s="15">
        <f t="shared" si="39"/>
        <v>-5.3478810795160522E-3</v>
      </c>
      <c r="AD293" s="16">
        <v>2630.1099999999997</v>
      </c>
      <c r="AE293" s="12">
        <v>0</v>
      </c>
      <c r="AF293" s="12">
        <v>0</v>
      </c>
      <c r="AG293" s="17">
        <v>0</v>
      </c>
      <c r="AH293" s="18">
        <v>13202908</v>
      </c>
      <c r="AI293" s="19">
        <v>13570386</v>
      </c>
      <c r="AJ293" s="18">
        <v>952222</v>
      </c>
      <c r="AK293" s="19">
        <v>519291</v>
      </c>
      <c r="AL293" s="16">
        <v>1735904</v>
      </c>
      <c r="AM293" s="17">
        <v>2007495</v>
      </c>
      <c r="AN293" s="22"/>
      <c r="AO293" s="21"/>
    </row>
    <row r="294" spans="1:41" ht="255" x14ac:dyDescent="0.25">
      <c r="A294" s="1">
        <v>294</v>
      </c>
      <c r="B294" s="2">
        <v>297</v>
      </c>
      <c r="C294" s="3">
        <f t="shared" si="35"/>
        <v>3</v>
      </c>
      <c r="D294" s="2"/>
      <c r="E294" s="4" t="s">
        <v>297</v>
      </c>
      <c r="F294" s="5" t="s">
        <v>5</v>
      </c>
      <c r="G294" s="6">
        <v>0</v>
      </c>
      <c r="H294" s="7">
        <v>4</v>
      </c>
      <c r="I294" s="8">
        <v>10</v>
      </c>
      <c r="J294" s="2">
        <v>0</v>
      </c>
      <c r="K294" s="2">
        <v>19</v>
      </c>
      <c r="L294" s="2">
        <v>1</v>
      </c>
      <c r="M294" s="2">
        <v>1</v>
      </c>
      <c r="N294" s="2">
        <v>0</v>
      </c>
      <c r="O294" s="2"/>
      <c r="P294" s="9"/>
      <c r="Q294" s="10">
        <f t="shared" si="36"/>
        <v>29</v>
      </c>
      <c r="R294" s="11">
        <v>15</v>
      </c>
      <c r="S294" s="11">
        <v>9</v>
      </c>
      <c r="T294" s="3">
        <f t="shared" si="40"/>
        <v>-6</v>
      </c>
      <c r="U294" s="12">
        <v>1089156</v>
      </c>
      <c r="V294" s="12">
        <v>20146035</v>
      </c>
      <c r="W294" s="13">
        <f t="shared" si="33"/>
        <v>5.4063045160002945E-2</v>
      </c>
      <c r="X294" s="12">
        <v>1944543</v>
      </c>
      <c r="Y294" s="12">
        <v>25879195</v>
      </c>
      <c r="Z294" s="13">
        <f t="shared" si="34"/>
        <v>7.5139238295472477E-2</v>
      </c>
      <c r="AA294" s="14">
        <f t="shared" si="37"/>
        <v>-0.22153548439199905</v>
      </c>
      <c r="AB294" s="14">
        <f t="shared" si="38"/>
        <v>-0.43989101809525427</v>
      </c>
      <c r="AC294" s="15">
        <f t="shared" si="39"/>
        <v>-2.1076193135469531E-2</v>
      </c>
      <c r="AD294" s="16">
        <v>81095.02999999997</v>
      </c>
      <c r="AE294" s="12">
        <v>728.73</v>
      </c>
      <c r="AF294" s="12">
        <v>0</v>
      </c>
      <c r="AG294" s="17">
        <v>0</v>
      </c>
      <c r="AH294" s="18">
        <v>14656854</v>
      </c>
      <c r="AI294" s="19">
        <v>13986742</v>
      </c>
      <c r="AJ294" s="18">
        <v>8288297</v>
      </c>
      <c r="AK294" s="19">
        <v>7262595</v>
      </c>
      <c r="AL294" s="16">
        <v>2513374</v>
      </c>
      <c r="AM294" s="17">
        <v>3302592</v>
      </c>
      <c r="AN294" s="22"/>
      <c r="AO294" s="21"/>
    </row>
    <row r="295" spans="1:41" ht="120" x14ac:dyDescent="0.25">
      <c r="A295" s="1">
        <v>295</v>
      </c>
      <c r="B295" s="2">
        <v>292</v>
      </c>
      <c r="C295" s="3">
        <f t="shared" si="35"/>
        <v>-3</v>
      </c>
      <c r="D295" s="23" t="s">
        <v>41</v>
      </c>
      <c r="E295" s="4" t="s">
        <v>298</v>
      </c>
      <c r="F295" s="5" t="s">
        <v>5</v>
      </c>
      <c r="G295" s="6">
        <v>0</v>
      </c>
      <c r="H295" s="7">
        <v>0</v>
      </c>
      <c r="I295" s="8">
        <v>1</v>
      </c>
      <c r="J295" s="2">
        <v>0</v>
      </c>
      <c r="K295" s="2">
        <v>6</v>
      </c>
      <c r="L295" s="2">
        <v>0</v>
      </c>
      <c r="M295" s="2">
        <v>3</v>
      </c>
      <c r="N295" s="2">
        <v>0</v>
      </c>
      <c r="O295" s="2"/>
      <c r="P295" s="9"/>
      <c r="Q295" s="10">
        <f t="shared" si="36"/>
        <v>7</v>
      </c>
      <c r="R295" s="11">
        <v>265</v>
      </c>
      <c r="S295" s="11">
        <v>283</v>
      </c>
      <c r="T295" s="3">
        <f t="shared" si="40"/>
        <v>18</v>
      </c>
      <c r="U295" s="12">
        <v>42682</v>
      </c>
      <c r="V295" s="12">
        <v>25583411</v>
      </c>
      <c r="W295" s="13">
        <f t="shared" si="33"/>
        <v>1.6683467267128687E-3</v>
      </c>
      <c r="X295" s="12">
        <v>124384</v>
      </c>
      <c r="Y295" s="12">
        <v>35498439</v>
      </c>
      <c r="Z295" s="13">
        <f t="shared" si="34"/>
        <v>3.5039287220488768E-3</v>
      </c>
      <c r="AA295" s="14">
        <f t="shared" si="37"/>
        <v>-0.27930884510161136</v>
      </c>
      <c r="AB295" s="14">
        <f t="shared" si="38"/>
        <v>-0.65685297144327248</v>
      </c>
      <c r="AC295" s="15">
        <f t="shared" si="39"/>
        <v>-1.835581995336008E-3</v>
      </c>
      <c r="AD295" s="16">
        <v>0</v>
      </c>
      <c r="AE295" s="12">
        <v>0</v>
      </c>
      <c r="AF295" s="12">
        <v>0</v>
      </c>
      <c r="AG295" s="17">
        <v>0</v>
      </c>
      <c r="AH295" s="18">
        <v>5258247</v>
      </c>
      <c r="AI295" s="19">
        <v>5761201</v>
      </c>
      <c r="AJ295" s="18">
        <v>2165131</v>
      </c>
      <c r="AK295" s="19">
        <v>1766348</v>
      </c>
      <c r="AL295" s="16">
        <v>478501</v>
      </c>
      <c r="AM295" s="17">
        <v>340566</v>
      </c>
      <c r="AN295" s="22"/>
      <c r="AO295" s="21"/>
    </row>
    <row r="296" spans="1:41" ht="150" x14ac:dyDescent="0.25">
      <c r="A296" s="1">
        <v>296</v>
      </c>
      <c r="B296" s="2">
        <v>299</v>
      </c>
      <c r="C296" s="3">
        <f t="shared" si="35"/>
        <v>3</v>
      </c>
      <c r="D296" s="2"/>
      <c r="E296" s="4" t="s">
        <v>299</v>
      </c>
      <c r="F296" s="5" t="s">
        <v>5</v>
      </c>
      <c r="G296" s="6">
        <v>3</v>
      </c>
      <c r="H296" s="7">
        <v>0</v>
      </c>
      <c r="I296" s="8">
        <v>2</v>
      </c>
      <c r="J296" s="2">
        <v>0</v>
      </c>
      <c r="K296" s="2">
        <v>16</v>
      </c>
      <c r="L296" s="2">
        <v>3</v>
      </c>
      <c r="M296" s="2">
        <v>3</v>
      </c>
      <c r="N296" s="2">
        <v>0</v>
      </c>
      <c r="O296" s="2"/>
      <c r="P296" s="9"/>
      <c r="Q296" s="10">
        <f t="shared" si="36"/>
        <v>18</v>
      </c>
      <c r="R296" s="11">
        <v>206</v>
      </c>
      <c r="S296" s="11">
        <v>196</v>
      </c>
      <c r="T296" s="3">
        <f t="shared" si="40"/>
        <v>-10</v>
      </c>
      <c r="U296" s="12">
        <v>71192</v>
      </c>
      <c r="V296" s="12">
        <v>10955526</v>
      </c>
      <c r="W296" s="13">
        <f t="shared" si="33"/>
        <v>6.4982731089315111E-3</v>
      </c>
      <c r="X296" s="12">
        <v>211051</v>
      </c>
      <c r="Y296" s="12">
        <v>17439557</v>
      </c>
      <c r="Z296" s="13">
        <f t="shared" si="34"/>
        <v>1.2101855568922995E-2</v>
      </c>
      <c r="AA296" s="14">
        <f t="shared" si="37"/>
        <v>-0.37180021258567519</v>
      </c>
      <c r="AB296" s="14">
        <f t="shared" si="38"/>
        <v>-0.66267868903724692</v>
      </c>
      <c r="AC296" s="15">
        <f t="shared" si="39"/>
        <v>-5.6035824599914843E-3</v>
      </c>
      <c r="AD296" s="16">
        <v>169339.58000000002</v>
      </c>
      <c r="AE296" s="12">
        <v>25094.530000000002</v>
      </c>
      <c r="AF296" s="12">
        <v>0</v>
      </c>
      <c r="AG296" s="17">
        <v>0</v>
      </c>
      <c r="AH296" s="18">
        <v>24823813</v>
      </c>
      <c r="AI296" s="19">
        <v>22552663</v>
      </c>
      <c r="AJ296" s="18">
        <v>6945024</v>
      </c>
      <c r="AK296" s="19">
        <v>6714098</v>
      </c>
      <c r="AL296" s="16">
        <v>383632</v>
      </c>
      <c r="AM296" s="17">
        <v>1182473</v>
      </c>
      <c r="AN296" s="22"/>
      <c r="AO296" s="21"/>
    </row>
    <row r="297" spans="1:41" ht="180" x14ac:dyDescent="0.25">
      <c r="A297" s="1">
        <v>297</v>
      </c>
      <c r="B297" s="2">
        <v>300</v>
      </c>
      <c r="C297" s="3">
        <f t="shared" si="35"/>
        <v>3</v>
      </c>
      <c r="D297" s="2"/>
      <c r="E297" s="4" t="s">
        <v>300</v>
      </c>
      <c r="F297" s="5" t="s">
        <v>1</v>
      </c>
      <c r="G297" s="6">
        <v>0</v>
      </c>
      <c r="H297" s="7">
        <v>0</v>
      </c>
      <c r="I297" s="8">
        <v>0</v>
      </c>
      <c r="J297" s="2">
        <v>3</v>
      </c>
      <c r="K297" s="2">
        <v>2</v>
      </c>
      <c r="L297" s="2">
        <v>5</v>
      </c>
      <c r="M297" s="2">
        <v>1</v>
      </c>
      <c r="N297" s="2">
        <v>1</v>
      </c>
      <c r="O297" s="2"/>
      <c r="P297" s="9"/>
      <c r="Q297" s="10">
        <f t="shared" si="36"/>
        <v>5</v>
      </c>
      <c r="R297" s="11">
        <v>300</v>
      </c>
      <c r="S297" s="11">
        <v>16</v>
      </c>
      <c r="T297" s="3">
        <f t="shared" si="40"/>
        <v>-284</v>
      </c>
      <c r="U297" s="12">
        <v>0</v>
      </c>
      <c r="V297" s="12">
        <v>26900</v>
      </c>
      <c r="W297" s="13">
        <f t="shared" si="33"/>
        <v>0</v>
      </c>
      <c r="X297" s="12">
        <v>207455</v>
      </c>
      <c r="Y297" s="12">
        <v>3076409</v>
      </c>
      <c r="Z297" s="13">
        <f t="shared" si="34"/>
        <v>6.7434141559201008E-2</v>
      </c>
      <c r="AA297" s="14">
        <f t="shared" si="37"/>
        <v>-0.99125603910273308</v>
      </c>
      <c r="AB297" s="14">
        <f t="shared" si="38"/>
        <v>-1</v>
      </c>
      <c r="AC297" s="15">
        <f t="shared" si="39"/>
        <v>-6.7434141559201008E-2</v>
      </c>
      <c r="AD297" s="16">
        <v>41425.67</v>
      </c>
      <c r="AE297" s="12">
        <v>0</v>
      </c>
      <c r="AF297" s="12">
        <v>0</v>
      </c>
      <c r="AG297" s="17">
        <v>0</v>
      </c>
      <c r="AH297" s="18">
        <v>43723062</v>
      </c>
      <c r="AI297" s="19">
        <v>44242750</v>
      </c>
      <c r="AJ297" s="18">
        <v>4647754</v>
      </c>
      <c r="AK297" s="19">
        <v>6562494</v>
      </c>
      <c r="AL297" s="16">
        <v>434031</v>
      </c>
      <c r="AM297" s="17">
        <v>2749058</v>
      </c>
      <c r="AN297" s="22"/>
      <c r="AO297" s="21"/>
    </row>
    <row r="298" spans="1:41" ht="60" x14ac:dyDescent="0.25">
      <c r="A298" s="1">
        <v>298</v>
      </c>
      <c r="B298" s="2">
        <v>283</v>
      </c>
      <c r="C298" s="3">
        <f t="shared" si="35"/>
        <v>-15</v>
      </c>
      <c r="D298" s="23" t="s">
        <v>41</v>
      </c>
      <c r="E298" s="4" t="s">
        <v>301</v>
      </c>
      <c r="F298" s="5" t="s">
        <v>5</v>
      </c>
      <c r="G298" s="6">
        <v>0</v>
      </c>
      <c r="H298" s="7">
        <v>0</v>
      </c>
      <c r="I298" s="8">
        <v>1</v>
      </c>
      <c r="J298" s="2">
        <v>1</v>
      </c>
      <c r="K298" s="2">
        <v>3</v>
      </c>
      <c r="L298" s="2">
        <v>0</v>
      </c>
      <c r="M298" s="2">
        <v>1</v>
      </c>
      <c r="N298" s="2">
        <v>0</v>
      </c>
      <c r="O298" s="2"/>
      <c r="P298" s="9"/>
      <c r="Q298" s="10">
        <f t="shared" si="36"/>
        <v>5</v>
      </c>
      <c r="R298" s="11">
        <v>170</v>
      </c>
      <c r="S298" s="11">
        <v>282</v>
      </c>
      <c r="T298" s="3">
        <f t="shared" si="40"/>
        <v>112</v>
      </c>
      <c r="U298" s="12">
        <v>197505</v>
      </c>
      <c r="V298" s="12">
        <v>23544734</v>
      </c>
      <c r="W298" s="13">
        <f t="shared" si="33"/>
        <v>8.3884999507745552E-3</v>
      </c>
      <c r="X298" s="12">
        <v>165489</v>
      </c>
      <c r="Y298" s="12">
        <v>42506779</v>
      </c>
      <c r="Z298" s="13">
        <f t="shared" si="34"/>
        <v>3.8932378291942561E-3</v>
      </c>
      <c r="AA298" s="14">
        <f t="shared" si="37"/>
        <v>-0.44609460999150274</v>
      </c>
      <c r="AB298" s="14">
        <f t="shared" si="38"/>
        <v>0.19346300962601745</v>
      </c>
      <c r="AC298" s="15">
        <f t="shared" si="39"/>
        <v>4.4952621215802995E-3</v>
      </c>
      <c r="AD298" s="16">
        <v>2205.9</v>
      </c>
      <c r="AE298" s="12">
        <v>0</v>
      </c>
      <c r="AF298" s="12">
        <v>0</v>
      </c>
      <c r="AG298" s="17">
        <v>0</v>
      </c>
      <c r="AH298" s="18">
        <v>5745528</v>
      </c>
      <c r="AI298" s="19">
        <v>8628450</v>
      </c>
      <c r="AJ298" s="18">
        <v>610145</v>
      </c>
      <c r="AK298" s="19">
        <v>732912</v>
      </c>
      <c r="AL298" s="16">
        <v>342714</v>
      </c>
      <c r="AM298" s="17">
        <v>772437</v>
      </c>
      <c r="AN298" s="22"/>
      <c r="AO298" s="21"/>
    </row>
    <row r="299" spans="1:41" ht="195" x14ac:dyDescent="0.25">
      <c r="A299" s="1">
        <v>299</v>
      </c>
      <c r="B299" s="2">
        <v>285</v>
      </c>
      <c r="C299" s="3">
        <f t="shared" si="35"/>
        <v>-14</v>
      </c>
      <c r="D299" s="2"/>
      <c r="E299" s="4" t="s">
        <v>302</v>
      </c>
      <c r="F299" s="5" t="s">
        <v>5</v>
      </c>
      <c r="G299" s="6">
        <v>0</v>
      </c>
      <c r="H299" s="7">
        <v>0</v>
      </c>
      <c r="I299" s="8">
        <v>2</v>
      </c>
      <c r="J299" s="2">
        <v>0</v>
      </c>
      <c r="K299" s="2">
        <v>6</v>
      </c>
      <c r="L299" s="2">
        <v>0</v>
      </c>
      <c r="M299" s="2">
        <v>2</v>
      </c>
      <c r="N299" s="2">
        <v>0</v>
      </c>
      <c r="O299" s="2"/>
      <c r="P299" s="9"/>
      <c r="Q299" s="10">
        <f t="shared" si="36"/>
        <v>8</v>
      </c>
      <c r="R299" s="11">
        <v>4</v>
      </c>
      <c r="S299" s="11">
        <v>288</v>
      </c>
      <c r="T299" s="3">
        <f t="shared" si="40"/>
        <v>284</v>
      </c>
      <c r="U299" s="12">
        <v>258920</v>
      </c>
      <c r="V299" s="12">
        <v>3226336</v>
      </c>
      <c r="W299" s="13">
        <f t="shared" si="33"/>
        <v>8.0252025827440163E-2</v>
      </c>
      <c r="X299" s="12">
        <v>45660</v>
      </c>
      <c r="Y299" s="12">
        <v>20396666</v>
      </c>
      <c r="Z299" s="13">
        <f t="shared" si="34"/>
        <v>2.2386011517764718E-3</v>
      </c>
      <c r="AA299" s="14">
        <f t="shared" si="37"/>
        <v>-0.84182042300442628</v>
      </c>
      <c r="AB299" s="14">
        <f t="shared" si="38"/>
        <v>4.6706088480070083</v>
      </c>
      <c r="AC299" s="15">
        <f t="shared" si="39"/>
        <v>7.801342467566369E-2</v>
      </c>
      <c r="AD299" s="16">
        <v>27722.39</v>
      </c>
      <c r="AE299" s="12">
        <v>1792.76</v>
      </c>
      <c r="AF299" s="12">
        <v>0</v>
      </c>
      <c r="AG299" s="17">
        <v>0</v>
      </c>
      <c r="AH299" s="18">
        <v>35588799</v>
      </c>
      <c r="AI299" s="19">
        <v>38409409</v>
      </c>
      <c r="AJ299" s="18">
        <v>-7100702</v>
      </c>
      <c r="AK299" s="19">
        <v>-5790622</v>
      </c>
      <c r="AL299" s="16">
        <v>28675</v>
      </c>
      <c r="AM299" s="17">
        <v>228358</v>
      </c>
      <c r="AN299" s="22"/>
      <c r="AO299" s="21"/>
    </row>
    <row r="300" spans="1:41" ht="240" x14ac:dyDescent="0.25">
      <c r="A300" s="1">
        <v>300</v>
      </c>
      <c r="B300" s="2">
        <v>294</v>
      </c>
      <c r="C300" s="3">
        <f t="shared" si="35"/>
        <v>-6</v>
      </c>
      <c r="D300" s="23" t="s">
        <v>41</v>
      </c>
      <c r="E300" s="4" t="s">
        <v>303</v>
      </c>
      <c r="F300" s="5" t="s">
        <v>5</v>
      </c>
      <c r="G300" s="6">
        <v>0</v>
      </c>
      <c r="H300" s="7">
        <v>0</v>
      </c>
      <c r="I300" s="8">
        <v>2</v>
      </c>
      <c r="J300" s="2">
        <v>0</v>
      </c>
      <c r="K300" s="2">
        <v>7</v>
      </c>
      <c r="L300" s="2">
        <v>0</v>
      </c>
      <c r="M300" s="2">
        <v>1</v>
      </c>
      <c r="N300" s="2">
        <v>0</v>
      </c>
      <c r="O300" s="2"/>
      <c r="P300" s="9"/>
      <c r="Q300" s="10">
        <f t="shared" si="36"/>
        <v>9</v>
      </c>
      <c r="R300" s="11">
        <v>189</v>
      </c>
      <c r="S300" s="11">
        <v>224</v>
      </c>
      <c r="T300" s="3">
        <f t="shared" si="40"/>
        <v>35</v>
      </c>
      <c r="U300" s="12">
        <v>118287</v>
      </c>
      <c r="V300" s="12">
        <v>16096051</v>
      </c>
      <c r="W300" s="13">
        <f t="shared" si="33"/>
        <v>7.3488211487401471E-3</v>
      </c>
      <c r="X300" s="12">
        <v>312376</v>
      </c>
      <c r="Y300" s="12">
        <v>33072935</v>
      </c>
      <c r="Z300" s="13">
        <f t="shared" si="34"/>
        <v>9.4450643706099867E-3</v>
      </c>
      <c r="AA300" s="14">
        <f t="shared" si="37"/>
        <v>-0.51331652301194319</v>
      </c>
      <c r="AB300" s="14">
        <f t="shared" si="38"/>
        <v>-0.62133134427740933</v>
      </c>
      <c r="AC300" s="15">
        <f t="shared" si="39"/>
        <v>-2.0962432218698396E-3</v>
      </c>
      <c r="AD300" s="16">
        <v>1257.6000000000001</v>
      </c>
      <c r="AE300" s="12">
        <v>0</v>
      </c>
      <c r="AF300" s="12">
        <v>0</v>
      </c>
      <c r="AG300" s="17">
        <v>0</v>
      </c>
      <c r="AH300" s="18">
        <v>5648737</v>
      </c>
      <c r="AI300" s="19">
        <v>6120840</v>
      </c>
      <c r="AJ300" s="18">
        <v>1022284</v>
      </c>
      <c r="AK300" s="19">
        <v>1082467</v>
      </c>
      <c r="AL300" s="16">
        <v>262281</v>
      </c>
      <c r="AM300" s="17">
        <v>440767</v>
      </c>
      <c r="AN300" s="22"/>
      <c r="AO300" s="21"/>
    </row>
    <row r="301" spans="1:41" ht="210" x14ac:dyDescent="0.25">
      <c r="A301" s="1">
        <v>301</v>
      </c>
      <c r="B301" s="2">
        <v>301</v>
      </c>
      <c r="C301" s="3">
        <f t="shared" si="35"/>
        <v>0</v>
      </c>
      <c r="D301" s="2"/>
      <c r="E301" s="4" t="s">
        <v>304</v>
      </c>
      <c r="F301" s="5" t="s">
        <v>5</v>
      </c>
      <c r="G301" s="6">
        <v>0</v>
      </c>
      <c r="H301" s="7">
        <v>0</v>
      </c>
      <c r="I301" s="8">
        <v>1</v>
      </c>
      <c r="J301" s="2">
        <v>0</v>
      </c>
      <c r="K301" s="2">
        <v>9</v>
      </c>
      <c r="L301" s="2">
        <v>1</v>
      </c>
      <c r="M301" s="2">
        <v>4</v>
      </c>
      <c r="N301" s="2">
        <v>0</v>
      </c>
      <c r="O301" s="2"/>
      <c r="P301" s="9"/>
      <c r="Q301" s="10">
        <f t="shared" si="36"/>
        <v>10</v>
      </c>
      <c r="R301" s="11">
        <v>301</v>
      </c>
      <c r="S301" s="11">
        <v>4</v>
      </c>
      <c r="T301" s="3">
        <f t="shared" si="40"/>
        <v>-297</v>
      </c>
      <c r="U301" s="12">
        <v>0</v>
      </c>
      <c r="V301" s="12">
        <v>613806</v>
      </c>
      <c r="W301" s="13">
        <f t="shared" si="33"/>
        <v>0</v>
      </c>
      <c r="X301" s="12">
        <v>132656</v>
      </c>
      <c r="Y301" s="12">
        <v>1428463</v>
      </c>
      <c r="Z301" s="13">
        <f t="shared" si="34"/>
        <v>9.2866248548264807E-2</v>
      </c>
      <c r="AA301" s="14">
        <f t="shared" si="37"/>
        <v>-0.57030318601181829</v>
      </c>
      <c r="AB301" s="14">
        <f t="shared" si="38"/>
        <v>-1</v>
      </c>
      <c r="AC301" s="15">
        <f t="shared" si="39"/>
        <v>-9.2866248548264807E-2</v>
      </c>
      <c r="AD301" s="16">
        <v>0</v>
      </c>
      <c r="AE301" s="12">
        <v>0</v>
      </c>
      <c r="AF301" s="12">
        <v>0</v>
      </c>
      <c r="AG301" s="17">
        <v>0</v>
      </c>
      <c r="AH301" s="18">
        <v>14085320</v>
      </c>
      <c r="AI301" s="19">
        <v>35019077</v>
      </c>
      <c r="AJ301" s="18">
        <v>9896548</v>
      </c>
      <c r="AK301" s="19">
        <v>18250761</v>
      </c>
      <c r="AL301" s="16">
        <v>277990</v>
      </c>
      <c r="AM301" s="17">
        <v>508853</v>
      </c>
      <c r="AN301" s="22"/>
      <c r="AO301" s="21"/>
    </row>
    <row r="302" spans="1:41" ht="90" x14ac:dyDescent="0.25">
      <c r="A302" s="1">
        <v>302</v>
      </c>
      <c r="B302" s="2">
        <v>302</v>
      </c>
      <c r="C302" s="3">
        <f t="shared" si="35"/>
        <v>0</v>
      </c>
      <c r="D302" s="2"/>
      <c r="E302" s="4" t="s">
        <v>305</v>
      </c>
      <c r="F302" s="5" t="s">
        <v>5</v>
      </c>
      <c r="G302" s="6">
        <v>0</v>
      </c>
      <c r="H302" s="7">
        <v>2</v>
      </c>
      <c r="I302" s="8">
        <v>0</v>
      </c>
      <c r="J302" s="2">
        <v>6</v>
      </c>
      <c r="K302" s="2">
        <v>2</v>
      </c>
      <c r="L302" s="2">
        <v>1</v>
      </c>
      <c r="M302" s="2">
        <v>1</v>
      </c>
      <c r="N302" s="2">
        <v>0</v>
      </c>
      <c r="O302" s="2"/>
      <c r="P302" s="9"/>
      <c r="Q302" s="10">
        <f t="shared" si="36"/>
        <v>8</v>
      </c>
      <c r="R302" s="11">
        <v>302</v>
      </c>
      <c r="S302" s="11">
        <v>185</v>
      </c>
      <c r="T302" s="3">
        <f t="shared" si="40"/>
        <v>-117</v>
      </c>
      <c r="U302" s="12">
        <v>0</v>
      </c>
      <c r="V302" s="12">
        <v>17</v>
      </c>
      <c r="W302" s="13">
        <f t="shared" si="33"/>
        <v>0</v>
      </c>
      <c r="X302" s="12">
        <v>23462</v>
      </c>
      <c r="Y302" s="12">
        <v>1774604</v>
      </c>
      <c r="Z302" s="13">
        <f t="shared" si="34"/>
        <v>1.3220977750529132E-2</v>
      </c>
      <c r="AA302" s="14">
        <f t="shared" si="37"/>
        <v>-0.99999042039801556</v>
      </c>
      <c r="AB302" s="14">
        <f t="shared" si="38"/>
        <v>-1</v>
      </c>
      <c r="AC302" s="15">
        <f t="shared" si="39"/>
        <v>-1.3220977750529132E-2</v>
      </c>
      <c r="AD302" s="16">
        <v>0</v>
      </c>
      <c r="AE302" s="12">
        <v>0</v>
      </c>
      <c r="AF302" s="12">
        <v>0</v>
      </c>
      <c r="AG302" s="17">
        <v>0</v>
      </c>
      <c r="AH302" s="18">
        <v>18946604</v>
      </c>
      <c r="AI302" s="19">
        <v>20350376</v>
      </c>
      <c r="AJ302" s="18">
        <v>3762506</v>
      </c>
      <c r="AK302" s="19">
        <v>4855582</v>
      </c>
      <c r="AL302" s="16">
        <v>83176</v>
      </c>
      <c r="AM302" s="17">
        <v>142652</v>
      </c>
      <c r="AN302" s="22"/>
      <c r="AO302" s="21"/>
    </row>
  </sheetData>
  <conditionalFormatting sqref="AC1:AC88 C2:C88 T1:T302 C90:C302 AC92:AC302">
    <cfRule type="cellIs" dxfId="3" priority="4" stopIfTrue="1" operator="lessThan">
      <formula>0</formula>
    </cfRule>
  </conditionalFormatting>
  <conditionalFormatting sqref="C1">
    <cfRule type="cellIs" dxfId="2" priority="3" stopIfTrue="1" operator="lessThan">
      <formula>0</formula>
    </cfRule>
  </conditionalFormatting>
  <conditionalFormatting sqref="C89">
    <cfRule type="cellIs" dxfId="1" priority="2" stopIfTrue="1" operator="lessThan">
      <formula>0</formula>
    </cfRule>
  </conditionalFormatting>
  <conditionalFormatting sqref="AC89:AC9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Loja</dc:creator>
  <cp:lastModifiedBy>Pablo Loja</cp:lastModifiedBy>
  <dcterms:created xsi:type="dcterms:W3CDTF">2015-06-05T18:19:34Z</dcterms:created>
  <dcterms:modified xsi:type="dcterms:W3CDTF">2022-05-04T15:38:49Z</dcterms:modified>
</cp:coreProperties>
</file>