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90" yWindow="-30" windowWidth="14805" windowHeight="7770"/>
  </bookViews>
  <sheets>
    <sheet name="ППЗ" sheetId="16" r:id="rId1"/>
    <sheet name="Федеральные законы" sheetId="2" r:id="rId2"/>
    <sheet name="Разделы Плана закупок" sheetId="4" r:id="rId3"/>
    <sheet name="Источники финансирования" sheetId="5" r:id="rId4"/>
    <sheet name="Способы закупки" sheetId="7" r:id="rId5"/>
    <sheet name="Форма конкурентной закупки" sheetId="8" r:id="rId6"/>
    <sheet name="Основание закупки у ЕП" sheetId="9" r:id="rId7"/>
    <sheet name="Да, нет" sheetId="11" r:id="rId8"/>
    <sheet name="Приоритет" sheetId="12" r:id="rId9"/>
    <sheet name="Профильные департаменты" sheetId="13" r:id="rId10"/>
    <sheet name="Направления закупки" sheetId="14" r:id="rId11"/>
    <sheet name="Выбор" sheetId="15" r:id="rId12"/>
    <sheet name="Статьи платежного баланса" sheetId="17" state="hidden" r:id="rId13"/>
    <sheet name="Ставки НДС" sheetId="18" r:id="rId14"/>
    <sheet name="Предмет закупки для исключения" sheetId="20" r:id="rId15"/>
    <sheet name="ОНМ" sheetId="21" r:id="rId16"/>
  </sheets>
  <definedNames>
    <definedName name="PlanPosNR">ППЗ!$A:$A</definedName>
    <definedName name="ВыборИстФин">ТаблИстФинанс[Источник финансирования]</definedName>
    <definedName name="ВыборНапрЗакуп">ТаблНапрЗакуп[Наименование]</definedName>
    <definedName name="ВыборОснЗакуп">ТаблОснЗакуп[Основание закупки]</definedName>
    <definedName name="ВыборОснЗакупЕП">ТаблОснЗакЕП[Основание закупки у ЕИ]</definedName>
    <definedName name="ВыборПодрГазпром">ТаблПодрГазпром[Название подразделения]</definedName>
    <definedName name="ВыборПредметЗакупкиИсключения">'Предмет закупки для исключения'!$A$2:$A$27</definedName>
    <definedName name="ВыборРазделПл">ТаблРазделПлана4[Раздел Плана закупок]</definedName>
    <definedName name="ВыборСпосЗакуп">ТаблСпосЗакуп[Способ закупки]</definedName>
    <definedName name="ВыборСтавкиНДС">ТаблицаСтавкиНДС[[Название ]]</definedName>
    <definedName name="ВыборФормЗакуп">ТаблФормЗакуп[Форма закупки]</definedName>
    <definedName name="ТаблИсключ">'Предмет закупки для исключения'!$A$2:$B$27</definedName>
  </definedNames>
  <calcPr calcId="162913" refMode="R1C1"/>
</workbook>
</file>

<file path=xl/calcChain.xml><?xml version="1.0" encoding="utf-8"?>
<calcChain xmlns="http://schemas.openxmlformats.org/spreadsheetml/2006/main">
  <c r="A27" i="20" l="1"/>
  <c r="A26" i="20"/>
  <c r="A25" i="20"/>
  <c r="A24" i="20"/>
  <c r="A23" i="20"/>
  <c r="A22" i="20"/>
  <c r="A21" i="20"/>
  <c r="A20" i="20"/>
  <c r="A19" i="20"/>
  <c r="A18" i="20"/>
  <c r="A17" i="20"/>
  <c r="A16" i="20"/>
  <c r="A15" i="20"/>
  <c r="A14" i="20"/>
  <c r="A13" i="20"/>
  <c r="A12" i="20"/>
  <c r="A11" i="20"/>
  <c r="A10" i="20"/>
  <c r="A9" i="20"/>
  <c r="A8" i="20"/>
  <c r="A7" i="20"/>
  <c r="A6" i="20"/>
  <c r="A5" i="20"/>
  <c r="A4" i="20"/>
  <c r="A3" i="20"/>
  <c r="A2" i="20"/>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AG990" i="16" s="1"/>
  <c r="C8" i="9"/>
  <c r="C7" i="9"/>
  <c r="C6" i="9"/>
  <c r="C5" i="9"/>
  <c r="C4" i="9"/>
  <c r="C3" i="9"/>
  <c r="C2" i="9"/>
  <c r="AU992" i="16"/>
  <c r="AS992" i="16"/>
  <c r="AE992" i="16"/>
  <c r="W992" i="16"/>
  <c r="U992" i="16"/>
  <c r="N992" i="16"/>
  <c r="G992" i="16"/>
  <c r="D992" i="16"/>
  <c r="AU991" i="16"/>
  <c r="AS991" i="16"/>
  <c r="AE991" i="16"/>
  <c r="W991" i="16"/>
  <c r="U991" i="16"/>
  <c r="G991" i="16"/>
  <c r="D991" i="16"/>
  <c r="AU990" i="16"/>
  <c r="AS990" i="16"/>
  <c r="AE990" i="16"/>
  <c r="W990" i="16"/>
  <c r="U990" i="16"/>
  <c r="N990" i="16"/>
  <c r="G990" i="16"/>
  <c r="D990" i="16"/>
  <c r="AU989" i="16"/>
  <c r="AS989" i="16"/>
  <c r="AE989" i="16"/>
  <c r="W989" i="16"/>
  <c r="U989" i="16"/>
  <c r="G989" i="16"/>
  <c r="D989" i="16"/>
  <c r="AU988" i="16"/>
  <c r="AS988" i="16"/>
  <c r="AE988" i="16"/>
  <c r="W988" i="16"/>
  <c r="U988" i="16"/>
  <c r="N988" i="16"/>
  <c r="G988" i="16"/>
  <c r="D988" i="16"/>
  <c r="AU987" i="16"/>
  <c r="AS987" i="16"/>
  <c r="AE987" i="16"/>
  <c r="W987" i="16"/>
  <c r="U987" i="16"/>
  <c r="G987" i="16"/>
  <c r="D987" i="16"/>
  <c r="AU986" i="16"/>
  <c r="AS986" i="16"/>
  <c r="AE986" i="16"/>
  <c r="W986" i="16"/>
  <c r="U986" i="16"/>
  <c r="N986" i="16"/>
  <c r="G986" i="16"/>
  <c r="D986" i="16"/>
  <c r="AU985" i="16"/>
  <c r="AS985" i="16"/>
  <c r="AE985" i="16"/>
  <c r="W985" i="16"/>
  <c r="U985" i="16"/>
  <c r="G985" i="16"/>
  <c r="D985" i="16"/>
  <c r="AU984" i="16"/>
  <c r="AS984" i="16"/>
  <c r="AG984" i="16"/>
  <c r="AE984" i="16"/>
  <c r="W984" i="16"/>
  <c r="U984" i="16"/>
  <c r="N984" i="16"/>
  <c r="G984" i="16"/>
  <c r="D984" i="16"/>
  <c r="AU983" i="16"/>
  <c r="AS983" i="16"/>
  <c r="AE983" i="16"/>
  <c r="W983" i="16"/>
  <c r="U983" i="16"/>
  <c r="G983" i="16"/>
  <c r="D983" i="16"/>
  <c r="AU982" i="16"/>
  <c r="AS982" i="16"/>
  <c r="AG982" i="16"/>
  <c r="AE982" i="16"/>
  <c r="W982" i="16"/>
  <c r="U982" i="16"/>
  <c r="N982" i="16"/>
  <c r="G982" i="16"/>
  <c r="D982" i="16"/>
  <c r="AU981" i="16"/>
  <c r="AS981" i="16"/>
  <c r="AE981" i="16"/>
  <c r="W981" i="16"/>
  <c r="U981" i="16"/>
  <c r="G981" i="16"/>
  <c r="D981" i="16"/>
  <c r="AU980" i="16"/>
  <c r="AS980" i="16"/>
  <c r="AG980" i="16"/>
  <c r="AE980" i="16"/>
  <c r="W980" i="16"/>
  <c r="U980" i="16"/>
  <c r="N980" i="16"/>
  <c r="G980" i="16"/>
  <c r="D980" i="16"/>
  <c r="AU979" i="16"/>
  <c r="AS979" i="16"/>
  <c r="AE979" i="16"/>
  <c r="W979" i="16"/>
  <c r="U979" i="16"/>
  <c r="G979" i="16"/>
  <c r="D979" i="16"/>
  <c r="AU978" i="16"/>
  <c r="AS978" i="16"/>
  <c r="AG978" i="16"/>
  <c r="AE978" i="16"/>
  <c r="W978" i="16"/>
  <c r="U978" i="16"/>
  <c r="N978" i="16"/>
  <c r="G978" i="16"/>
  <c r="D978" i="16"/>
  <c r="AU977" i="16"/>
  <c r="AS977" i="16"/>
  <c r="AE977" i="16"/>
  <c r="W977" i="16"/>
  <c r="U977" i="16"/>
  <c r="G977" i="16"/>
  <c r="D977" i="16"/>
  <c r="AU976" i="16"/>
  <c r="AS976" i="16"/>
  <c r="AG976" i="16"/>
  <c r="AE976" i="16"/>
  <c r="W976" i="16"/>
  <c r="U976" i="16"/>
  <c r="N976" i="16"/>
  <c r="G976" i="16"/>
  <c r="D976" i="16"/>
  <c r="AU975" i="16"/>
  <c r="AS975" i="16"/>
  <c r="AE975" i="16"/>
  <c r="W975" i="16"/>
  <c r="U975" i="16"/>
  <c r="G975" i="16"/>
  <c r="D975" i="16"/>
  <c r="AU974" i="16"/>
  <c r="AS974" i="16"/>
  <c r="AG974" i="16"/>
  <c r="AE974" i="16"/>
  <c r="W974" i="16"/>
  <c r="U974" i="16"/>
  <c r="N974" i="16"/>
  <c r="G974" i="16"/>
  <c r="D974" i="16"/>
  <c r="AU973" i="16"/>
  <c r="AS973" i="16"/>
  <c r="AE973" i="16"/>
  <c r="W973" i="16"/>
  <c r="U973" i="16"/>
  <c r="G973" i="16"/>
  <c r="D973" i="16"/>
  <c r="AU972" i="16"/>
  <c r="AS972" i="16"/>
  <c r="AG972" i="16"/>
  <c r="AE972" i="16"/>
  <c r="W972" i="16"/>
  <c r="U972" i="16"/>
  <c r="N972" i="16"/>
  <c r="G972" i="16"/>
  <c r="D972" i="16"/>
  <c r="AU971" i="16"/>
  <c r="AS971" i="16"/>
  <c r="AE971" i="16"/>
  <c r="W971" i="16"/>
  <c r="U971" i="16"/>
  <c r="G971" i="16"/>
  <c r="D971" i="16"/>
  <c r="AU970" i="16"/>
  <c r="AS970" i="16"/>
  <c r="AG970" i="16"/>
  <c r="AE970" i="16"/>
  <c r="W970" i="16"/>
  <c r="U970" i="16"/>
  <c r="N970" i="16"/>
  <c r="G970" i="16"/>
  <c r="D970" i="16"/>
  <c r="AU969" i="16"/>
  <c r="AS969" i="16"/>
  <c r="AE969" i="16"/>
  <c r="W969" i="16"/>
  <c r="U969" i="16"/>
  <c r="G969" i="16"/>
  <c r="D969" i="16"/>
  <c r="AU968" i="16"/>
  <c r="AS968" i="16"/>
  <c r="AG968" i="16"/>
  <c r="AE968" i="16"/>
  <c r="W968" i="16"/>
  <c r="U968" i="16"/>
  <c r="N968" i="16"/>
  <c r="G968" i="16"/>
  <c r="D968" i="16"/>
  <c r="AU967" i="16"/>
  <c r="AS967" i="16"/>
  <c r="AE967" i="16"/>
  <c r="W967" i="16"/>
  <c r="U967" i="16"/>
  <c r="G967" i="16"/>
  <c r="D967" i="16"/>
  <c r="AU966" i="16"/>
  <c r="AS966" i="16"/>
  <c r="AG966" i="16"/>
  <c r="AE966" i="16"/>
  <c r="W966" i="16"/>
  <c r="U966" i="16"/>
  <c r="N966" i="16"/>
  <c r="G966" i="16"/>
  <c r="D966" i="16"/>
  <c r="AU965" i="16"/>
  <c r="AS965" i="16"/>
  <c r="AE965" i="16"/>
  <c r="W965" i="16"/>
  <c r="U965" i="16"/>
  <c r="G965" i="16"/>
  <c r="D965" i="16"/>
  <c r="AU964" i="16"/>
  <c r="AS964" i="16"/>
  <c r="AG964" i="16"/>
  <c r="AE964" i="16"/>
  <c r="W964" i="16"/>
  <c r="U964" i="16"/>
  <c r="N964" i="16"/>
  <c r="G964" i="16"/>
  <c r="D964" i="16"/>
  <c r="AU963" i="16"/>
  <c r="AS963" i="16"/>
  <c r="AE963" i="16"/>
  <c r="W963" i="16"/>
  <c r="U963" i="16"/>
  <c r="G963" i="16"/>
  <c r="D963" i="16"/>
  <c r="AU962" i="16"/>
  <c r="AS962" i="16"/>
  <c r="AG962" i="16"/>
  <c r="AE962" i="16"/>
  <c r="W962" i="16"/>
  <c r="U962" i="16"/>
  <c r="N962" i="16"/>
  <c r="G962" i="16"/>
  <c r="D962" i="16"/>
  <c r="AU961" i="16"/>
  <c r="AS961" i="16"/>
  <c r="AE961" i="16"/>
  <c r="W961" i="16"/>
  <c r="U961" i="16"/>
  <c r="G961" i="16"/>
  <c r="D961" i="16"/>
  <c r="AU960" i="16"/>
  <c r="AS960" i="16"/>
  <c r="AG960" i="16"/>
  <c r="AE960" i="16"/>
  <c r="W960" i="16"/>
  <c r="U960" i="16"/>
  <c r="N960" i="16"/>
  <c r="G960" i="16"/>
  <c r="D960" i="16"/>
  <c r="AU959" i="16"/>
  <c r="AS959" i="16"/>
  <c r="AE959" i="16"/>
  <c r="W959" i="16"/>
  <c r="U959" i="16"/>
  <c r="G959" i="16"/>
  <c r="D959" i="16"/>
  <c r="AU958" i="16"/>
  <c r="AS958" i="16"/>
  <c r="AG958" i="16"/>
  <c r="AE958" i="16"/>
  <c r="W958" i="16"/>
  <c r="U958" i="16"/>
  <c r="N958" i="16"/>
  <c r="G958" i="16"/>
  <c r="D958" i="16"/>
  <c r="AU957" i="16"/>
  <c r="AS957" i="16"/>
  <c r="AE957" i="16"/>
  <c r="W957" i="16"/>
  <c r="U957" i="16"/>
  <c r="G957" i="16"/>
  <c r="D957" i="16"/>
  <c r="AU956" i="16"/>
  <c r="AS956" i="16"/>
  <c r="AG956" i="16"/>
  <c r="AE956" i="16"/>
  <c r="W956" i="16"/>
  <c r="U956" i="16"/>
  <c r="N956" i="16"/>
  <c r="G956" i="16"/>
  <c r="D956" i="16"/>
  <c r="AU955" i="16"/>
  <c r="AS955" i="16"/>
  <c r="AE955" i="16"/>
  <c r="W955" i="16"/>
  <c r="U955" i="16"/>
  <c r="G955" i="16"/>
  <c r="D955" i="16"/>
  <c r="AU954" i="16"/>
  <c r="AS954" i="16"/>
  <c r="AG954" i="16"/>
  <c r="AE954" i="16"/>
  <c r="W954" i="16"/>
  <c r="U954" i="16"/>
  <c r="N954" i="16"/>
  <c r="G954" i="16"/>
  <c r="D954" i="16"/>
  <c r="AU953" i="16"/>
  <c r="AS953" i="16"/>
  <c r="AE953" i="16"/>
  <c r="W953" i="16"/>
  <c r="U953" i="16"/>
  <c r="G953" i="16"/>
  <c r="D953" i="16"/>
  <c r="AU952" i="16"/>
  <c r="AS952" i="16"/>
  <c r="AG952" i="16"/>
  <c r="AE952" i="16"/>
  <c r="W952" i="16"/>
  <c r="U952" i="16"/>
  <c r="N952" i="16"/>
  <c r="G952" i="16"/>
  <c r="D952" i="16"/>
  <c r="AU951" i="16"/>
  <c r="AS951" i="16"/>
  <c r="AE951" i="16"/>
  <c r="W951" i="16"/>
  <c r="U951" i="16"/>
  <c r="G951" i="16"/>
  <c r="D951" i="16"/>
  <c r="AU950" i="16"/>
  <c r="AS950" i="16"/>
  <c r="AG950" i="16"/>
  <c r="AE950" i="16"/>
  <c r="W950" i="16"/>
  <c r="U950" i="16"/>
  <c r="N950" i="16"/>
  <c r="G950" i="16"/>
  <c r="D950" i="16"/>
  <c r="AU949" i="16"/>
  <c r="AS949" i="16"/>
  <c r="AE949" i="16"/>
  <c r="W949" i="16"/>
  <c r="U949" i="16"/>
  <c r="G949" i="16"/>
  <c r="D949" i="16"/>
  <c r="AU948" i="16"/>
  <c r="AS948" i="16"/>
  <c r="AG948" i="16"/>
  <c r="AE948" i="16"/>
  <c r="W948" i="16"/>
  <c r="U948" i="16"/>
  <c r="N948" i="16"/>
  <c r="G948" i="16"/>
  <c r="D948" i="16"/>
  <c r="AU947" i="16"/>
  <c r="AS947" i="16"/>
  <c r="AE947" i="16"/>
  <c r="W947" i="16"/>
  <c r="U947" i="16"/>
  <c r="G947" i="16"/>
  <c r="D947" i="16"/>
  <c r="AU946" i="16"/>
  <c r="AS946" i="16"/>
  <c r="AG946" i="16"/>
  <c r="AE946" i="16"/>
  <c r="W946" i="16"/>
  <c r="U946" i="16"/>
  <c r="N946" i="16"/>
  <c r="G946" i="16"/>
  <c r="D946" i="16"/>
  <c r="AU945" i="16"/>
  <c r="AS945" i="16"/>
  <c r="AE945" i="16"/>
  <c r="W945" i="16"/>
  <c r="U945" i="16"/>
  <c r="G945" i="16"/>
  <c r="D945" i="16"/>
  <c r="AU944" i="16"/>
  <c r="AS944" i="16"/>
  <c r="AG944" i="16"/>
  <c r="AE944" i="16"/>
  <c r="W944" i="16"/>
  <c r="U944" i="16"/>
  <c r="N944" i="16"/>
  <c r="G944" i="16"/>
  <c r="D944" i="16"/>
  <c r="AU943" i="16"/>
  <c r="AS943" i="16"/>
  <c r="AE943" i="16"/>
  <c r="W943" i="16"/>
  <c r="U943" i="16"/>
  <c r="G943" i="16"/>
  <c r="D943" i="16"/>
  <c r="AU942" i="16"/>
  <c r="AS942" i="16"/>
  <c r="AG942" i="16"/>
  <c r="AE942" i="16"/>
  <c r="W942" i="16"/>
  <c r="U942" i="16"/>
  <c r="N942" i="16"/>
  <c r="G942" i="16"/>
  <c r="D942" i="16"/>
  <c r="AU941" i="16"/>
  <c r="AS941" i="16"/>
  <c r="AE941" i="16"/>
  <c r="W941" i="16"/>
  <c r="U941" i="16"/>
  <c r="G941" i="16"/>
  <c r="D941" i="16"/>
  <c r="AU940" i="16"/>
  <c r="AS940" i="16"/>
  <c r="AG940" i="16"/>
  <c r="AE940" i="16"/>
  <c r="W940" i="16"/>
  <c r="U940" i="16"/>
  <c r="N940" i="16"/>
  <c r="G940" i="16"/>
  <c r="D940" i="16"/>
  <c r="AU939" i="16"/>
  <c r="AS939" i="16"/>
  <c r="AE939" i="16"/>
  <c r="W939" i="16"/>
  <c r="U939" i="16"/>
  <c r="G939" i="16"/>
  <c r="D939" i="16"/>
  <c r="AU938" i="16"/>
  <c r="AS938" i="16"/>
  <c r="AG938" i="16"/>
  <c r="AE938" i="16"/>
  <c r="W938" i="16"/>
  <c r="U938" i="16"/>
  <c r="N938" i="16"/>
  <c r="G938" i="16"/>
  <c r="D938" i="16"/>
  <c r="AU937" i="16"/>
  <c r="AS937" i="16"/>
  <c r="AE937" i="16"/>
  <c r="W937" i="16"/>
  <c r="U937" i="16"/>
  <c r="G937" i="16"/>
  <c r="D937" i="16"/>
  <c r="AU936" i="16"/>
  <c r="AS936" i="16"/>
  <c r="AG936" i="16"/>
  <c r="AE936" i="16"/>
  <c r="W936" i="16"/>
  <c r="U936" i="16"/>
  <c r="N936" i="16"/>
  <c r="G936" i="16"/>
  <c r="D936" i="16"/>
  <c r="AU935" i="16"/>
  <c r="AS935" i="16"/>
  <c r="AE935" i="16"/>
  <c r="W935" i="16"/>
  <c r="U935" i="16"/>
  <c r="G935" i="16"/>
  <c r="D935" i="16"/>
  <c r="AU934" i="16"/>
  <c r="AS934" i="16"/>
  <c r="AG934" i="16"/>
  <c r="AE934" i="16"/>
  <c r="W934" i="16"/>
  <c r="U934" i="16"/>
  <c r="N934" i="16"/>
  <c r="G934" i="16"/>
  <c r="D934" i="16"/>
  <c r="AU933" i="16"/>
  <c r="AS933" i="16"/>
  <c r="AE933" i="16"/>
  <c r="W933" i="16"/>
  <c r="U933" i="16"/>
  <c r="G933" i="16"/>
  <c r="D933" i="16"/>
  <c r="AU932" i="16"/>
  <c r="AS932" i="16"/>
  <c r="AG932" i="16"/>
  <c r="AE932" i="16"/>
  <c r="W932" i="16"/>
  <c r="U932" i="16"/>
  <c r="N932" i="16"/>
  <c r="G932" i="16"/>
  <c r="D932" i="16"/>
  <c r="AU931" i="16"/>
  <c r="AS931" i="16"/>
  <c r="AE931" i="16"/>
  <c r="W931" i="16"/>
  <c r="U931" i="16"/>
  <c r="G931" i="16"/>
  <c r="D931" i="16"/>
  <c r="AU930" i="16"/>
  <c r="AS930" i="16"/>
  <c r="AG930" i="16"/>
  <c r="AE930" i="16"/>
  <c r="W930" i="16"/>
  <c r="U930" i="16"/>
  <c r="N930" i="16"/>
  <c r="G930" i="16"/>
  <c r="D930" i="16"/>
  <c r="AU929" i="16"/>
  <c r="AS929" i="16"/>
  <c r="AE929" i="16"/>
  <c r="W929" i="16"/>
  <c r="U929" i="16"/>
  <c r="G929" i="16"/>
  <c r="D929" i="16"/>
  <c r="AU928" i="16"/>
  <c r="AS928" i="16"/>
  <c r="AG928" i="16"/>
  <c r="AE928" i="16"/>
  <c r="W928" i="16"/>
  <c r="U928" i="16"/>
  <c r="N928" i="16"/>
  <c r="G928" i="16"/>
  <c r="D928" i="16"/>
  <c r="AU927" i="16"/>
  <c r="AS927" i="16"/>
  <c r="AE927" i="16"/>
  <c r="W927" i="16"/>
  <c r="U927" i="16"/>
  <c r="G927" i="16"/>
  <c r="D927" i="16"/>
  <c r="AU926" i="16"/>
  <c r="AS926" i="16"/>
  <c r="AG926" i="16"/>
  <c r="AE926" i="16"/>
  <c r="W926" i="16"/>
  <c r="U926" i="16"/>
  <c r="N926" i="16"/>
  <c r="G926" i="16"/>
  <c r="D926" i="16"/>
  <c r="AU925" i="16"/>
  <c r="AS925" i="16"/>
  <c r="AE925" i="16"/>
  <c r="W925" i="16"/>
  <c r="U925" i="16"/>
  <c r="G925" i="16"/>
  <c r="D925" i="16"/>
  <c r="AU924" i="16"/>
  <c r="AS924" i="16"/>
  <c r="AG924" i="16"/>
  <c r="AE924" i="16"/>
  <c r="W924" i="16"/>
  <c r="U924" i="16"/>
  <c r="N924" i="16"/>
  <c r="G924" i="16"/>
  <c r="D924" i="16"/>
  <c r="AU923" i="16"/>
  <c r="AS923" i="16"/>
  <c r="AE923" i="16"/>
  <c r="W923" i="16"/>
  <c r="U923" i="16"/>
  <c r="G923" i="16"/>
  <c r="D923" i="16"/>
  <c r="AU922" i="16"/>
  <c r="AS922" i="16"/>
  <c r="AG922" i="16"/>
  <c r="AE922" i="16"/>
  <c r="W922" i="16"/>
  <c r="U922" i="16"/>
  <c r="N922" i="16"/>
  <c r="G922" i="16"/>
  <c r="D922" i="16"/>
  <c r="AU921" i="16"/>
  <c r="AS921" i="16"/>
  <c r="AE921" i="16"/>
  <c r="W921" i="16"/>
  <c r="U921" i="16"/>
  <c r="G921" i="16"/>
  <c r="D921" i="16"/>
  <c r="AU920" i="16"/>
  <c r="AS920" i="16"/>
  <c r="AG920" i="16"/>
  <c r="AE920" i="16"/>
  <c r="W920" i="16"/>
  <c r="U920" i="16"/>
  <c r="N920" i="16"/>
  <c r="G920" i="16"/>
  <c r="D920" i="16"/>
  <c r="AU919" i="16"/>
  <c r="AS919" i="16"/>
  <c r="AE919" i="16"/>
  <c r="W919" i="16"/>
  <c r="U919" i="16"/>
  <c r="G919" i="16"/>
  <c r="D919" i="16"/>
  <c r="AU918" i="16"/>
  <c r="AS918" i="16"/>
  <c r="AG918" i="16"/>
  <c r="AE918" i="16"/>
  <c r="W918" i="16"/>
  <c r="U918" i="16"/>
  <c r="N918" i="16"/>
  <c r="G918" i="16"/>
  <c r="D918" i="16"/>
  <c r="AU917" i="16"/>
  <c r="AS917" i="16"/>
  <c r="AE917" i="16"/>
  <c r="W917" i="16"/>
  <c r="U917" i="16"/>
  <c r="G917" i="16"/>
  <c r="D917" i="16"/>
  <c r="AU916" i="16"/>
  <c r="AS916" i="16"/>
  <c r="AG916" i="16"/>
  <c r="AE916" i="16"/>
  <c r="W916" i="16"/>
  <c r="U916" i="16"/>
  <c r="N916" i="16"/>
  <c r="G916" i="16"/>
  <c r="D916" i="16"/>
  <c r="AU915" i="16"/>
  <c r="AS915" i="16"/>
  <c r="AE915" i="16"/>
  <c r="W915" i="16"/>
  <c r="U915" i="16"/>
  <c r="G915" i="16"/>
  <c r="D915" i="16"/>
  <c r="AU914" i="16"/>
  <c r="AS914" i="16"/>
  <c r="AG914" i="16"/>
  <c r="AE914" i="16"/>
  <c r="W914" i="16"/>
  <c r="U914" i="16"/>
  <c r="N914" i="16"/>
  <c r="G914" i="16"/>
  <c r="D914" i="16"/>
  <c r="AU913" i="16"/>
  <c r="AS913" i="16"/>
  <c r="AE913" i="16"/>
  <c r="W913" i="16"/>
  <c r="U913" i="16"/>
  <c r="G913" i="16"/>
  <c r="D913" i="16"/>
  <c r="AU912" i="16"/>
  <c r="AS912" i="16"/>
  <c r="AG912" i="16"/>
  <c r="AE912" i="16"/>
  <c r="W912" i="16"/>
  <c r="U912" i="16"/>
  <c r="N912" i="16"/>
  <c r="G912" i="16"/>
  <c r="D912" i="16"/>
  <c r="AU911" i="16"/>
  <c r="AS911" i="16"/>
  <c r="AE911" i="16"/>
  <c r="W911" i="16"/>
  <c r="U911" i="16"/>
  <c r="G911" i="16"/>
  <c r="D911" i="16"/>
  <c r="AU910" i="16"/>
  <c r="AS910" i="16"/>
  <c r="AG910" i="16"/>
  <c r="AE910" i="16"/>
  <c r="W910" i="16"/>
  <c r="U910" i="16"/>
  <c r="N910" i="16"/>
  <c r="G910" i="16"/>
  <c r="D910" i="16"/>
  <c r="AU909" i="16"/>
  <c r="AS909" i="16"/>
  <c r="AE909" i="16"/>
  <c r="W909" i="16"/>
  <c r="U909" i="16"/>
  <c r="G909" i="16"/>
  <c r="D909" i="16"/>
  <c r="AU908" i="16"/>
  <c r="AS908" i="16"/>
  <c r="AG908" i="16"/>
  <c r="AE908" i="16"/>
  <c r="W908" i="16"/>
  <c r="U908" i="16"/>
  <c r="N908" i="16"/>
  <c r="G908" i="16"/>
  <c r="D908" i="16"/>
  <c r="AU907" i="16"/>
  <c r="AS907" i="16"/>
  <c r="AE907" i="16"/>
  <c r="W907" i="16"/>
  <c r="U907" i="16"/>
  <c r="N907" i="16"/>
  <c r="G907" i="16"/>
  <c r="D907" i="16"/>
  <c r="AU906" i="16"/>
  <c r="AS906" i="16"/>
  <c r="AE906" i="16"/>
  <c r="W906" i="16"/>
  <c r="U906" i="16"/>
  <c r="G906" i="16"/>
  <c r="D906" i="16"/>
  <c r="AU905" i="16"/>
  <c r="AS905" i="16"/>
  <c r="AG905" i="16"/>
  <c r="AE905" i="16"/>
  <c r="W905" i="16"/>
  <c r="U905" i="16"/>
  <c r="N905" i="16"/>
  <c r="G905" i="16"/>
  <c r="D905" i="16"/>
  <c r="AU904" i="16"/>
  <c r="AS904" i="16"/>
  <c r="AE904" i="16"/>
  <c r="W904" i="16"/>
  <c r="U904" i="16"/>
  <c r="G904" i="16"/>
  <c r="D904" i="16"/>
  <c r="AU903" i="16"/>
  <c r="AS903" i="16"/>
  <c r="AG903" i="16"/>
  <c r="AE903" i="16"/>
  <c r="W903" i="16"/>
  <c r="U903" i="16"/>
  <c r="N903" i="16"/>
  <c r="G903" i="16"/>
  <c r="D903" i="16"/>
  <c r="AU902" i="16"/>
  <c r="AS902" i="16"/>
  <c r="AE902" i="16"/>
  <c r="W902" i="16"/>
  <c r="U902" i="16"/>
  <c r="G902" i="16"/>
  <c r="D902" i="16"/>
  <c r="AU901" i="16"/>
  <c r="AS901" i="16"/>
  <c r="AG901" i="16"/>
  <c r="AE901" i="16"/>
  <c r="W901" i="16"/>
  <c r="U901" i="16"/>
  <c r="N901" i="16"/>
  <c r="G901" i="16"/>
  <c r="D901" i="16"/>
  <c r="AU900" i="16"/>
  <c r="AS900" i="16"/>
  <c r="AE900" i="16"/>
  <c r="W900" i="16"/>
  <c r="U900" i="16"/>
  <c r="G900" i="16"/>
  <c r="D900" i="16"/>
  <c r="AU899" i="16"/>
  <c r="AS899" i="16"/>
  <c r="AG899" i="16"/>
  <c r="AE899" i="16"/>
  <c r="W899" i="16"/>
  <c r="U899" i="16"/>
  <c r="N899" i="16"/>
  <c r="G899" i="16"/>
  <c r="D899" i="16"/>
  <c r="AU898" i="16"/>
  <c r="AS898" i="16"/>
  <c r="AE898" i="16"/>
  <c r="W898" i="16"/>
  <c r="U898" i="16"/>
  <c r="G898" i="16"/>
  <c r="D898" i="16"/>
  <c r="AU897" i="16"/>
  <c r="AS897" i="16"/>
  <c r="AG897" i="16"/>
  <c r="AE897" i="16"/>
  <c r="W897" i="16"/>
  <c r="U897" i="16"/>
  <c r="N897" i="16"/>
  <c r="G897" i="16"/>
  <c r="D897" i="16"/>
  <c r="AU896" i="16"/>
  <c r="AS896" i="16"/>
  <c r="AE896" i="16"/>
  <c r="W896" i="16"/>
  <c r="U896" i="16"/>
  <c r="G896" i="16"/>
  <c r="D896" i="16"/>
  <c r="AU895" i="16"/>
  <c r="AS895" i="16"/>
  <c r="AG895" i="16"/>
  <c r="AE895" i="16"/>
  <c r="W895" i="16"/>
  <c r="U895" i="16"/>
  <c r="N895" i="16"/>
  <c r="G895" i="16"/>
  <c r="D895" i="16"/>
  <c r="AU894" i="16"/>
  <c r="AS894" i="16"/>
  <c r="AE894" i="16"/>
  <c r="W894" i="16"/>
  <c r="U894" i="16"/>
  <c r="G894" i="16"/>
  <c r="D894" i="16"/>
  <c r="AU893" i="16"/>
  <c r="AS893" i="16"/>
  <c r="AG893" i="16"/>
  <c r="AE893" i="16"/>
  <c r="W893" i="16"/>
  <c r="U893" i="16"/>
  <c r="N893" i="16"/>
  <c r="G893" i="16"/>
  <c r="D893" i="16"/>
  <c r="AU892" i="16"/>
  <c r="AS892" i="16"/>
  <c r="AE892" i="16"/>
  <c r="W892" i="16"/>
  <c r="U892" i="16"/>
  <c r="G892" i="16"/>
  <c r="D892" i="16"/>
  <c r="AU891" i="16"/>
  <c r="AS891" i="16"/>
  <c r="AG891" i="16"/>
  <c r="AE891" i="16"/>
  <c r="W891" i="16"/>
  <c r="U891" i="16"/>
  <c r="N891" i="16"/>
  <c r="G891" i="16"/>
  <c r="D891" i="16"/>
  <c r="AU890" i="16"/>
  <c r="AS890" i="16"/>
  <c r="AE890" i="16"/>
  <c r="W890" i="16"/>
  <c r="U890" i="16"/>
  <c r="G890" i="16"/>
  <c r="D890" i="16"/>
  <c r="AU889" i="16"/>
  <c r="AS889" i="16"/>
  <c r="AG889" i="16"/>
  <c r="AE889" i="16"/>
  <c r="W889" i="16"/>
  <c r="U889" i="16"/>
  <c r="N889" i="16"/>
  <c r="G889" i="16"/>
  <c r="D889" i="16"/>
  <c r="AU888" i="16"/>
  <c r="AS888" i="16"/>
  <c r="AE888" i="16"/>
  <c r="W888" i="16"/>
  <c r="U888" i="16"/>
  <c r="G888" i="16"/>
  <c r="D888" i="16"/>
  <c r="AU887" i="16"/>
  <c r="AS887" i="16"/>
  <c r="AG887" i="16"/>
  <c r="AE887" i="16"/>
  <c r="W887" i="16"/>
  <c r="U887" i="16"/>
  <c r="N887" i="16"/>
  <c r="G887" i="16"/>
  <c r="D887" i="16"/>
  <c r="AU886" i="16"/>
  <c r="AS886" i="16"/>
  <c r="AE886" i="16"/>
  <c r="W886" i="16"/>
  <c r="U886" i="16"/>
  <c r="G886" i="16"/>
  <c r="D886" i="16"/>
  <c r="AU885" i="16"/>
  <c r="AS885" i="16"/>
  <c r="AG885" i="16"/>
  <c r="AE885" i="16"/>
  <c r="W885" i="16"/>
  <c r="U885" i="16"/>
  <c r="N885" i="16"/>
  <c r="G885" i="16"/>
  <c r="D885" i="16"/>
  <c r="AU884" i="16"/>
  <c r="AS884" i="16"/>
  <c r="AE884" i="16"/>
  <c r="W884" i="16"/>
  <c r="U884" i="16"/>
  <c r="G884" i="16"/>
  <c r="D884" i="16"/>
  <c r="AU883" i="16"/>
  <c r="AS883" i="16"/>
  <c r="AG883" i="16"/>
  <c r="AE883" i="16"/>
  <c r="W883" i="16"/>
  <c r="U883" i="16"/>
  <c r="N883" i="16"/>
  <c r="G883" i="16"/>
  <c r="D883" i="16"/>
  <c r="AU882" i="16"/>
  <c r="AS882" i="16"/>
  <c r="AE882" i="16"/>
  <c r="W882" i="16"/>
  <c r="U882" i="16"/>
  <c r="G882" i="16"/>
  <c r="D882" i="16"/>
  <c r="AU881" i="16"/>
  <c r="AS881" i="16"/>
  <c r="AG881" i="16"/>
  <c r="AE881" i="16"/>
  <c r="W881" i="16"/>
  <c r="U881" i="16"/>
  <c r="N881" i="16"/>
  <c r="G881" i="16"/>
  <c r="D881" i="16"/>
  <c r="AU880" i="16"/>
  <c r="AS880" i="16"/>
  <c r="AE880" i="16"/>
  <c r="W880" i="16"/>
  <c r="U880" i="16"/>
  <c r="G880" i="16"/>
  <c r="D880" i="16"/>
  <c r="AU879" i="16"/>
  <c r="AS879" i="16"/>
  <c r="AG879" i="16"/>
  <c r="AE879" i="16"/>
  <c r="W879" i="16"/>
  <c r="U879" i="16"/>
  <c r="N879" i="16"/>
  <c r="G879" i="16"/>
  <c r="D879" i="16"/>
  <c r="AU878" i="16"/>
  <c r="AS878" i="16"/>
  <c r="AE878" i="16"/>
  <c r="W878" i="16"/>
  <c r="U878" i="16"/>
  <c r="G878" i="16"/>
  <c r="D878" i="16"/>
  <c r="AU877" i="16"/>
  <c r="AS877" i="16"/>
  <c r="AG877" i="16"/>
  <c r="AE877" i="16"/>
  <c r="W877" i="16"/>
  <c r="U877" i="16"/>
  <c r="N877" i="16"/>
  <c r="G877" i="16"/>
  <c r="D877" i="16"/>
  <c r="AU876" i="16"/>
  <c r="AS876" i="16"/>
  <c r="AE876" i="16"/>
  <c r="W876" i="16"/>
  <c r="U876" i="16"/>
  <c r="G876" i="16"/>
  <c r="D876" i="16"/>
  <c r="AU875" i="16"/>
  <c r="AS875" i="16"/>
  <c r="AG875" i="16"/>
  <c r="AE875" i="16"/>
  <c r="W875" i="16"/>
  <c r="U875" i="16"/>
  <c r="N875" i="16"/>
  <c r="G875" i="16"/>
  <c r="D875" i="16"/>
  <c r="AU874" i="16"/>
  <c r="AS874" i="16"/>
  <c r="AE874" i="16"/>
  <c r="W874" i="16"/>
  <c r="U874" i="16"/>
  <c r="G874" i="16"/>
  <c r="D874" i="16"/>
  <c r="AU873" i="16"/>
  <c r="AS873" i="16"/>
  <c r="AG873" i="16"/>
  <c r="AE873" i="16"/>
  <c r="W873" i="16"/>
  <c r="U873" i="16"/>
  <c r="N873" i="16"/>
  <c r="G873" i="16"/>
  <c r="D873" i="16"/>
  <c r="AU872" i="16"/>
  <c r="AS872" i="16"/>
  <c r="AE872" i="16"/>
  <c r="W872" i="16"/>
  <c r="U872" i="16"/>
  <c r="G872" i="16"/>
  <c r="D872" i="16"/>
  <c r="AU871" i="16"/>
  <c r="AS871" i="16"/>
  <c r="AG871" i="16"/>
  <c r="AE871" i="16"/>
  <c r="W871" i="16"/>
  <c r="U871" i="16"/>
  <c r="N871" i="16"/>
  <c r="G871" i="16"/>
  <c r="D871" i="16"/>
  <c r="AU870" i="16"/>
  <c r="AS870" i="16"/>
  <c r="AE870" i="16"/>
  <c r="W870" i="16"/>
  <c r="U870" i="16"/>
  <c r="G870" i="16"/>
  <c r="D870" i="16"/>
  <c r="AU869" i="16"/>
  <c r="AS869" i="16"/>
  <c r="AG869" i="16"/>
  <c r="AE869" i="16"/>
  <c r="W869" i="16"/>
  <c r="U869" i="16"/>
  <c r="N869" i="16"/>
  <c r="G869" i="16"/>
  <c r="D869" i="16"/>
  <c r="AU868" i="16"/>
  <c r="AS868" i="16"/>
  <c r="AE868" i="16"/>
  <c r="W868" i="16"/>
  <c r="U868" i="16"/>
  <c r="G868" i="16"/>
  <c r="D868" i="16"/>
  <c r="AU867" i="16"/>
  <c r="AS867" i="16"/>
  <c r="AG867" i="16"/>
  <c r="AE867" i="16"/>
  <c r="W867" i="16"/>
  <c r="U867" i="16"/>
  <c r="N867" i="16"/>
  <c r="G867" i="16"/>
  <c r="D867" i="16"/>
  <c r="AU866" i="16"/>
  <c r="AS866" i="16"/>
  <c r="AE866" i="16"/>
  <c r="W866" i="16"/>
  <c r="U866" i="16"/>
  <c r="G866" i="16"/>
  <c r="D866" i="16"/>
  <c r="AU865" i="16"/>
  <c r="AS865" i="16"/>
  <c r="AG865" i="16"/>
  <c r="AE865" i="16"/>
  <c r="W865" i="16"/>
  <c r="U865" i="16"/>
  <c r="N865" i="16"/>
  <c r="G865" i="16"/>
  <c r="D865" i="16"/>
  <c r="AU864" i="16"/>
  <c r="AS864" i="16"/>
  <c r="AE864" i="16"/>
  <c r="W864" i="16"/>
  <c r="U864" i="16"/>
  <c r="G864" i="16"/>
  <c r="D864" i="16"/>
  <c r="AU863" i="16"/>
  <c r="AS863" i="16"/>
  <c r="AG863" i="16"/>
  <c r="AE863" i="16"/>
  <c r="W863" i="16"/>
  <c r="U863" i="16"/>
  <c r="N863" i="16"/>
  <c r="G863" i="16"/>
  <c r="D863" i="16"/>
  <c r="AU862" i="16"/>
  <c r="AS862" i="16"/>
  <c r="AE862" i="16"/>
  <c r="W862" i="16"/>
  <c r="U862" i="16"/>
  <c r="G862" i="16"/>
  <c r="D862" i="16"/>
  <c r="AU861" i="16"/>
  <c r="AS861" i="16"/>
  <c r="AG861" i="16"/>
  <c r="AE861" i="16"/>
  <c r="W861" i="16"/>
  <c r="U861" i="16"/>
  <c r="N861" i="16"/>
  <c r="G861" i="16"/>
  <c r="D861" i="16"/>
  <c r="AU860" i="16"/>
  <c r="AS860" i="16"/>
  <c r="AE860" i="16"/>
  <c r="W860" i="16"/>
  <c r="U860" i="16"/>
  <c r="G860" i="16"/>
  <c r="D860" i="16"/>
  <c r="AU859" i="16"/>
  <c r="AS859" i="16"/>
  <c r="AG859" i="16"/>
  <c r="AE859" i="16"/>
  <c r="W859" i="16"/>
  <c r="U859" i="16"/>
  <c r="N859" i="16"/>
  <c r="G859" i="16"/>
  <c r="D859" i="16"/>
  <c r="AU858" i="16"/>
  <c r="AS858" i="16"/>
  <c r="AE858" i="16"/>
  <c r="W858" i="16"/>
  <c r="U858" i="16"/>
  <c r="G858" i="16"/>
  <c r="D858" i="16"/>
  <c r="AU857" i="16"/>
  <c r="AS857" i="16"/>
  <c r="AG857" i="16"/>
  <c r="AE857" i="16"/>
  <c r="W857" i="16"/>
  <c r="U857" i="16"/>
  <c r="N857" i="16"/>
  <c r="G857" i="16"/>
  <c r="D857" i="16"/>
  <c r="AU856" i="16"/>
  <c r="AS856" i="16"/>
  <c r="AE856" i="16"/>
  <c r="W856" i="16"/>
  <c r="U856" i="16"/>
  <c r="G856" i="16"/>
  <c r="D856" i="16"/>
  <c r="AU855" i="16"/>
  <c r="AS855" i="16"/>
  <c r="AG855" i="16"/>
  <c r="AE855" i="16"/>
  <c r="W855" i="16"/>
  <c r="U855" i="16"/>
  <c r="N855" i="16"/>
  <c r="G855" i="16"/>
  <c r="D855" i="16"/>
  <c r="AU854" i="16"/>
  <c r="AS854" i="16"/>
  <c r="AE854" i="16"/>
  <c r="W854" i="16"/>
  <c r="U854" i="16"/>
  <c r="G854" i="16"/>
  <c r="D854" i="16"/>
  <c r="AU853" i="16"/>
  <c r="AS853" i="16"/>
  <c r="AG853" i="16"/>
  <c r="AE853" i="16"/>
  <c r="W853" i="16"/>
  <c r="U853" i="16"/>
  <c r="N853" i="16"/>
  <c r="G853" i="16"/>
  <c r="D853" i="16"/>
  <c r="AU852" i="16"/>
  <c r="AS852" i="16"/>
  <c r="AE852" i="16"/>
  <c r="W852" i="16"/>
  <c r="U852" i="16"/>
  <c r="G852" i="16"/>
  <c r="D852" i="16"/>
  <c r="AU851" i="16"/>
  <c r="AS851" i="16"/>
  <c r="AG851" i="16"/>
  <c r="AE851" i="16"/>
  <c r="W851" i="16"/>
  <c r="U851" i="16"/>
  <c r="N851" i="16"/>
  <c r="G851" i="16"/>
  <c r="D851" i="16"/>
  <c r="AU850" i="16"/>
  <c r="AS850" i="16"/>
  <c r="AE850" i="16"/>
  <c r="W850" i="16"/>
  <c r="U850" i="16"/>
  <c r="G850" i="16"/>
  <c r="D850" i="16"/>
  <c r="AU849" i="16"/>
  <c r="AS849" i="16"/>
  <c r="AG849" i="16"/>
  <c r="AE849" i="16"/>
  <c r="W849" i="16"/>
  <c r="U849" i="16"/>
  <c r="N849" i="16"/>
  <c r="G849" i="16"/>
  <c r="D849" i="16"/>
  <c r="AU848" i="16"/>
  <c r="AS848" i="16"/>
  <c r="AE848" i="16"/>
  <c r="W848" i="16"/>
  <c r="U848" i="16"/>
  <c r="G848" i="16"/>
  <c r="D848" i="16"/>
  <c r="AU847" i="16"/>
  <c r="AS847" i="16"/>
  <c r="AG847" i="16"/>
  <c r="AE847" i="16"/>
  <c r="W847" i="16"/>
  <c r="U847" i="16"/>
  <c r="N847" i="16"/>
  <c r="G847" i="16"/>
  <c r="D847" i="16"/>
  <c r="AU846" i="16"/>
  <c r="AS846" i="16"/>
  <c r="AE846" i="16"/>
  <c r="W846" i="16"/>
  <c r="U846" i="16"/>
  <c r="G846" i="16"/>
  <c r="D846" i="16"/>
  <c r="AU845" i="16"/>
  <c r="AS845" i="16"/>
  <c r="AG845" i="16"/>
  <c r="AE845" i="16"/>
  <c r="W845" i="16"/>
  <c r="U845" i="16"/>
  <c r="N845" i="16"/>
  <c r="G845" i="16"/>
  <c r="D845" i="16"/>
  <c r="AU844" i="16"/>
  <c r="AS844" i="16"/>
  <c r="AE844" i="16"/>
  <c r="W844" i="16"/>
  <c r="U844" i="16"/>
  <c r="G844" i="16"/>
  <c r="D844" i="16"/>
  <c r="AU843" i="16"/>
  <c r="AS843" i="16"/>
  <c r="AG843" i="16"/>
  <c r="AE843" i="16"/>
  <c r="W843" i="16"/>
  <c r="U843" i="16"/>
  <c r="N843" i="16"/>
  <c r="G843" i="16"/>
  <c r="D843" i="16"/>
  <c r="AU842" i="16"/>
  <c r="AS842" i="16"/>
  <c r="AE842" i="16"/>
  <c r="W842" i="16"/>
  <c r="U842" i="16"/>
  <c r="G842" i="16"/>
  <c r="D842" i="16"/>
  <c r="AU841" i="16"/>
  <c r="AS841" i="16"/>
  <c r="AG841" i="16"/>
  <c r="AE841" i="16"/>
  <c r="W841" i="16"/>
  <c r="U841" i="16"/>
  <c r="N841" i="16"/>
  <c r="G841" i="16"/>
  <c r="D841" i="16"/>
  <c r="AU840" i="16"/>
  <c r="AS840" i="16"/>
  <c r="AE840" i="16"/>
  <c r="W840" i="16"/>
  <c r="U840" i="16"/>
  <c r="G840" i="16"/>
  <c r="D840" i="16"/>
  <c r="AU839" i="16"/>
  <c r="AS839" i="16"/>
  <c r="AG839" i="16"/>
  <c r="AE839" i="16"/>
  <c r="W839" i="16"/>
  <c r="U839" i="16"/>
  <c r="N839" i="16"/>
  <c r="G839" i="16"/>
  <c r="D839" i="16"/>
  <c r="AU838" i="16"/>
  <c r="AS838" i="16"/>
  <c r="AE838" i="16"/>
  <c r="W838" i="16"/>
  <c r="U838" i="16"/>
  <c r="G838" i="16"/>
  <c r="D838" i="16"/>
  <c r="AU837" i="16"/>
  <c r="AS837" i="16"/>
  <c r="AG837" i="16"/>
  <c r="AE837" i="16"/>
  <c r="W837" i="16"/>
  <c r="U837" i="16"/>
  <c r="N837" i="16"/>
  <c r="G837" i="16"/>
  <c r="D837" i="16"/>
  <c r="AU836" i="16"/>
  <c r="AS836" i="16"/>
  <c r="AE836" i="16"/>
  <c r="W836" i="16"/>
  <c r="U836" i="16"/>
  <c r="G836" i="16"/>
  <c r="D836" i="16"/>
  <c r="AU835" i="16"/>
  <c r="AS835" i="16"/>
  <c r="AG835" i="16"/>
  <c r="AE835" i="16"/>
  <c r="W835" i="16"/>
  <c r="U835" i="16"/>
  <c r="N835" i="16"/>
  <c r="G835" i="16"/>
  <c r="D835" i="16"/>
  <c r="AU834" i="16"/>
  <c r="AS834" i="16"/>
  <c r="AE834" i="16"/>
  <c r="W834" i="16"/>
  <c r="U834" i="16"/>
  <c r="G834" i="16"/>
  <c r="D834" i="16"/>
  <c r="AU833" i="16"/>
  <c r="AS833" i="16"/>
  <c r="AG833" i="16"/>
  <c r="AE833" i="16"/>
  <c r="W833" i="16"/>
  <c r="U833" i="16"/>
  <c r="N833" i="16"/>
  <c r="G833" i="16"/>
  <c r="D833" i="16"/>
  <c r="AU832" i="16"/>
  <c r="AS832" i="16"/>
  <c r="AE832" i="16"/>
  <c r="W832" i="16"/>
  <c r="U832" i="16"/>
  <c r="G832" i="16"/>
  <c r="D832" i="16"/>
  <c r="AU831" i="16"/>
  <c r="AS831" i="16"/>
  <c r="AG831" i="16"/>
  <c r="AE831" i="16"/>
  <c r="W831" i="16"/>
  <c r="U831" i="16"/>
  <c r="N831" i="16"/>
  <c r="G831" i="16"/>
  <c r="D831" i="16"/>
  <c r="AU830" i="16"/>
  <c r="AS830" i="16"/>
  <c r="AE830" i="16"/>
  <c r="W830" i="16"/>
  <c r="U830" i="16"/>
  <c r="G830" i="16"/>
  <c r="D830" i="16"/>
  <c r="AU829" i="16"/>
  <c r="AS829" i="16"/>
  <c r="AG829" i="16"/>
  <c r="AE829" i="16"/>
  <c r="W829" i="16"/>
  <c r="U829" i="16"/>
  <c r="N829" i="16"/>
  <c r="G829" i="16"/>
  <c r="D829" i="16"/>
  <c r="AU828" i="16"/>
  <c r="AS828" i="16"/>
  <c r="AE828" i="16"/>
  <c r="W828" i="16"/>
  <c r="U828" i="16"/>
  <c r="G828" i="16"/>
  <c r="D828" i="16"/>
  <c r="AU827" i="16"/>
  <c r="AS827" i="16"/>
  <c r="AG827" i="16"/>
  <c r="AE827" i="16"/>
  <c r="W827" i="16"/>
  <c r="U827" i="16"/>
  <c r="N827" i="16"/>
  <c r="G827" i="16"/>
  <c r="D827" i="16"/>
  <c r="AU826" i="16"/>
  <c r="AS826" i="16"/>
  <c r="AE826" i="16"/>
  <c r="W826" i="16"/>
  <c r="U826" i="16"/>
  <c r="G826" i="16"/>
  <c r="D826" i="16"/>
  <c r="AU825" i="16"/>
  <c r="AS825" i="16"/>
  <c r="AG825" i="16"/>
  <c r="AE825" i="16"/>
  <c r="W825" i="16"/>
  <c r="U825" i="16"/>
  <c r="N825" i="16"/>
  <c r="G825" i="16"/>
  <c r="D825" i="16"/>
  <c r="AU824" i="16"/>
  <c r="AS824" i="16"/>
  <c r="AE824" i="16"/>
  <c r="W824" i="16"/>
  <c r="U824" i="16"/>
  <c r="G824" i="16"/>
  <c r="D824" i="16"/>
  <c r="AU823" i="16"/>
  <c r="AS823" i="16"/>
  <c r="AG823" i="16"/>
  <c r="AE823" i="16"/>
  <c r="W823" i="16"/>
  <c r="U823" i="16"/>
  <c r="N823" i="16"/>
  <c r="G823" i="16"/>
  <c r="D823" i="16"/>
  <c r="AU822" i="16"/>
  <c r="AS822" i="16"/>
  <c r="AE822" i="16"/>
  <c r="W822" i="16"/>
  <c r="U822" i="16"/>
  <c r="G822" i="16"/>
  <c r="D822" i="16"/>
  <c r="AU821" i="16"/>
  <c r="AS821" i="16"/>
  <c r="AG821" i="16"/>
  <c r="AE821" i="16"/>
  <c r="W821" i="16"/>
  <c r="U821" i="16"/>
  <c r="N821" i="16"/>
  <c r="G821" i="16"/>
  <c r="D821" i="16"/>
  <c r="AU820" i="16"/>
  <c r="AS820" i="16"/>
  <c r="AE820" i="16"/>
  <c r="W820" i="16"/>
  <c r="U820" i="16"/>
  <c r="G820" i="16"/>
  <c r="D820" i="16"/>
  <c r="AU819" i="16"/>
  <c r="AS819" i="16"/>
  <c r="AG819" i="16"/>
  <c r="AE819" i="16"/>
  <c r="W819" i="16"/>
  <c r="U819" i="16"/>
  <c r="N819" i="16"/>
  <c r="G819" i="16"/>
  <c r="D819" i="16"/>
  <c r="AU818" i="16"/>
  <c r="AS818" i="16"/>
  <c r="AE818" i="16"/>
  <c r="W818" i="16"/>
  <c r="U818" i="16"/>
  <c r="G818" i="16"/>
  <c r="D818" i="16"/>
  <c r="AU817" i="16"/>
  <c r="AS817" i="16"/>
  <c r="AG817" i="16"/>
  <c r="AE817" i="16"/>
  <c r="W817" i="16"/>
  <c r="U817" i="16"/>
  <c r="N817" i="16"/>
  <c r="G817" i="16"/>
  <c r="D817" i="16"/>
  <c r="AU816" i="16"/>
  <c r="AS816" i="16"/>
  <c r="AE816" i="16"/>
  <c r="W816" i="16"/>
  <c r="U816" i="16"/>
  <c r="G816" i="16"/>
  <c r="D816" i="16"/>
  <c r="AU815" i="16"/>
  <c r="AS815" i="16"/>
  <c r="AG815" i="16"/>
  <c r="AE815" i="16"/>
  <c r="W815" i="16"/>
  <c r="U815" i="16"/>
  <c r="N815" i="16"/>
  <c r="G815" i="16"/>
  <c r="D815" i="16"/>
  <c r="AU814" i="16"/>
  <c r="AS814" i="16"/>
  <c r="AE814" i="16"/>
  <c r="W814" i="16"/>
  <c r="U814" i="16"/>
  <c r="G814" i="16"/>
  <c r="D814" i="16"/>
  <c r="AU813" i="16"/>
  <c r="AS813" i="16"/>
  <c r="AG813" i="16"/>
  <c r="AE813" i="16"/>
  <c r="W813" i="16"/>
  <c r="U813" i="16"/>
  <c r="N813" i="16"/>
  <c r="G813" i="16"/>
  <c r="D813" i="16"/>
  <c r="AU812" i="16"/>
  <c r="AS812" i="16"/>
  <c r="AE812" i="16"/>
  <c r="W812" i="16"/>
  <c r="U812" i="16"/>
  <c r="G812" i="16"/>
  <c r="D812" i="16"/>
  <c r="AU811" i="16"/>
  <c r="AS811" i="16"/>
  <c r="AG811" i="16"/>
  <c r="AE811" i="16"/>
  <c r="W811" i="16"/>
  <c r="U811" i="16"/>
  <c r="N811" i="16"/>
  <c r="G811" i="16"/>
  <c r="D811" i="16"/>
  <c r="AU810" i="16"/>
  <c r="AS810" i="16"/>
  <c r="AE810" i="16"/>
  <c r="W810" i="16"/>
  <c r="U810" i="16"/>
  <c r="G810" i="16"/>
  <c r="D810" i="16"/>
  <c r="AU809" i="16"/>
  <c r="AS809" i="16"/>
  <c r="AG809" i="16"/>
  <c r="AE809" i="16"/>
  <c r="W809" i="16"/>
  <c r="U809" i="16"/>
  <c r="N809" i="16"/>
  <c r="G809" i="16"/>
  <c r="D809" i="16"/>
  <c r="AU808" i="16"/>
  <c r="AS808" i="16"/>
  <c r="AE808" i="16"/>
  <c r="W808" i="16"/>
  <c r="U808" i="16"/>
  <c r="G808" i="16"/>
  <c r="D808" i="16"/>
  <c r="AU807" i="16"/>
  <c r="AS807" i="16"/>
  <c r="AG807" i="16"/>
  <c r="AE807" i="16"/>
  <c r="W807" i="16"/>
  <c r="U807" i="16"/>
  <c r="N807" i="16"/>
  <c r="G807" i="16"/>
  <c r="D807" i="16"/>
  <c r="AU806" i="16"/>
  <c r="AS806" i="16"/>
  <c r="AE806" i="16"/>
  <c r="W806" i="16"/>
  <c r="U806" i="16"/>
  <c r="G806" i="16"/>
  <c r="D806" i="16"/>
  <c r="AU805" i="16"/>
  <c r="AS805" i="16"/>
  <c r="AG805" i="16"/>
  <c r="AE805" i="16"/>
  <c r="W805" i="16"/>
  <c r="U805" i="16"/>
  <c r="N805" i="16"/>
  <c r="G805" i="16"/>
  <c r="D805" i="16"/>
  <c r="AU804" i="16"/>
  <c r="AS804" i="16"/>
  <c r="AE804" i="16"/>
  <c r="W804" i="16"/>
  <c r="U804" i="16"/>
  <c r="G804" i="16"/>
  <c r="D804" i="16"/>
  <c r="AU803" i="16"/>
  <c r="AS803" i="16"/>
  <c r="AG803" i="16"/>
  <c r="AE803" i="16"/>
  <c r="W803" i="16"/>
  <c r="U803" i="16"/>
  <c r="N803" i="16"/>
  <c r="G803" i="16"/>
  <c r="D803" i="16"/>
  <c r="AU802" i="16"/>
  <c r="AS802" i="16"/>
  <c r="AE802" i="16"/>
  <c r="W802" i="16"/>
  <c r="U802" i="16"/>
  <c r="G802" i="16"/>
  <c r="D802" i="16"/>
  <c r="AU801" i="16"/>
  <c r="AS801" i="16"/>
  <c r="AG801" i="16"/>
  <c r="AE801" i="16"/>
  <c r="W801" i="16"/>
  <c r="U801" i="16"/>
  <c r="N801" i="16"/>
  <c r="G801" i="16"/>
  <c r="D801" i="16"/>
  <c r="AU800" i="16"/>
  <c r="AS800" i="16"/>
  <c r="AE800" i="16"/>
  <c r="W800" i="16"/>
  <c r="U800" i="16"/>
  <c r="G800" i="16"/>
  <c r="D800" i="16"/>
  <c r="AU799" i="16"/>
  <c r="AS799" i="16"/>
  <c r="AG799" i="16"/>
  <c r="AE799" i="16"/>
  <c r="W799" i="16"/>
  <c r="U799" i="16"/>
  <c r="N799" i="16"/>
  <c r="G799" i="16"/>
  <c r="D799" i="16"/>
  <c r="AU798" i="16"/>
  <c r="AS798" i="16"/>
  <c r="AE798" i="16"/>
  <c r="W798" i="16"/>
  <c r="U798" i="16"/>
  <c r="G798" i="16"/>
  <c r="D798" i="16"/>
  <c r="AU797" i="16"/>
  <c r="AS797" i="16"/>
  <c r="AG797" i="16"/>
  <c r="AE797" i="16"/>
  <c r="W797" i="16"/>
  <c r="U797" i="16"/>
  <c r="N797" i="16"/>
  <c r="G797" i="16"/>
  <c r="D797" i="16"/>
  <c r="AU796" i="16"/>
  <c r="AS796" i="16"/>
  <c r="AE796" i="16"/>
  <c r="W796" i="16"/>
  <c r="U796" i="16"/>
  <c r="G796" i="16"/>
  <c r="D796" i="16"/>
  <c r="AU795" i="16"/>
  <c r="AS795" i="16"/>
  <c r="AG795" i="16"/>
  <c r="AE795" i="16"/>
  <c r="W795" i="16"/>
  <c r="U795" i="16"/>
  <c r="N795" i="16"/>
  <c r="G795" i="16"/>
  <c r="D795" i="16"/>
  <c r="AU794" i="16"/>
  <c r="AS794" i="16"/>
  <c r="AE794" i="16"/>
  <c r="W794" i="16"/>
  <c r="U794" i="16"/>
  <c r="G794" i="16"/>
  <c r="D794" i="16"/>
  <c r="AU793" i="16"/>
  <c r="AS793" i="16"/>
  <c r="AG793" i="16"/>
  <c r="AE793" i="16"/>
  <c r="W793" i="16"/>
  <c r="U793" i="16"/>
  <c r="N793" i="16"/>
  <c r="G793" i="16"/>
  <c r="D793" i="16"/>
  <c r="AU792" i="16"/>
  <c r="AS792" i="16"/>
  <c r="AE792" i="16"/>
  <c r="W792" i="16"/>
  <c r="U792" i="16"/>
  <c r="G792" i="16"/>
  <c r="D792" i="16"/>
  <c r="AU791" i="16"/>
  <c r="AS791" i="16"/>
  <c r="AG791" i="16"/>
  <c r="AE791" i="16"/>
  <c r="W791" i="16"/>
  <c r="U791" i="16"/>
  <c r="N791" i="16"/>
  <c r="G791" i="16"/>
  <c r="D791" i="16"/>
  <c r="AU790" i="16"/>
  <c r="AS790" i="16"/>
  <c r="AE790" i="16"/>
  <c r="W790" i="16"/>
  <c r="U790" i="16"/>
  <c r="G790" i="16"/>
  <c r="D790" i="16"/>
  <c r="AU789" i="16"/>
  <c r="AS789" i="16"/>
  <c r="AG789" i="16"/>
  <c r="AE789" i="16"/>
  <c r="W789" i="16"/>
  <c r="U789" i="16"/>
  <c r="N789" i="16"/>
  <c r="G789" i="16"/>
  <c r="D789" i="16"/>
  <c r="AU788" i="16"/>
  <c r="AS788" i="16"/>
  <c r="AE788" i="16"/>
  <c r="W788" i="16"/>
  <c r="U788" i="16"/>
  <c r="G788" i="16"/>
  <c r="D788" i="16"/>
  <c r="AU787" i="16"/>
  <c r="AS787" i="16"/>
  <c r="AG787" i="16"/>
  <c r="AE787" i="16"/>
  <c r="W787" i="16"/>
  <c r="U787" i="16"/>
  <c r="N787" i="16"/>
  <c r="G787" i="16"/>
  <c r="D787" i="16"/>
  <c r="AU786" i="16"/>
  <c r="AS786" i="16"/>
  <c r="AE786" i="16"/>
  <c r="W786" i="16"/>
  <c r="U786" i="16"/>
  <c r="G786" i="16"/>
  <c r="D786" i="16"/>
  <c r="AU785" i="16"/>
  <c r="AS785" i="16"/>
  <c r="AG785" i="16"/>
  <c r="AE785" i="16"/>
  <c r="W785" i="16"/>
  <c r="U785" i="16"/>
  <c r="N785" i="16"/>
  <c r="G785" i="16"/>
  <c r="D785" i="16"/>
  <c r="AU784" i="16"/>
  <c r="AS784" i="16"/>
  <c r="AE784" i="16"/>
  <c r="W784" i="16"/>
  <c r="U784" i="16"/>
  <c r="G784" i="16"/>
  <c r="D784" i="16"/>
  <c r="AU783" i="16"/>
  <c r="AS783" i="16"/>
  <c r="AG783" i="16"/>
  <c r="AE783" i="16"/>
  <c r="W783" i="16"/>
  <c r="U783" i="16"/>
  <c r="N783" i="16"/>
  <c r="G783" i="16"/>
  <c r="D783" i="16"/>
  <c r="AU782" i="16"/>
  <c r="AS782" i="16"/>
  <c r="AE782" i="16"/>
  <c r="W782" i="16"/>
  <c r="U782" i="16"/>
  <c r="G782" i="16"/>
  <c r="D782" i="16"/>
  <c r="AU781" i="16"/>
  <c r="AS781" i="16"/>
  <c r="AG781" i="16"/>
  <c r="AE781" i="16"/>
  <c r="W781" i="16"/>
  <c r="U781" i="16"/>
  <c r="N781" i="16"/>
  <c r="G781" i="16"/>
  <c r="D781" i="16"/>
  <c r="AU780" i="16"/>
  <c r="AS780" i="16"/>
  <c r="AE780" i="16"/>
  <c r="W780" i="16"/>
  <c r="U780" i="16"/>
  <c r="G780" i="16"/>
  <c r="D780" i="16"/>
  <c r="AU779" i="16"/>
  <c r="AS779" i="16"/>
  <c r="AG779" i="16"/>
  <c r="AE779" i="16"/>
  <c r="W779" i="16"/>
  <c r="U779" i="16"/>
  <c r="N779" i="16"/>
  <c r="G779" i="16"/>
  <c r="D779" i="16"/>
  <c r="AU778" i="16"/>
  <c r="AS778" i="16"/>
  <c r="AE778" i="16"/>
  <c r="W778" i="16"/>
  <c r="U778" i="16"/>
  <c r="G778" i="16"/>
  <c r="D778" i="16"/>
  <c r="AU777" i="16"/>
  <c r="AS777" i="16"/>
  <c r="AG777" i="16"/>
  <c r="AE777" i="16"/>
  <c r="W777" i="16"/>
  <c r="U777" i="16"/>
  <c r="N777" i="16"/>
  <c r="G777" i="16"/>
  <c r="D777" i="16"/>
  <c r="AU776" i="16"/>
  <c r="AS776" i="16"/>
  <c r="AE776" i="16"/>
  <c r="W776" i="16"/>
  <c r="U776" i="16"/>
  <c r="G776" i="16"/>
  <c r="D776" i="16"/>
  <c r="AU775" i="16"/>
  <c r="AS775" i="16"/>
  <c r="AG775" i="16"/>
  <c r="AE775" i="16"/>
  <c r="W775" i="16"/>
  <c r="U775" i="16"/>
  <c r="N775" i="16"/>
  <c r="G775" i="16"/>
  <c r="D775" i="16"/>
  <c r="AU774" i="16"/>
  <c r="AS774" i="16"/>
  <c r="AE774" i="16"/>
  <c r="W774" i="16"/>
  <c r="U774" i="16"/>
  <c r="G774" i="16"/>
  <c r="D774" i="16"/>
  <c r="AU773" i="16"/>
  <c r="AS773" i="16"/>
  <c r="AG773" i="16"/>
  <c r="AE773" i="16"/>
  <c r="W773" i="16"/>
  <c r="U773" i="16"/>
  <c r="N773" i="16"/>
  <c r="G773" i="16"/>
  <c r="D773" i="16"/>
  <c r="AU772" i="16"/>
  <c r="AS772" i="16"/>
  <c r="AE772" i="16"/>
  <c r="W772" i="16"/>
  <c r="U772" i="16"/>
  <c r="G772" i="16"/>
  <c r="D772" i="16"/>
  <c r="AU771" i="16"/>
  <c r="AS771" i="16"/>
  <c r="AG771" i="16"/>
  <c r="AE771" i="16"/>
  <c r="W771" i="16"/>
  <c r="U771" i="16"/>
  <c r="N771" i="16"/>
  <c r="G771" i="16"/>
  <c r="D771" i="16"/>
  <c r="AU770" i="16"/>
  <c r="AS770" i="16"/>
  <c r="AE770" i="16"/>
  <c r="W770" i="16"/>
  <c r="U770" i="16"/>
  <c r="G770" i="16"/>
  <c r="D770" i="16"/>
  <c r="AU769" i="16"/>
  <c r="AS769" i="16"/>
  <c r="AG769" i="16"/>
  <c r="AE769" i="16"/>
  <c r="W769" i="16"/>
  <c r="U769" i="16"/>
  <c r="N769" i="16"/>
  <c r="G769" i="16"/>
  <c r="D769" i="16"/>
  <c r="AU768" i="16"/>
  <c r="AS768" i="16"/>
  <c r="AE768" i="16"/>
  <c r="W768" i="16"/>
  <c r="U768" i="16"/>
  <c r="G768" i="16"/>
  <c r="D768" i="16"/>
  <c r="AU767" i="16"/>
  <c r="AS767" i="16"/>
  <c r="AG767" i="16"/>
  <c r="AE767" i="16"/>
  <c r="W767" i="16"/>
  <c r="U767" i="16"/>
  <c r="N767" i="16"/>
  <c r="G767" i="16"/>
  <c r="D767" i="16"/>
  <c r="AU766" i="16"/>
  <c r="AS766" i="16"/>
  <c r="AE766" i="16"/>
  <c r="W766" i="16"/>
  <c r="U766" i="16"/>
  <c r="G766" i="16"/>
  <c r="D766" i="16"/>
  <c r="AU765" i="16"/>
  <c r="AS765" i="16"/>
  <c r="AG765" i="16"/>
  <c r="AE765" i="16"/>
  <c r="W765" i="16"/>
  <c r="U765" i="16"/>
  <c r="N765" i="16"/>
  <c r="G765" i="16"/>
  <c r="D765" i="16"/>
  <c r="AU764" i="16"/>
  <c r="AS764" i="16"/>
  <c r="AE764" i="16"/>
  <c r="W764" i="16"/>
  <c r="U764" i="16"/>
  <c r="G764" i="16"/>
  <c r="D764" i="16"/>
  <c r="AU763" i="16"/>
  <c r="AS763" i="16"/>
  <c r="AG763" i="16"/>
  <c r="AE763" i="16"/>
  <c r="W763" i="16"/>
  <c r="U763" i="16"/>
  <c r="N763" i="16"/>
  <c r="G763" i="16"/>
  <c r="D763" i="16"/>
  <c r="AU762" i="16"/>
  <c r="AS762" i="16"/>
  <c r="AE762" i="16"/>
  <c r="W762" i="16"/>
  <c r="U762" i="16"/>
  <c r="G762" i="16"/>
  <c r="D762" i="16"/>
  <c r="AU761" i="16"/>
  <c r="AS761" i="16"/>
  <c r="AG761" i="16"/>
  <c r="AE761" i="16"/>
  <c r="W761" i="16"/>
  <c r="U761" i="16"/>
  <c r="N761" i="16"/>
  <c r="G761" i="16"/>
  <c r="D761" i="16"/>
  <c r="AU760" i="16"/>
  <c r="AS760" i="16"/>
  <c r="AE760" i="16"/>
  <c r="W760" i="16"/>
  <c r="U760" i="16"/>
  <c r="G760" i="16"/>
  <c r="D760" i="16"/>
  <c r="AU759" i="16"/>
  <c r="AS759" i="16"/>
  <c r="AG759" i="16"/>
  <c r="AE759" i="16"/>
  <c r="W759" i="16"/>
  <c r="U759" i="16"/>
  <c r="N759" i="16"/>
  <c r="G759" i="16"/>
  <c r="D759" i="16"/>
  <c r="AU758" i="16"/>
  <c r="AS758" i="16"/>
  <c r="AE758" i="16"/>
  <c r="W758" i="16"/>
  <c r="U758" i="16"/>
  <c r="G758" i="16"/>
  <c r="D758" i="16"/>
  <c r="AU757" i="16"/>
  <c r="AS757" i="16"/>
  <c r="AG757" i="16"/>
  <c r="AE757" i="16"/>
  <c r="W757" i="16"/>
  <c r="U757" i="16"/>
  <c r="N757" i="16"/>
  <c r="G757" i="16"/>
  <c r="D757" i="16"/>
  <c r="AU756" i="16"/>
  <c r="AS756" i="16"/>
  <c r="AE756" i="16"/>
  <c r="W756" i="16"/>
  <c r="U756" i="16"/>
  <c r="G756" i="16"/>
  <c r="D756" i="16"/>
  <c r="AU755" i="16"/>
  <c r="AS755" i="16"/>
  <c r="AG755" i="16"/>
  <c r="AE755" i="16"/>
  <c r="W755" i="16"/>
  <c r="U755" i="16"/>
  <c r="N755" i="16"/>
  <c r="G755" i="16"/>
  <c r="D755" i="16"/>
  <c r="AU754" i="16"/>
  <c r="AS754" i="16"/>
  <c r="AE754" i="16"/>
  <c r="W754" i="16"/>
  <c r="U754" i="16"/>
  <c r="G754" i="16"/>
  <c r="D754" i="16"/>
  <c r="AU753" i="16"/>
  <c r="AS753" i="16"/>
  <c r="AG753" i="16"/>
  <c r="AE753" i="16"/>
  <c r="W753" i="16"/>
  <c r="U753" i="16"/>
  <c r="N753" i="16"/>
  <c r="G753" i="16"/>
  <c r="D753" i="16"/>
  <c r="AU752" i="16"/>
  <c r="AS752" i="16"/>
  <c r="AE752" i="16"/>
  <c r="W752" i="16"/>
  <c r="U752" i="16"/>
  <c r="G752" i="16"/>
  <c r="D752" i="16"/>
  <c r="AU751" i="16"/>
  <c r="AS751" i="16"/>
  <c r="AG751" i="16"/>
  <c r="AE751" i="16"/>
  <c r="W751" i="16"/>
  <c r="U751" i="16"/>
  <c r="N751" i="16"/>
  <c r="G751" i="16"/>
  <c r="D751" i="16"/>
  <c r="AU750" i="16"/>
  <c r="AS750" i="16"/>
  <c r="AE750" i="16"/>
  <c r="W750" i="16"/>
  <c r="U750" i="16"/>
  <c r="G750" i="16"/>
  <c r="D750" i="16"/>
  <c r="AU749" i="16"/>
  <c r="AS749" i="16"/>
  <c r="AG749" i="16"/>
  <c r="AE749" i="16"/>
  <c r="W749" i="16"/>
  <c r="U749" i="16"/>
  <c r="N749" i="16"/>
  <c r="G749" i="16"/>
  <c r="D749" i="16"/>
  <c r="AU748" i="16"/>
  <c r="AS748" i="16"/>
  <c r="AE748" i="16"/>
  <c r="W748" i="16"/>
  <c r="U748" i="16"/>
  <c r="G748" i="16"/>
  <c r="D748" i="16"/>
  <c r="AU747" i="16"/>
  <c r="AS747" i="16"/>
  <c r="AG747" i="16"/>
  <c r="AE747" i="16"/>
  <c r="W747" i="16"/>
  <c r="U747" i="16"/>
  <c r="N747" i="16"/>
  <c r="G747" i="16"/>
  <c r="D747" i="16"/>
  <c r="AU746" i="16"/>
  <c r="AS746" i="16"/>
  <c r="AE746" i="16"/>
  <c r="W746" i="16"/>
  <c r="U746" i="16"/>
  <c r="G746" i="16"/>
  <c r="D746" i="16"/>
  <c r="AU745" i="16"/>
  <c r="AS745" i="16"/>
  <c r="AG745" i="16"/>
  <c r="AE745" i="16"/>
  <c r="W745" i="16"/>
  <c r="U745" i="16"/>
  <c r="N745" i="16"/>
  <c r="G745" i="16"/>
  <c r="D745" i="16"/>
  <c r="AU744" i="16"/>
  <c r="AS744" i="16"/>
  <c r="AE744" i="16"/>
  <c r="W744" i="16"/>
  <c r="U744" i="16"/>
  <c r="G744" i="16"/>
  <c r="D744" i="16"/>
  <c r="AU743" i="16"/>
  <c r="AS743" i="16"/>
  <c r="AG743" i="16"/>
  <c r="AE743" i="16"/>
  <c r="W743" i="16"/>
  <c r="U743" i="16"/>
  <c r="N743" i="16"/>
  <c r="G743" i="16"/>
  <c r="D743" i="16"/>
  <c r="AU742" i="16"/>
  <c r="AS742" i="16"/>
  <c r="AE742" i="16"/>
  <c r="W742" i="16"/>
  <c r="U742" i="16"/>
  <c r="G742" i="16"/>
  <c r="D742" i="16"/>
  <c r="AU741" i="16"/>
  <c r="AS741" i="16"/>
  <c r="AG741" i="16"/>
  <c r="AE741" i="16"/>
  <c r="W741" i="16"/>
  <c r="U741" i="16"/>
  <c r="N741" i="16"/>
  <c r="G741" i="16"/>
  <c r="D741" i="16"/>
  <c r="AU740" i="16"/>
  <c r="AS740" i="16"/>
  <c r="AE740" i="16"/>
  <c r="W740" i="16"/>
  <c r="U740" i="16"/>
  <c r="G740" i="16"/>
  <c r="D740" i="16"/>
  <c r="AU739" i="16"/>
  <c r="AS739" i="16"/>
  <c r="AG739" i="16"/>
  <c r="AE739" i="16"/>
  <c r="W739" i="16"/>
  <c r="U739" i="16"/>
  <c r="N739" i="16"/>
  <c r="G739" i="16"/>
  <c r="D739" i="16"/>
  <c r="AU738" i="16"/>
  <c r="AS738" i="16"/>
  <c r="AE738" i="16"/>
  <c r="W738" i="16"/>
  <c r="U738" i="16"/>
  <c r="G738" i="16"/>
  <c r="D738" i="16"/>
  <c r="AU737" i="16"/>
  <c r="AS737" i="16"/>
  <c r="AG737" i="16"/>
  <c r="AE737" i="16"/>
  <c r="W737" i="16"/>
  <c r="U737" i="16"/>
  <c r="N737" i="16"/>
  <c r="G737" i="16"/>
  <c r="D737" i="16"/>
  <c r="AU736" i="16"/>
  <c r="AS736" i="16"/>
  <c r="AE736" i="16"/>
  <c r="W736" i="16"/>
  <c r="U736" i="16"/>
  <c r="G736" i="16"/>
  <c r="D736" i="16"/>
  <c r="AU735" i="16"/>
  <c r="AS735" i="16"/>
  <c r="AG735" i="16"/>
  <c r="AE735" i="16"/>
  <c r="W735" i="16"/>
  <c r="U735" i="16"/>
  <c r="N735" i="16"/>
  <c r="G735" i="16"/>
  <c r="D735" i="16"/>
  <c r="AU734" i="16"/>
  <c r="AS734" i="16"/>
  <c r="AE734" i="16"/>
  <c r="W734" i="16"/>
  <c r="U734" i="16"/>
  <c r="G734" i="16"/>
  <c r="D734" i="16"/>
  <c r="AU733" i="16"/>
  <c r="AS733" i="16"/>
  <c r="AG733" i="16"/>
  <c r="AE733" i="16"/>
  <c r="W733" i="16"/>
  <c r="U733" i="16"/>
  <c r="N733" i="16"/>
  <c r="G733" i="16"/>
  <c r="D733" i="16"/>
  <c r="AU732" i="16"/>
  <c r="AS732" i="16"/>
  <c r="AE732" i="16"/>
  <c r="W732" i="16"/>
  <c r="U732" i="16"/>
  <c r="G732" i="16"/>
  <c r="D732" i="16"/>
  <c r="AU731" i="16"/>
  <c r="AS731" i="16"/>
  <c r="AG731" i="16"/>
  <c r="AE731" i="16"/>
  <c r="W731" i="16"/>
  <c r="U731" i="16"/>
  <c r="N731" i="16"/>
  <c r="G731" i="16"/>
  <c r="D731" i="16"/>
  <c r="AU730" i="16"/>
  <c r="AS730" i="16"/>
  <c r="AE730" i="16"/>
  <c r="W730" i="16"/>
  <c r="U730" i="16"/>
  <c r="G730" i="16"/>
  <c r="D730" i="16"/>
  <c r="AU729" i="16"/>
  <c r="AS729" i="16"/>
  <c r="AG729" i="16"/>
  <c r="AE729" i="16"/>
  <c r="W729" i="16"/>
  <c r="U729" i="16"/>
  <c r="N729" i="16"/>
  <c r="G729" i="16"/>
  <c r="D729" i="16"/>
  <c r="AU728" i="16"/>
  <c r="AS728" i="16"/>
  <c r="AE728" i="16"/>
  <c r="W728" i="16"/>
  <c r="U728" i="16"/>
  <c r="G728" i="16"/>
  <c r="D728" i="16"/>
  <c r="AU727" i="16"/>
  <c r="AS727" i="16"/>
  <c r="AG727" i="16"/>
  <c r="AE727" i="16"/>
  <c r="W727" i="16"/>
  <c r="U727" i="16"/>
  <c r="N727" i="16"/>
  <c r="G727" i="16"/>
  <c r="D727" i="16"/>
  <c r="AU726" i="16"/>
  <c r="AS726" i="16"/>
  <c r="AE726" i="16"/>
  <c r="W726" i="16"/>
  <c r="U726" i="16"/>
  <c r="G726" i="16"/>
  <c r="D726" i="16"/>
  <c r="AU725" i="16"/>
  <c r="AS725" i="16"/>
  <c r="AG725" i="16"/>
  <c r="AE725" i="16"/>
  <c r="W725" i="16"/>
  <c r="U725" i="16"/>
  <c r="N725" i="16"/>
  <c r="G725" i="16"/>
  <c r="D725" i="16"/>
  <c r="AU724" i="16"/>
  <c r="AS724" i="16"/>
  <c r="AE724" i="16"/>
  <c r="W724" i="16"/>
  <c r="U724" i="16"/>
  <c r="N724" i="16"/>
  <c r="G724" i="16"/>
  <c r="D724" i="16"/>
  <c r="AU723" i="16"/>
  <c r="AS723" i="16"/>
  <c r="AE723" i="16"/>
  <c r="W723" i="16"/>
  <c r="U723" i="16"/>
  <c r="N723" i="16"/>
  <c r="G723" i="16"/>
  <c r="D723" i="16"/>
  <c r="AU722" i="16"/>
  <c r="AS722" i="16"/>
  <c r="AE722" i="16"/>
  <c r="W722" i="16"/>
  <c r="U722" i="16"/>
  <c r="N722" i="16"/>
  <c r="G722" i="16"/>
  <c r="D722" i="16"/>
  <c r="AU721" i="16"/>
  <c r="AS721" i="16"/>
  <c r="AE721" i="16"/>
  <c r="W721" i="16"/>
  <c r="U721" i="16"/>
  <c r="N721" i="16"/>
  <c r="G721" i="16"/>
  <c r="D721" i="16"/>
  <c r="AU720" i="16"/>
  <c r="AS720" i="16"/>
  <c r="AE720" i="16"/>
  <c r="W720" i="16"/>
  <c r="U720" i="16"/>
  <c r="N720" i="16"/>
  <c r="G720" i="16"/>
  <c r="D720" i="16"/>
  <c r="AU719" i="16"/>
  <c r="AS719" i="16"/>
  <c r="AE719" i="16"/>
  <c r="W719" i="16"/>
  <c r="U719" i="16"/>
  <c r="N719" i="16"/>
  <c r="G719" i="16"/>
  <c r="D719" i="16"/>
  <c r="AU718" i="16"/>
  <c r="AS718" i="16"/>
  <c r="AE718" i="16"/>
  <c r="W718" i="16"/>
  <c r="U718" i="16"/>
  <c r="N718" i="16"/>
  <c r="G718" i="16"/>
  <c r="D718" i="16"/>
  <c r="AU717" i="16"/>
  <c r="AS717" i="16"/>
  <c r="AE717" i="16"/>
  <c r="W717" i="16"/>
  <c r="U717" i="16"/>
  <c r="N717" i="16"/>
  <c r="G717" i="16"/>
  <c r="D717" i="16"/>
  <c r="AU716" i="16"/>
  <c r="AS716" i="16"/>
  <c r="AE716" i="16"/>
  <c r="W716" i="16"/>
  <c r="U716" i="16"/>
  <c r="N716" i="16"/>
  <c r="G716" i="16"/>
  <c r="D716" i="16"/>
  <c r="AU715" i="16"/>
  <c r="AS715" i="16"/>
  <c r="AE715" i="16"/>
  <c r="W715" i="16"/>
  <c r="U715" i="16"/>
  <c r="N715" i="16"/>
  <c r="G715" i="16"/>
  <c r="D715" i="16"/>
  <c r="AU714" i="16"/>
  <c r="AS714" i="16"/>
  <c r="AG714" i="16"/>
  <c r="AE714" i="16"/>
  <c r="W714" i="16"/>
  <c r="U714" i="16"/>
  <c r="N714" i="16"/>
  <c r="G714" i="16"/>
  <c r="D714" i="16"/>
  <c r="AU713" i="16"/>
  <c r="AS713" i="16"/>
  <c r="AE713" i="16"/>
  <c r="W713" i="16"/>
  <c r="U713" i="16"/>
  <c r="N713" i="16"/>
  <c r="G713" i="16"/>
  <c r="D713" i="16"/>
  <c r="AU712" i="16"/>
  <c r="AS712" i="16"/>
  <c r="AG712" i="16"/>
  <c r="AE712" i="16"/>
  <c r="W712" i="16"/>
  <c r="U712" i="16"/>
  <c r="N712" i="16"/>
  <c r="G712" i="16"/>
  <c r="D712" i="16"/>
  <c r="AU711" i="16"/>
  <c r="AS711" i="16"/>
  <c r="AE711" i="16"/>
  <c r="W711" i="16"/>
  <c r="U711" i="16"/>
  <c r="N711" i="16"/>
  <c r="G711" i="16"/>
  <c r="D711" i="16"/>
  <c r="AU710" i="16"/>
  <c r="AS710" i="16"/>
  <c r="AE710" i="16"/>
  <c r="W710" i="16"/>
  <c r="U710" i="16"/>
  <c r="N710" i="16"/>
  <c r="G710" i="16"/>
  <c r="D710" i="16"/>
  <c r="AU709" i="16"/>
  <c r="AS709" i="16"/>
  <c r="AE709" i="16"/>
  <c r="W709" i="16"/>
  <c r="U709" i="16"/>
  <c r="N709" i="16"/>
  <c r="G709" i="16"/>
  <c r="D709" i="16"/>
  <c r="AU708" i="16"/>
  <c r="AS708" i="16"/>
  <c r="AE708" i="16"/>
  <c r="W708" i="16"/>
  <c r="U708" i="16"/>
  <c r="N708" i="16"/>
  <c r="G708" i="16"/>
  <c r="D708" i="16"/>
  <c r="AU707" i="16"/>
  <c r="AS707" i="16"/>
  <c r="AG707" i="16"/>
  <c r="AE707" i="16"/>
  <c r="W707" i="16"/>
  <c r="U707" i="16"/>
  <c r="N707" i="16"/>
  <c r="G707" i="16"/>
  <c r="D707" i="16"/>
  <c r="AU706" i="16"/>
  <c r="AS706" i="16"/>
  <c r="AG706" i="16"/>
  <c r="AE706" i="16"/>
  <c r="W706" i="16"/>
  <c r="U706" i="16"/>
  <c r="N706" i="16"/>
  <c r="G706" i="16"/>
  <c r="D706" i="16"/>
  <c r="AU705" i="16"/>
  <c r="AS705" i="16"/>
  <c r="AE705" i="16"/>
  <c r="W705" i="16"/>
  <c r="U705" i="16"/>
  <c r="N705" i="16"/>
  <c r="G705" i="16"/>
  <c r="D705" i="16"/>
  <c r="AU704" i="16"/>
  <c r="AS704" i="16"/>
  <c r="AG704" i="16"/>
  <c r="AE704" i="16"/>
  <c r="W704" i="16"/>
  <c r="U704" i="16"/>
  <c r="N704" i="16"/>
  <c r="G704" i="16"/>
  <c r="D704" i="16"/>
  <c r="AU703" i="16"/>
  <c r="AS703" i="16"/>
  <c r="AE703" i="16"/>
  <c r="W703" i="16"/>
  <c r="U703" i="16"/>
  <c r="N703" i="16"/>
  <c r="G703" i="16"/>
  <c r="D703" i="16"/>
  <c r="AU702" i="16"/>
  <c r="AS702" i="16"/>
  <c r="AE702" i="16"/>
  <c r="W702" i="16"/>
  <c r="U702" i="16"/>
  <c r="N702" i="16"/>
  <c r="G702" i="16"/>
  <c r="D702" i="16"/>
  <c r="AU701" i="16"/>
  <c r="AS701" i="16"/>
  <c r="AE701" i="16"/>
  <c r="W701" i="16"/>
  <c r="U701" i="16"/>
  <c r="N701" i="16"/>
  <c r="G701" i="16"/>
  <c r="D701" i="16"/>
  <c r="AU700" i="16"/>
  <c r="AS700" i="16"/>
  <c r="AE700" i="16"/>
  <c r="W700" i="16"/>
  <c r="U700" i="16"/>
  <c r="N700" i="16"/>
  <c r="G700" i="16"/>
  <c r="D700" i="16"/>
  <c r="AU699" i="16"/>
  <c r="AS699" i="16"/>
  <c r="AG699" i="16"/>
  <c r="AE699" i="16"/>
  <c r="W699" i="16"/>
  <c r="U699" i="16"/>
  <c r="N699" i="16"/>
  <c r="G699" i="16"/>
  <c r="D699" i="16"/>
  <c r="AU698" i="16"/>
  <c r="AS698" i="16"/>
  <c r="AG698" i="16"/>
  <c r="AE698" i="16"/>
  <c r="W698" i="16"/>
  <c r="U698" i="16"/>
  <c r="N698" i="16"/>
  <c r="G698" i="16"/>
  <c r="D698" i="16"/>
  <c r="AU697" i="16"/>
  <c r="AS697" i="16"/>
  <c r="AE697" i="16"/>
  <c r="W697" i="16"/>
  <c r="U697" i="16"/>
  <c r="N697" i="16"/>
  <c r="G697" i="16"/>
  <c r="D697" i="16"/>
  <c r="AU696" i="16"/>
  <c r="AS696" i="16"/>
  <c r="AG696" i="16"/>
  <c r="AE696" i="16"/>
  <c r="W696" i="16"/>
  <c r="U696" i="16"/>
  <c r="N696" i="16"/>
  <c r="G696" i="16"/>
  <c r="D696" i="16"/>
  <c r="AU695" i="16"/>
  <c r="AS695" i="16"/>
  <c r="AE695" i="16"/>
  <c r="W695" i="16"/>
  <c r="U695" i="16"/>
  <c r="N695" i="16"/>
  <c r="G695" i="16"/>
  <c r="D695" i="16"/>
  <c r="AU694" i="16"/>
  <c r="AS694" i="16"/>
  <c r="AE694" i="16"/>
  <c r="W694" i="16"/>
  <c r="U694" i="16"/>
  <c r="N694" i="16"/>
  <c r="G694" i="16"/>
  <c r="D694" i="16"/>
  <c r="AU693" i="16"/>
  <c r="AS693" i="16"/>
  <c r="AE693" i="16"/>
  <c r="W693" i="16"/>
  <c r="U693" i="16"/>
  <c r="N693" i="16"/>
  <c r="G693" i="16"/>
  <c r="D693" i="16"/>
  <c r="AU692" i="16"/>
  <c r="AS692" i="16"/>
  <c r="AE692" i="16"/>
  <c r="W692" i="16"/>
  <c r="U692" i="16"/>
  <c r="N692" i="16"/>
  <c r="G692" i="16"/>
  <c r="D692" i="16"/>
  <c r="AU691" i="16"/>
  <c r="AS691" i="16"/>
  <c r="AG691" i="16"/>
  <c r="AE691" i="16"/>
  <c r="W691" i="16"/>
  <c r="U691" i="16"/>
  <c r="N691" i="16"/>
  <c r="G691" i="16"/>
  <c r="D691" i="16"/>
  <c r="AU690" i="16"/>
  <c r="AS690" i="16"/>
  <c r="AG690" i="16"/>
  <c r="AE690" i="16"/>
  <c r="W690" i="16"/>
  <c r="U690" i="16"/>
  <c r="N690" i="16"/>
  <c r="G690" i="16"/>
  <c r="D690" i="16"/>
  <c r="AU689" i="16"/>
  <c r="AS689" i="16"/>
  <c r="AE689" i="16"/>
  <c r="W689" i="16"/>
  <c r="U689" i="16"/>
  <c r="N689" i="16"/>
  <c r="G689" i="16"/>
  <c r="D689" i="16"/>
  <c r="AU688" i="16"/>
  <c r="AS688" i="16"/>
  <c r="AG688" i="16"/>
  <c r="AE688" i="16"/>
  <c r="W688" i="16"/>
  <c r="U688" i="16"/>
  <c r="N688" i="16"/>
  <c r="G688" i="16"/>
  <c r="D688" i="16"/>
  <c r="AU687" i="16"/>
  <c r="AS687" i="16"/>
  <c r="AE687" i="16"/>
  <c r="W687" i="16"/>
  <c r="U687" i="16"/>
  <c r="N687" i="16"/>
  <c r="G687" i="16"/>
  <c r="D687" i="16"/>
  <c r="AU686" i="16"/>
  <c r="AS686" i="16"/>
  <c r="AE686" i="16"/>
  <c r="W686" i="16"/>
  <c r="U686" i="16"/>
  <c r="N686" i="16"/>
  <c r="G686" i="16"/>
  <c r="D686" i="16"/>
  <c r="AU685" i="16"/>
  <c r="AS685" i="16"/>
  <c r="AE685" i="16"/>
  <c r="W685" i="16"/>
  <c r="U685" i="16"/>
  <c r="N685" i="16"/>
  <c r="G685" i="16"/>
  <c r="D685" i="16"/>
  <c r="AU684" i="16"/>
  <c r="AS684" i="16"/>
  <c r="AE684" i="16"/>
  <c r="W684" i="16"/>
  <c r="U684" i="16"/>
  <c r="N684" i="16"/>
  <c r="G684" i="16"/>
  <c r="D684" i="16"/>
  <c r="AU683" i="16"/>
  <c r="AS683" i="16"/>
  <c r="AG683" i="16"/>
  <c r="AE683" i="16"/>
  <c r="W683" i="16"/>
  <c r="U683" i="16"/>
  <c r="N683" i="16"/>
  <c r="G683" i="16"/>
  <c r="D683" i="16"/>
  <c r="AU682" i="16"/>
  <c r="AS682" i="16"/>
  <c r="AG682" i="16"/>
  <c r="AE682" i="16"/>
  <c r="W682" i="16"/>
  <c r="U682" i="16"/>
  <c r="N682" i="16"/>
  <c r="G682" i="16"/>
  <c r="D682" i="16"/>
  <c r="AU681" i="16"/>
  <c r="AS681" i="16"/>
  <c r="AE681" i="16"/>
  <c r="W681" i="16"/>
  <c r="U681" i="16"/>
  <c r="N681" i="16"/>
  <c r="G681" i="16"/>
  <c r="D681" i="16"/>
  <c r="AU680" i="16"/>
  <c r="AS680" i="16"/>
  <c r="AG680" i="16"/>
  <c r="AE680" i="16"/>
  <c r="W680" i="16"/>
  <c r="U680" i="16"/>
  <c r="N680" i="16"/>
  <c r="G680" i="16"/>
  <c r="D680" i="16"/>
  <c r="AU679" i="16"/>
  <c r="AS679" i="16"/>
  <c r="AE679" i="16"/>
  <c r="W679" i="16"/>
  <c r="U679" i="16"/>
  <c r="N679" i="16"/>
  <c r="G679" i="16"/>
  <c r="D679" i="16"/>
  <c r="AU678" i="16"/>
  <c r="AS678" i="16"/>
  <c r="AE678" i="16"/>
  <c r="W678" i="16"/>
  <c r="U678" i="16"/>
  <c r="N678" i="16"/>
  <c r="G678" i="16"/>
  <c r="D678" i="16"/>
  <c r="AU677" i="16"/>
  <c r="AS677" i="16"/>
  <c r="AE677" i="16"/>
  <c r="W677" i="16"/>
  <c r="U677" i="16"/>
  <c r="N677" i="16"/>
  <c r="G677" i="16"/>
  <c r="D677" i="16"/>
  <c r="AU676" i="16"/>
  <c r="AS676" i="16"/>
  <c r="AE676" i="16"/>
  <c r="W676" i="16"/>
  <c r="U676" i="16"/>
  <c r="N676" i="16"/>
  <c r="G676" i="16"/>
  <c r="D676" i="16"/>
  <c r="AU675" i="16"/>
  <c r="AS675" i="16"/>
  <c r="AG675" i="16"/>
  <c r="AE675" i="16"/>
  <c r="W675" i="16"/>
  <c r="U675" i="16"/>
  <c r="N675" i="16"/>
  <c r="G675" i="16"/>
  <c r="D675" i="16"/>
  <c r="AU674" i="16"/>
  <c r="AS674" i="16"/>
  <c r="AG674" i="16"/>
  <c r="AE674" i="16"/>
  <c r="W674" i="16"/>
  <c r="U674" i="16"/>
  <c r="N674" i="16"/>
  <c r="G674" i="16"/>
  <c r="D674" i="16"/>
  <c r="AU673" i="16"/>
  <c r="AS673" i="16"/>
  <c r="AE673" i="16"/>
  <c r="W673" i="16"/>
  <c r="U673" i="16"/>
  <c r="N673" i="16"/>
  <c r="G673" i="16"/>
  <c r="D673" i="16"/>
  <c r="AU672" i="16"/>
  <c r="AS672" i="16"/>
  <c r="AG672" i="16"/>
  <c r="AE672" i="16"/>
  <c r="W672" i="16"/>
  <c r="U672" i="16"/>
  <c r="N672" i="16"/>
  <c r="G672" i="16"/>
  <c r="D672" i="16"/>
  <c r="AU671" i="16"/>
  <c r="AS671" i="16"/>
  <c r="AE671" i="16"/>
  <c r="W671" i="16"/>
  <c r="U671" i="16"/>
  <c r="N671" i="16"/>
  <c r="G671" i="16"/>
  <c r="D671" i="16"/>
  <c r="AU670" i="16"/>
  <c r="AS670" i="16"/>
  <c r="AE670" i="16"/>
  <c r="W670" i="16"/>
  <c r="U670" i="16"/>
  <c r="N670" i="16"/>
  <c r="G670" i="16"/>
  <c r="D670" i="16"/>
  <c r="AU669" i="16"/>
  <c r="AS669" i="16"/>
  <c r="AE669" i="16"/>
  <c r="W669" i="16"/>
  <c r="U669" i="16"/>
  <c r="N669" i="16"/>
  <c r="G669" i="16"/>
  <c r="D669" i="16"/>
  <c r="AU668" i="16"/>
  <c r="AS668" i="16"/>
  <c r="AE668" i="16"/>
  <c r="W668" i="16"/>
  <c r="U668" i="16"/>
  <c r="N668" i="16"/>
  <c r="G668" i="16"/>
  <c r="D668" i="16"/>
  <c r="AU667" i="16"/>
  <c r="AS667" i="16"/>
  <c r="AG667" i="16"/>
  <c r="AE667" i="16"/>
  <c r="W667" i="16"/>
  <c r="U667" i="16"/>
  <c r="N667" i="16"/>
  <c r="G667" i="16"/>
  <c r="D667" i="16"/>
  <c r="AU666" i="16"/>
  <c r="AS666" i="16"/>
  <c r="AG666" i="16"/>
  <c r="AE666" i="16"/>
  <c r="W666" i="16"/>
  <c r="U666" i="16"/>
  <c r="N666" i="16"/>
  <c r="G666" i="16"/>
  <c r="D666" i="16"/>
  <c r="AU665" i="16"/>
  <c r="AS665" i="16"/>
  <c r="AE665" i="16"/>
  <c r="W665" i="16"/>
  <c r="U665" i="16"/>
  <c r="N665" i="16"/>
  <c r="G665" i="16"/>
  <c r="D665" i="16"/>
  <c r="AU664" i="16"/>
  <c r="AS664" i="16"/>
  <c r="AG664" i="16"/>
  <c r="AE664" i="16"/>
  <c r="W664" i="16"/>
  <c r="U664" i="16"/>
  <c r="N664" i="16"/>
  <c r="G664" i="16"/>
  <c r="D664" i="16"/>
  <c r="AU663" i="16"/>
  <c r="AS663" i="16"/>
  <c r="AE663" i="16"/>
  <c r="W663" i="16"/>
  <c r="U663" i="16"/>
  <c r="N663" i="16"/>
  <c r="G663" i="16"/>
  <c r="D663" i="16"/>
  <c r="AU662" i="16"/>
  <c r="AS662" i="16"/>
  <c r="AE662" i="16"/>
  <c r="W662" i="16"/>
  <c r="U662" i="16"/>
  <c r="N662" i="16"/>
  <c r="G662" i="16"/>
  <c r="D662" i="16"/>
  <c r="AU661" i="16"/>
  <c r="AS661" i="16"/>
  <c r="AE661" i="16"/>
  <c r="W661" i="16"/>
  <c r="U661" i="16"/>
  <c r="N661" i="16"/>
  <c r="G661" i="16"/>
  <c r="D661" i="16"/>
  <c r="AU660" i="16"/>
  <c r="AS660" i="16"/>
  <c r="AE660" i="16"/>
  <c r="W660" i="16"/>
  <c r="U660" i="16"/>
  <c r="N660" i="16"/>
  <c r="G660" i="16"/>
  <c r="D660" i="16"/>
  <c r="AU659" i="16"/>
  <c r="AS659" i="16"/>
  <c r="AG659" i="16"/>
  <c r="AE659" i="16"/>
  <c r="W659" i="16"/>
  <c r="U659" i="16"/>
  <c r="N659" i="16"/>
  <c r="G659" i="16"/>
  <c r="D659" i="16"/>
  <c r="AU658" i="16"/>
  <c r="AS658" i="16"/>
  <c r="AG658" i="16"/>
  <c r="AE658" i="16"/>
  <c r="W658" i="16"/>
  <c r="U658" i="16"/>
  <c r="N658" i="16"/>
  <c r="G658" i="16"/>
  <c r="D658" i="16"/>
  <c r="AU657" i="16"/>
  <c r="AS657" i="16"/>
  <c r="AE657" i="16"/>
  <c r="W657" i="16"/>
  <c r="U657" i="16"/>
  <c r="N657" i="16"/>
  <c r="G657" i="16"/>
  <c r="D657" i="16"/>
  <c r="AU656" i="16"/>
  <c r="AS656" i="16"/>
  <c r="AG656" i="16"/>
  <c r="AE656" i="16"/>
  <c r="W656" i="16"/>
  <c r="U656" i="16"/>
  <c r="N656" i="16"/>
  <c r="G656" i="16"/>
  <c r="D656" i="16"/>
  <c r="AU655" i="16"/>
  <c r="AS655" i="16"/>
  <c r="AE655" i="16"/>
  <c r="W655" i="16"/>
  <c r="U655" i="16"/>
  <c r="N655" i="16"/>
  <c r="G655" i="16"/>
  <c r="D655" i="16"/>
  <c r="AU654" i="16"/>
  <c r="AS654" i="16"/>
  <c r="AE654" i="16"/>
  <c r="W654" i="16"/>
  <c r="U654" i="16"/>
  <c r="N654" i="16"/>
  <c r="G654" i="16"/>
  <c r="D654" i="16"/>
  <c r="AU653" i="16"/>
  <c r="AS653" i="16"/>
  <c r="AE653" i="16"/>
  <c r="W653" i="16"/>
  <c r="U653" i="16"/>
  <c r="N653" i="16"/>
  <c r="G653" i="16"/>
  <c r="D653" i="16"/>
  <c r="AU652" i="16"/>
  <c r="AS652" i="16"/>
  <c r="AE652" i="16"/>
  <c r="W652" i="16"/>
  <c r="U652" i="16"/>
  <c r="N652" i="16"/>
  <c r="G652" i="16"/>
  <c r="D652" i="16"/>
  <c r="AU651" i="16"/>
  <c r="AS651" i="16"/>
  <c r="AG651" i="16"/>
  <c r="AE651" i="16"/>
  <c r="W651" i="16"/>
  <c r="U651" i="16"/>
  <c r="N651" i="16"/>
  <c r="G651" i="16"/>
  <c r="D651" i="16"/>
  <c r="AU650" i="16"/>
  <c r="AS650" i="16"/>
  <c r="AG650" i="16"/>
  <c r="AE650" i="16"/>
  <c r="W650" i="16"/>
  <c r="U650" i="16"/>
  <c r="N650" i="16"/>
  <c r="G650" i="16"/>
  <c r="D650" i="16"/>
  <c r="AU649" i="16"/>
  <c r="AS649" i="16"/>
  <c r="AE649" i="16"/>
  <c r="W649" i="16"/>
  <c r="U649" i="16"/>
  <c r="N649" i="16"/>
  <c r="G649" i="16"/>
  <c r="D649" i="16"/>
  <c r="AU648" i="16"/>
  <c r="AS648" i="16"/>
  <c r="AG648" i="16"/>
  <c r="AE648" i="16"/>
  <c r="W648" i="16"/>
  <c r="U648" i="16"/>
  <c r="N648" i="16"/>
  <c r="G648" i="16"/>
  <c r="D648" i="16"/>
  <c r="AU647" i="16"/>
  <c r="AS647" i="16"/>
  <c r="AE647" i="16"/>
  <c r="W647" i="16"/>
  <c r="U647" i="16"/>
  <c r="N647" i="16"/>
  <c r="G647" i="16"/>
  <c r="D647" i="16"/>
  <c r="AU646" i="16"/>
  <c r="AS646" i="16"/>
  <c r="AE646" i="16"/>
  <c r="W646" i="16"/>
  <c r="U646" i="16"/>
  <c r="N646" i="16"/>
  <c r="G646" i="16"/>
  <c r="D646" i="16"/>
  <c r="AU645" i="16"/>
  <c r="AS645" i="16"/>
  <c r="AE645" i="16"/>
  <c r="W645" i="16"/>
  <c r="U645" i="16"/>
  <c r="N645" i="16"/>
  <c r="G645" i="16"/>
  <c r="D645" i="16"/>
  <c r="AU644" i="16"/>
  <c r="AS644" i="16"/>
  <c r="AE644" i="16"/>
  <c r="W644" i="16"/>
  <c r="U644" i="16"/>
  <c r="N644" i="16"/>
  <c r="G644" i="16"/>
  <c r="D644" i="16"/>
  <c r="AU643" i="16"/>
  <c r="AS643" i="16"/>
  <c r="AG643" i="16"/>
  <c r="AE643" i="16"/>
  <c r="W643" i="16"/>
  <c r="U643" i="16"/>
  <c r="N643" i="16"/>
  <c r="G643" i="16"/>
  <c r="D643" i="16"/>
  <c r="AU642" i="16"/>
  <c r="AS642" i="16"/>
  <c r="AG642" i="16"/>
  <c r="AE642" i="16"/>
  <c r="W642" i="16"/>
  <c r="U642" i="16"/>
  <c r="N642" i="16"/>
  <c r="G642" i="16"/>
  <c r="D642" i="16"/>
  <c r="AU641" i="16"/>
  <c r="AS641" i="16"/>
  <c r="AE641" i="16"/>
  <c r="W641" i="16"/>
  <c r="U641" i="16"/>
  <c r="N641" i="16"/>
  <c r="G641" i="16"/>
  <c r="D641" i="16"/>
  <c r="AU640" i="16"/>
  <c r="AS640" i="16"/>
  <c r="AG640" i="16"/>
  <c r="AE640" i="16"/>
  <c r="W640" i="16"/>
  <c r="U640" i="16"/>
  <c r="N640" i="16"/>
  <c r="G640" i="16"/>
  <c r="D640" i="16"/>
  <c r="AU639" i="16"/>
  <c r="AS639" i="16"/>
  <c r="AE639" i="16"/>
  <c r="W639" i="16"/>
  <c r="U639" i="16"/>
  <c r="N639" i="16"/>
  <c r="G639" i="16"/>
  <c r="D639" i="16"/>
  <c r="AU638" i="16"/>
  <c r="AS638" i="16"/>
  <c r="AE638" i="16"/>
  <c r="W638" i="16"/>
  <c r="U638" i="16"/>
  <c r="N638" i="16"/>
  <c r="G638" i="16"/>
  <c r="D638" i="16"/>
  <c r="AU637" i="16"/>
  <c r="AS637" i="16"/>
  <c r="AE637" i="16"/>
  <c r="W637" i="16"/>
  <c r="U637" i="16"/>
  <c r="N637" i="16"/>
  <c r="G637" i="16"/>
  <c r="D637" i="16"/>
  <c r="AU636" i="16"/>
  <c r="AS636" i="16"/>
  <c r="AE636" i="16"/>
  <c r="W636" i="16"/>
  <c r="U636" i="16"/>
  <c r="N636" i="16"/>
  <c r="G636" i="16"/>
  <c r="D636" i="16"/>
  <c r="AU635" i="16"/>
  <c r="AS635" i="16"/>
  <c r="AG635" i="16"/>
  <c r="AE635" i="16"/>
  <c r="W635" i="16"/>
  <c r="U635" i="16"/>
  <c r="N635" i="16"/>
  <c r="G635" i="16"/>
  <c r="D635" i="16"/>
  <c r="AU634" i="16"/>
  <c r="AS634" i="16"/>
  <c r="AG634" i="16"/>
  <c r="AE634" i="16"/>
  <c r="W634" i="16"/>
  <c r="U634" i="16"/>
  <c r="N634" i="16"/>
  <c r="G634" i="16"/>
  <c r="D634" i="16"/>
  <c r="AU633" i="16"/>
  <c r="AS633" i="16"/>
  <c r="AE633" i="16"/>
  <c r="W633" i="16"/>
  <c r="U633" i="16"/>
  <c r="N633" i="16"/>
  <c r="G633" i="16"/>
  <c r="D633" i="16"/>
  <c r="AU632" i="16"/>
  <c r="AS632" i="16"/>
  <c r="AG632" i="16"/>
  <c r="AE632" i="16"/>
  <c r="W632" i="16"/>
  <c r="U632" i="16"/>
  <c r="N632" i="16"/>
  <c r="G632" i="16"/>
  <c r="D632" i="16"/>
  <c r="AU631" i="16"/>
  <c r="AS631" i="16"/>
  <c r="AE631" i="16"/>
  <c r="W631" i="16"/>
  <c r="U631" i="16"/>
  <c r="N631" i="16"/>
  <c r="G631" i="16"/>
  <c r="D631" i="16"/>
  <c r="AU630" i="16"/>
  <c r="AS630" i="16"/>
  <c r="AE630" i="16"/>
  <c r="W630" i="16"/>
  <c r="U630" i="16"/>
  <c r="N630" i="16"/>
  <c r="G630" i="16"/>
  <c r="D630" i="16"/>
  <c r="AU629" i="16"/>
  <c r="AS629" i="16"/>
  <c r="AE629" i="16"/>
  <c r="W629" i="16"/>
  <c r="U629" i="16"/>
  <c r="N629" i="16"/>
  <c r="G629" i="16"/>
  <c r="D629" i="16"/>
  <c r="AU628" i="16"/>
  <c r="AS628" i="16"/>
  <c r="AE628" i="16"/>
  <c r="W628" i="16"/>
  <c r="U628" i="16"/>
  <c r="N628" i="16"/>
  <c r="G628" i="16"/>
  <c r="D628" i="16"/>
  <c r="AU627" i="16"/>
  <c r="AS627" i="16"/>
  <c r="AG627" i="16"/>
  <c r="AE627" i="16"/>
  <c r="W627" i="16"/>
  <c r="U627" i="16"/>
  <c r="N627" i="16"/>
  <c r="G627" i="16"/>
  <c r="D627" i="16"/>
  <c r="AU626" i="16"/>
  <c r="AS626" i="16"/>
  <c r="AG626" i="16"/>
  <c r="AE626" i="16"/>
  <c r="W626" i="16"/>
  <c r="U626" i="16"/>
  <c r="N626" i="16"/>
  <c r="G626" i="16"/>
  <c r="D626" i="16"/>
  <c r="AU625" i="16"/>
  <c r="AS625" i="16"/>
  <c r="AE625" i="16"/>
  <c r="W625" i="16"/>
  <c r="U625" i="16"/>
  <c r="N625" i="16"/>
  <c r="G625" i="16"/>
  <c r="D625" i="16"/>
  <c r="AU624" i="16"/>
  <c r="AS624" i="16"/>
  <c r="AG624" i="16"/>
  <c r="AE624" i="16"/>
  <c r="W624" i="16"/>
  <c r="U624" i="16"/>
  <c r="N624" i="16"/>
  <c r="G624" i="16"/>
  <c r="D624" i="16"/>
  <c r="AU623" i="16"/>
  <c r="AS623" i="16"/>
  <c r="AE623" i="16"/>
  <c r="W623" i="16"/>
  <c r="U623" i="16"/>
  <c r="N623" i="16"/>
  <c r="G623" i="16"/>
  <c r="D623" i="16"/>
  <c r="AU622" i="16"/>
  <c r="AS622" i="16"/>
  <c r="AE622" i="16"/>
  <c r="W622" i="16"/>
  <c r="U622" i="16"/>
  <c r="N622" i="16"/>
  <c r="G622" i="16"/>
  <c r="D622" i="16"/>
  <c r="AU621" i="16"/>
  <c r="AS621" i="16"/>
  <c r="AE621" i="16"/>
  <c r="W621" i="16"/>
  <c r="U621" i="16"/>
  <c r="N621" i="16"/>
  <c r="G621" i="16"/>
  <c r="D621" i="16"/>
  <c r="AU620" i="16"/>
  <c r="AS620" i="16"/>
  <c r="AE620" i="16"/>
  <c r="W620" i="16"/>
  <c r="U620" i="16"/>
  <c r="N620" i="16"/>
  <c r="G620" i="16"/>
  <c r="D620" i="16"/>
  <c r="AU619" i="16"/>
  <c r="AS619" i="16"/>
  <c r="AG619" i="16"/>
  <c r="AE619" i="16"/>
  <c r="W619" i="16"/>
  <c r="U619" i="16"/>
  <c r="N619" i="16"/>
  <c r="G619" i="16"/>
  <c r="D619" i="16"/>
  <c r="AU618" i="16"/>
  <c r="AS618" i="16"/>
  <c r="AG618" i="16"/>
  <c r="AE618" i="16"/>
  <c r="W618" i="16"/>
  <c r="U618" i="16"/>
  <c r="N618" i="16"/>
  <c r="G618" i="16"/>
  <c r="D618" i="16"/>
  <c r="AU617" i="16"/>
  <c r="AS617" i="16"/>
  <c r="AE617" i="16"/>
  <c r="W617" i="16"/>
  <c r="U617" i="16"/>
  <c r="N617" i="16"/>
  <c r="G617" i="16"/>
  <c r="D617" i="16"/>
  <c r="AU616" i="16"/>
  <c r="AS616" i="16"/>
  <c r="AG616" i="16"/>
  <c r="AE616" i="16"/>
  <c r="W616" i="16"/>
  <c r="U616" i="16"/>
  <c r="N616" i="16"/>
  <c r="G616" i="16"/>
  <c r="D616" i="16"/>
  <c r="AU615" i="16"/>
  <c r="AS615" i="16"/>
  <c r="AE615" i="16"/>
  <c r="W615" i="16"/>
  <c r="U615" i="16"/>
  <c r="N615" i="16"/>
  <c r="G615" i="16"/>
  <c r="D615" i="16"/>
  <c r="AU614" i="16"/>
  <c r="AS614" i="16"/>
  <c r="AE614" i="16"/>
  <c r="W614" i="16"/>
  <c r="U614" i="16"/>
  <c r="N614" i="16"/>
  <c r="G614" i="16"/>
  <c r="D614" i="16"/>
  <c r="AU613" i="16"/>
  <c r="AS613" i="16"/>
  <c r="AE613" i="16"/>
  <c r="W613" i="16"/>
  <c r="U613" i="16"/>
  <c r="N613" i="16"/>
  <c r="G613" i="16"/>
  <c r="D613" i="16"/>
  <c r="AU612" i="16"/>
  <c r="AS612" i="16"/>
  <c r="AE612" i="16"/>
  <c r="W612" i="16"/>
  <c r="U612" i="16"/>
  <c r="N612" i="16"/>
  <c r="G612" i="16"/>
  <c r="D612" i="16"/>
  <c r="AU611" i="16"/>
  <c r="AS611" i="16"/>
  <c r="AG611" i="16"/>
  <c r="AE611" i="16"/>
  <c r="W611" i="16"/>
  <c r="U611" i="16"/>
  <c r="N611" i="16"/>
  <c r="G611" i="16"/>
  <c r="D611" i="16"/>
  <c r="AU610" i="16"/>
  <c r="AS610" i="16"/>
  <c r="AG610" i="16"/>
  <c r="AE610" i="16"/>
  <c r="W610" i="16"/>
  <c r="U610" i="16"/>
  <c r="N610" i="16"/>
  <c r="G610" i="16"/>
  <c r="D610" i="16"/>
  <c r="AU609" i="16"/>
  <c r="AS609" i="16"/>
  <c r="AE609" i="16"/>
  <c r="W609" i="16"/>
  <c r="U609" i="16"/>
  <c r="N609" i="16"/>
  <c r="G609" i="16"/>
  <c r="D609" i="16"/>
  <c r="AU608" i="16"/>
  <c r="AS608" i="16"/>
  <c r="AG608" i="16"/>
  <c r="AE608" i="16"/>
  <c r="W608" i="16"/>
  <c r="U608" i="16"/>
  <c r="N608" i="16"/>
  <c r="G608" i="16"/>
  <c r="D608" i="16"/>
  <c r="AU607" i="16"/>
  <c r="AS607" i="16"/>
  <c r="AE607" i="16"/>
  <c r="W607" i="16"/>
  <c r="U607" i="16"/>
  <c r="N607" i="16"/>
  <c r="G607" i="16"/>
  <c r="D607" i="16"/>
  <c r="AU606" i="16"/>
  <c r="AS606" i="16"/>
  <c r="AE606" i="16"/>
  <c r="W606" i="16"/>
  <c r="U606" i="16"/>
  <c r="N606" i="16"/>
  <c r="G606" i="16"/>
  <c r="D606" i="16"/>
  <c r="AU605" i="16"/>
  <c r="AS605" i="16"/>
  <c r="AE605" i="16"/>
  <c r="W605" i="16"/>
  <c r="U605" i="16"/>
  <c r="N605" i="16"/>
  <c r="G605" i="16"/>
  <c r="D605" i="16"/>
  <c r="AU604" i="16"/>
  <c r="AS604" i="16"/>
  <c r="AE604" i="16"/>
  <c r="W604" i="16"/>
  <c r="U604" i="16"/>
  <c r="N604" i="16"/>
  <c r="G604" i="16"/>
  <c r="D604" i="16"/>
  <c r="AU603" i="16"/>
  <c r="AS603" i="16"/>
  <c r="AG603" i="16"/>
  <c r="AE603" i="16"/>
  <c r="W603" i="16"/>
  <c r="U603" i="16"/>
  <c r="N603" i="16"/>
  <c r="G603" i="16"/>
  <c r="D603" i="16"/>
  <c r="AU602" i="16"/>
  <c r="AS602" i="16"/>
  <c r="AG602" i="16"/>
  <c r="AE602" i="16"/>
  <c r="W602" i="16"/>
  <c r="U602" i="16"/>
  <c r="N602" i="16"/>
  <c r="G602" i="16"/>
  <c r="D602" i="16"/>
  <c r="AU601" i="16"/>
  <c r="AS601" i="16"/>
  <c r="AE601" i="16"/>
  <c r="W601" i="16"/>
  <c r="U601" i="16"/>
  <c r="N601" i="16"/>
  <c r="G601" i="16"/>
  <c r="D601" i="16"/>
  <c r="AU600" i="16"/>
  <c r="AS600" i="16"/>
  <c r="AG600" i="16"/>
  <c r="AE600" i="16"/>
  <c r="W600" i="16"/>
  <c r="U600" i="16"/>
  <c r="N600" i="16"/>
  <c r="G600" i="16"/>
  <c r="D600" i="16"/>
  <c r="AU599" i="16"/>
  <c r="AS599" i="16"/>
  <c r="AE599" i="16"/>
  <c r="W599" i="16"/>
  <c r="U599" i="16"/>
  <c r="N599" i="16"/>
  <c r="G599" i="16"/>
  <c r="D599" i="16"/>
  <c r="AU598" i="16"/>
  <c r="AS598" i="16"/>
  <c r="AE598" i="16"/>
  <c r="W598" i="16"/>
  <c r="U598" i="16"/>
  <c r="N598" i="16"/>
  <c r="G598" i="16"/>
  <c r="D598" i="16"/>
  <c r="AU597" i="16"/>
  <c r="AS597" i="16"/>
  <c r="AE597" i="16"/>
  <c r="W597" i="16"/>
  <c r="U597" i="16"/>
  <c r="N597" i="16"/>
  <c r="G597" i="16"/>
  <c r="D597" i="16"/>
  <c r="AU596" i="16"/>
  <c r="AS596" i="16"/>
  <c r="AE596" i="16"/>
  <c r="W596" i="16"/>
  <c r="U596" i="16"/>
  <c r="N596" i="16"/>
  <c r="G596" i="16"/>
  <c r="D596" i="16"/>
  <c r="AU595" i="16"/>
  <c r="AS595" i="16"/>
  <c r="AG595" i="16"/>
  <c r="AE595" i="16"/>
  <c r="W595" i="16"/>
  <c r="U595" i="16"/>
  <c r="N595" i="16"/>
  <c r="G595" i="16"/>
  <c r="D595" i="16"/>
  <c r="AU594" i="16"/>
  <c r="AS594" i="16"/>
  <c r="AG594" i="16"/>
  <c r="AE594" i="16"/>
  <c r="W594" i="16"/>
  <c r="U594" i="16"/>
  <c r="N594" i="16"/>
  <c r="G594" i="16"/>
  <c r="D594" i="16"/>
  <c r="AU593" i="16"/>
  <c r="AS593" i="16"/>
  <c r="AE593" i="16"/>
  <c r="W593" i="16"/>
  <c r="U593" i="16"/>
  <c r="N593" i="16"/>
  <c r="G593" i="16"/>
  <c r="D593" i="16"/>
  <c r="AU592" i="16"/>
  <c r="AS592" i="16"/>
  <c r="AG592" i="16"/>
  <c r="AE592" i="16"/>
  <c r="W592" i="16"/>
  <c r="U592" i="16"/>
  <c r="N592" i="16"/>
  <c r="G592" i="16"/>
  <c r="D592" i="16"/>
  <c r="AU591" i="16"/>
  <c r="AS591" i="16"/>
  <c r="AE591" i="16"/>
  <c r="W591" i="16"/>
  <c r="U591" i="16"/>
  <c r="N591" i="16"/>
  <c r="G591" i="16"/>
  <c r="D591" i="16"/>
  <c r="AU590" i="16"/>
  <c r="AS590" i="16"/>
  <c r="AE590" i="16"/>
  <c r="W590" i="16"/>
  <c r="U590" i="16"/>
  <c r="N590" i="16"/>
  <c r="G590" i="16"/>
  <c r="D590" i="16"/>
  <c r="AU589" i="16"/>
  <c r="AS589" i="16"/>
  <c r="AE589" i="16"/>
  <c r="W589" i="16"/>
  <c r="U589" i="16"/>
  <c r="N589" i="16"/>
  <c r="G589" i="16"/>
  <c r="D589" i="16"/>
  <c r="AU588" i="16"/>
  <c r="AS588" i="16"/>
  <c r="AE588" i="16"/>
  <c r="W588" i="16"/>
  <c r="U588" i="16"/>
  <c r="N588" i="16"/>
  <c r="G588" i="16"/>
  <c r="D588" i="16"/>
  <c r="AU587" i="16"/>
  <c r="AS587" i="16"/>
  <c r="AG587" i="16"/>
  <c r="AE587" i="16"/>
  <c r="W587" i="16"/>
  <c r="U587" i="16"/>
  <c r="N587" i="16"/>
  <c r="G587" i="16"/>
  <c r="D587" i="16"/>
  <c r="AU586" i="16"/>
  <c r="AS586" i="16"/>
  <c r="AG586" i="16"/>
  <c r="AE586" i="16"/>
  <c r="W586" i="16"/>
  <c r="U586" i="16"/>
  <c r="N586" i="16"/>
  <c r="G586" i="16"/>
  <c r="D586" i="16"/>
  <c r="AU585" i="16"/>
  <c r="AS585" i="16"/>
  <c r="AE585" i="16"/>
  <c r="W585" i="16"/>
  <c r="U585" i="16"/>
  <c r="N585" i="16"/>
  <c r="G585" i="16"/>
  <c r="D585" i="16"/>
  <c r="AU584" i="16"/>
  <c r="AS584" i="16"/>
  <c r="AG584" i="16"/>
  <c r="AE584" i="16"/>
  <c r="W584" i="16"/>
  <c r="U584" i="16"/>
  <c r="N584" i="16"/>
  <c r="G584" i="16"/>
  <c r="D584" i="16"/>
  <c r="AU583" i="16"/>
  <c r="AS583" i="16"/>
  <c r="AE583" i="16"/>
  <c r="W583" i="16"/>
  <c r="U583" i="16"/>
  <c r="N583" i="16"/>
  <c r="G583" i="16"/>
  <c r="D583" i="16"/>
  <c r="AU582" i="16"/>
  <c r="AS582" i="16"/>
  <c r="AE582" i="16"/>
  <c r="W582" i="16"/>
  <c r="U582" i="16"/>
  <c r="N582" i="16"/>
  <c r="G582" i="16"/>
  <c r="D582" i="16"/>
  <c r="AU581" i="16"/>
  <c r="AS581" i="16"/>
  <c r="AE581" i="16"/>
  <c r="W581" i="16"/>
  <c r="U581" i="16"/>
  <c r="N581" i="16"/>
  <c r="G581" i="16"/>
  <c r="D581" i="16"/>
  <c r="AU580" i="16"/>
  <c r="AS580" i="16"/>
  <c r="AE580" i="16"/>
  <c r="W580" i="16"/>
  <c r="U580" i="16"/>
  <c r="N580" i="16"/>
  <c r="G580" i="16"/>
  <c r="D580" i="16"/>
  <c r="AU579" i="16"/>
  <c r="AS579" i="16"/>
  <c r="AG579" i="16"/>
  <c r="AE579" i="16"/>
  <c r="W579" i="16"/>
  <c r="U579" i="16"/>
  <c r="N579" i="16"/>
  <c r="G579" i="16"/>
  <c r="D579" i="16"/>
  <c r="AU578" i="16"/>
  <c r="AS578" i="16"/>
  <c r="AG578" i="16"/>
  <c r="AE578" i="16"/>
  <c r="W578" i="16"/>
  <c r="U578" i="16"/>
  <c r="N578" i="16"/>
  <c r="G578" i="16"/>
  <c r="D578" i="16"/>
  <c r="AU577" i="16"/>
  <c r="AS577" i="16"/>
  <c r="AE577" i="16"/>
  <c r="W577" i="16"/>
  <c r="U577" i="16"/>
  <c r="N577" i="16"/>
  <c r="G577" i="16"/>
  <c r="D577" i="16"/>
  <c r="AU576" i="16"/>
  <c r="AS576" i="16"/>
  <c r="AG576" i="16"/>
  <c r="AE576" i="16"/>
  <c r="W576" i="16"/>
  <c r="U576" i="16"/>
  <c r="N576" i="16"/>
  <c r="G576" i="16"/>
  <c r="D576" i="16"/>
  <c r="AU575" i="16"/>
  <c r="AS575" i="16"/>
  <c r="AE575" i="16"/>
  <c r="W575" i="16"/>
  <c r="U575" i="16"/>
  <c r="N575" i="16"/>
  <c r="G575" i="16"/>
  <c r="D575" i="16"/>
  <c r="AU574" i="16"/>
  <c r="AS574" i="16"/>
  <c r="AE574" i="16"/>
  <c r="W574" i="16"/>
  <c r="U574" i="16"/>
  <c r="N574" i="16"/>
  <c r="G574" i="16"/>
  <c r="D574" i="16"/>
  <c r="AU573" i="16"/>
  <c r="AS573" i="16"/>
  <c r="AE573" i="16"/>
  <c r="W573" i="16"/>
  <c r="U573" i="16"/>
  <c r="N573" i="16"/>
  <c r="G573" i="16"/>
  <c r="D573" i="16"/>
  <c r="AU572" i="16"/>
  <c r="AS572" i="16"/>
  <c r="AE572" i="16"/>
  <c r="W572" i="16"/>
  <c r="U572" i="16"/>
  <c r="N572" i="16"/>
  <c r="G572" i="16"/>
  <c r="D572" i="16"/>
  <c r="AU571" i="16"/>
  <c r="AS571" i="16"/>
  <c r="AG571" i="16"/>
  <c r="AE571" i="16"/>
  <c r="W571" i="16"/>
  <c r="U571" i="16"/>
  <c r="N571" i="16"/>
  <c r="G571" i="16"/>
  <c r="D571" i="16"/>
  <c r="AU570" i="16"/>
  <c r="AS570" i="16"/>
  <c r="AG570" i="16"/>
  <c r="AE570" i="16"/>
  <c r="W570" i="16"/>
  <c r="U570" i="16"/>
  <c r="N570" i="16"/>
  <c r="G570" i="16"/>
  <c r="D570" i="16"/>
  <c r="AU569" i="16"/>
  <c r="AS569" i="16"/>
  <c r="AE569" i="16"/>
  <c r="W569" i="16"/>
  <c r="U569" i="16"/>
  <c r="N569" i="16"/>
  <c r="G569" i="16"/>
  <c r="D569" i="16"/>
  <c r="AU568" i="16"/>
  <c r="AS568" i="16"/>
  <c r="AG568" i="16"/>
  <c r="AE568" i="16"/>
  <c r="W568" i="16"/>
  <c r="U568" i="16"/>
  <c r="N568" i="16"/>
  <c r="G568" i="16"/>
  <c r="D568" i="16"/>
  <c r="AU567" i="16"/>
  <c r="AS567" i="16"/>
  <c r="AE567" i="16"/>
  <c r="W567" i="16"/>
  <c r="U567" i="16"/>
  <c r="N567" i="16"/>
  <c r="G567" i="16"/>
  <c r="D567" i="16"/>
  <c r="AU566" i="16"/>
  <c r="AS566" i="16"/>
  <c r="AE566" i="16"/>
  <c r="W566" i="16"/>
  <c r="U566" i="16"/>
  <c r="N566" i="16"/>
  <c r="G566" i="16"/>
  <c r="D566" i="16"/>
  <c r="AU565" i="16"/>
  <c r="AS565" i="16"/>
  <c r="AE565" i="16"/>
  <c r="W565" i="16"/>
  <c r="U565" i="16"/>
  <c r="N565" i="16"/>
  <c r="G565" i="16"/>
  <c r="D565" i="16"/>
  <c r="AU564" i="16"/>
  <c r="AS564" i="16"/>
  <c r="AE564" i="16"/>
  <c r="W564" i="16"/>
  <c r="U564" i="16"/>
  <c r="N564" i="16"/>
  <c r="G564" i="16"/>
  <c r="D564" i="16"/>
  <c r="AU563" i="16"/>
  <c r="AS563" i="16"/>
  <c r="AG563" i="16"/>
  <c r="AE563" i="16"/>
  <c r="W563" i="16"/>
  <c r="U563" i="16"/>
  <c r="N563" i="16"/>
  <c r="G563" i="16"/>
  <c r="D563" i="16"/>
  <c r="AU562" i="16"/>
  <c r="AS562" i="16"/>
  <c r="AG562" i="16"/>
  <c r="AE562" i="16"/>
  <c r="W562" i="16"/>
  <c r="U562" i="16"/>
  <c r="N562" i="16"/>
  <c r="G562" i="16"/>
  <c r="D562" i="16"/>
  <c r="AU561" i="16"/>
  <c r="AS561" i="16"/>
  <c r="AE561" i="16"/>
  <c r="W561" i="16"/>
  <c r="U561" i="16"/>
  <c r="N561" i="16"/>
  <c r="G561" i="16"/>
  <c r="D561" i="16"/>
  <c r="AU560" i="16"/>
  <c r="AS560" i="16"/>
  <c r="AG560" i="16"/>
  <c r="AE560" i="16"/>
  <c r="W560" i="16"/>
  <c r="U560" i="16"/>
  <c r="N560" i="16"/>
  <c r="G560" i="16"/>
  <c r="D560" i="16"/>
  <c r="AU559" i="16"/>
  <c r="AS559" i="16"/>
  <c r="AE559" i="16"/>
  <c r="W559" i="16"/>
  <c r="U559" i="16"/>
  <c r="N559" i="16"/>
  <c r="G559" i="16"/>
  <c r="D559" i="16"/>
  <c r="AU558" i="16"/>
  <c r="AS558" i="16"/>
  <c r="AE558" i="16"/>
  <c r="W558" i="16"/>
  <c r="U558" i="16"/>
  <c r="N558" i="16"/>
  <c r="G558" i="16"/>
  <c r="D558" i="16"/>
  <c r="AU557" i="16"/>
  <c r="AS557" i="16"/>
  <c r="AE557" i="16"/>
  <c r="W557" i="16"/>
  <c r="U557" i="16"/>
  <c r="N557" i="16"/>
  <c r="G557" i="16"/>
  <c r="D557" i="16"/>
  <c r="AU556" i="16"/>
  <c r="AS556" i="16"/>
  <c r="AE556" i="16"/>
  <c r="W556" i="16"/>
  <c r="U556" i="16"/>
  <c r="N556" i="16"/>
  <c r="G556" i="16"/>
  <c r="D556" i="16"/>
  <c r="AU555" i="16"/>
  <c r="AS555" i="16"/>
  <c r="AG555" i="16"/>
  <c r="AE555" i="16"/>
  <c r="W555" i="16"/>
  <c r="U555" i="16"/>
  <c r="N555" i="16"/>
  <c r="G555" i="16"/>
  <c r="D555" i="16"/>
  <c r="AU554" i="16"/>
  <c r="AS554" i="16"/>
  <c r="AG554" i="16"/>
  <c r="AE554" i="16"/>
  <c r="W554" i="16"/>
  <c r="U554" i="16"/>
  <c r="N554" i="16"/>
  <c r="G554" i="16"/>
  <c r="D554" i="16"/>
  <c r="AU553" i="16"/>
  <c r="AS553" i="16"/>
  <c r="AE553" i="16"/>
  <c r="W553" i="16"/>
  <c r="U553" i="16"/>
  <c r="N553" i="16"/>
  <c r="G553" i="16"/>
  <c r="D553" i="16"/>
  <c r="AU552" i="16"/>
  <c r="AS552" i="16"/>
  <c r="AG552" i="16"/>
  <c r="AE552" i="16"/>
  <c r="W552" i="16"/>
  <c r="U552" i="16"/>
  <c r="N552" i="16"/>
  <c r="G552" i="16"/>
  <c r="D552" i="16"/>
  <c r="AU551" i="16"/>
  <c r="AS551" i="16"/>
  <c r="AE551" i="16"/>
  <c r="W551" i="16"/>
  <c r="U551" i="16"/>
  <c r="N551" i="16"/>
  <c r="G551" i="16"/>
  <c r="D551" i="16"/>
  <c r="AU550" i="16"/>
  <c r="AS550" i="16"/>
  <c r="AE550" i="16"/>
  <c r="W550" i="16"/>
  <c r="U550" i="16"/>
  <c r="N550" i="16"/>
  <c r="G550" i="16"/>
  <c r="D550" i="16"/>
  <c r="AU549" i="16"/>
  <c r="AS549" i="16"/>
  <c r="AE549" i="16"/>
  <c r="W549" i="16"/>
  <c r="U549" i="16"/>
  <c r="N549" i="16"/>
  <c r="G549" i="16"/>
  <c r="D549" i="16"/>
  <c r="AU548" i="16"/>
  <c r="AS548" i="16"/>
  <c r="AE548" i="16"/>
  <c r="W548" i="16"/>
  <c r="U548" i="16"/>
  <c r="N548" i="16"/>
  <c r="G548" i="16"/>
  <c r="D548" i="16"/>
  <c r="AU547" i="16"/>
  <c r="AS547" i="16"/>
  <c r="AG547" i="16"/>
  <c r="AE547" i="16"/>
  <c r="W547" i="16"/>
  <c r="U547" i="16"/>
  <c r="N547" i="16"/>
  <c r="G547" i="16"/>
  <c r="D547" i="16"/>
  <c r="AU546" i="16"/>
  <c r="AS546" i="16"/>
  <c r="AG546" i="16"/>
  <c r="AE546" i="16"/>
  <c r="W546" i="16"/>
  <c r="U546" i="16"/>
  <c r="N546" i="16"/>
  <c r="G546" i="16"/>
  <c r="D546" i="16"/>
  <c r="AU545" i="16"/>
  <c r="AS545" i="16"/>
  <c r="AE545" i="16"/>
  <c r="W545" i="16"/>
  <c r="U545" i="16"/>
  <c r="N545" i="16"/>
  <c r="G545" i="16"/>
  <c r="D545" i="16"/>
  <c r="AU544" i="16"/>
  <c r="AS544" i="16"/>
  <c r="AG544" i="16"/>
  <c r="AE544" i="16"/>
  <c r="W544" i="16"/>
  <c r="U544" i="16"/>
  <c r="N544" i="16"/>
  <c r="G544" i="16"/>
  <c r="D544" i="16"/>
  <c r="AU543" i="16"/>
  <c r="AS543" i="16"/>
  <c r="AE543" i="16"/>
  <c r="W543" i="16"/>
  <c r="U543" i="16"/>
  <c r="N543" i="16"/>
  <c r="G543" i="16"/>
  <c r="D543" i="16"/>
  <c r="AU542" i="16"/>
  <c r="AS542" i="16"/>
  <c r="AE542" i="16"/>
  <c r="W542" i="16"/>
  <c r="U542" i="16"/>
  <c r="N542" i="16"/>
  <c r="G542" i="16"/>
  <c r="D542" i="16"/>
  <c r="AU541" i="16"/>
  <c r="AS541" i="16"/>
  <c r="AE541" i="16"/>
  <c r="W541" i="16"/>
  <c r="U541" i="16"/>
  <c r="N541" i="16"/>
  <c r="G541" i="16"/>
  <c r="D541" i="16"/>
  <c r="AU540" i="16"/>
  <c r="AS540" i="16"/>
  <c r="AE540" i="16"/>
  <c r="W540" i="16"/>
  <c r="U540" i="16"/>
  <c r="N540" i="16"/>
  <c r="G540" i="16"/>
  <c r="D540" i="16"/>
  <c r="AU539" i="16"/>
  <c r="AS539" i="16"/>
  <c r="AG539" i="16"/>
  <c r="AE539" i="16"/>
  <c r="W539" i="16"/>
  <c r="U539" i="16"/>
  <c r="N539" i="16"/>
  <c r="G539" i="16"/>
  <c r="D539" i="16"/>
  <c r="AU538" i="16"/>
  <c r="AS538" i="16"/>
  <c r="AG538" i="16"/>
  <c r="AE538" i="16"/>
  <c r="W538" i="16"/>
  <c r="U538" i="16"/>
  <c r="N538" i="16"/>
  <c r="G538" i="16"/>
  <c r="D538" i="16"/>
  <c r="AU537" i="16"/>
  <c r="AS537" i="16"/>
  <c r="AE537" i="16"/>
  <c r="W537" i="16"/>
  <c r="U537" i="16"/>
  <c r="N537" i="16"/>
  <c r="G537" i="16"/>
  <c r="D537" i="16"/>
  <c r="AU536" i="16"/>
  <c r="AS536" i="16"/>
  <c r="AG536" i="16"/>
  <c r="AE536" i="16"/>
  <c r="W536" i="16"/>
  <c r="U536" i="16"/>
  <c r="N536" i="16"/>
  <c r="G536" i="16"/>
  <c r="D536" i="16"/>
  <c r="AU535" i="16"/>
  <c r="AS535" i="16"/>
  <c r="AE535" i="16"/>
  <c r="W535" i="16"/>
  <c r="U535" i="16"/>
  <c r="N535" i="16"/>
  <c r="G535" i="16"/>
  <c r="D535" i="16"/>
  <c r="AU534" i="16"/>
  <c r="AS534" i="16"/>
  <c r="AE534" i="16"/>
  <c r="W534" i="16"/>
  <c r="U534" i="16"/>
  <c r="N534" i="16"/>
  <c r="G534" i="16"/>
  <c r="D534" i="16"/>
  <c r="AU533" i="16"/>
  <c r="AS533" i="16"/>
  <c r="AE533" i="16"/>
  <c r="W533" i="16"/>
  <c r="U533" i="16"/>
  <c r="N533" i="16"/>
  <c r="G533" i="16"/>
  <c r="D533" i="16"/>
  <c r="AU532" i="16"/>
  <c r="AS532" i="16"/>
  <c r="AE532" i="16"/>
  <c r="W532" i="16"/>
  <c r="U532" i="16"/>
  <c r="N532" i="16"/>
  <c r="G532" i="16"/>
  <c r="D532" i="16"/>
  <c r="AU531" i="16"/>
  <c r="AS531" i="16"/>
  <c r="AG531" i="16"/>
  <c r="AE531" i="16"/>
  <c r="W531" i="16"/>
  <c r="U531" i="16"/>
  <c r="N531" i="16"/>
  <c r="G531" i="16"/>
  <c r="D531" i="16"/>
  <c r="AU530" i="16"/>
  <c r="AS530" i="16"/>
  <c r="AG530" i="16"/>
  <c r="AE530" i="16"/>
  <c r="W530" i="16"/>
  <c r="U530" i="16"/>
  <c r="N530" i="16"/>
  <c r="G530" i="16"/>
  <c r="D530" i="16"/>
  <c r="AU529" i="16"/>
  <c r="AS529" i="16"/>
  <c r="AE529" i="16"/>
  <c r="W529" i="16"/>
  <c r="U529" i="16"/>
  <c r="N529" i="16"/>
  <c r="G529" i="16"/>
  <c r="D529" i="16"/>
  <c r="AU528" i="16"/>
  <c r="AS528" i="16"/>
  <c r="AG528" i="16"/>
  <c r="AE528" i="16"/>
  <c r="W528" i="16"/>
  <c r="U528" i="16"/>
  <c r="N528" i="16"/>
  <c r="G528" i="16"/>
  <c r="D528" i="16"/>
  <c r="AU527" i="16"/>
  <c r="AS527" i="16"/>
  <c r="AE527" i="16"/>
  <c r="W527" i="16"/>
  <c r="U527" i="16"/>
  <c r="N527" i="16"/>
  <c r="G527" i="16"/>
  <c r="D527" i="16"/>
  <c r="AU526" i="16"/>
  <c r="AS526" i="16"/>
  <c r="AE526" i="16"/>
  <c r="W526" i="16"/>
  <c r="U526" i="16"/>
  <c r="N526" i="16"/>
  <c r="G526" i="16"/>
  <c r="D526" i="16"/>
  <c r="AU525" i="16"/>
  <c r="AS525" i="16"/>
  <c r="AE525" i="16"/>
  <c r="W525" i="16"/>
  <c r="U525" i="16"/>
  <c r="N525" i="16"/>
  <c r="G525" i="16"/>
  <c r="D525" i="16"/>
  <c r="AU524" i="16"/>
  <c r="AS524" i="16"/>
  <c r="AE524" i="16"/>
  <c r="W524" i="16"/>
  <c r="U524" i="16"/>
  <c r="N524" i="16"/>
  <c r="G524" i="16"/>
  <c r="D524" i="16"/>
  <c r="AU523" i="16"/>
  <c r="AS523" i="16"/>
  <c r="AG523" i="16"/>
  <c r="AE523" i="16"/>
  <c r="W523" i="16"/>
  <c r="U523" i="16"/>
  <c r="N523" i="16"/>
  <c r="G523" i="16"/>
  <c r="D523" i="16"/>
  <c r="AU522" i="16"/>
  <c r="AS522" i="16"/>
  <c r="AG522" i="16"/>
  <c r="AE522" i="16"/>
  <c r="W522" i="16"/>
  <c r="U522" i="16"/>
  <c r="N522" i="16"/>
  <c r="G522" i="16"/>
  <c r="D522" i="16"/>
  <c r="AU521" i="16"/>
  <c r="AS521" i="16"/>
  <c r="AE521" i="16"/>
  <c r="W521" i="16"/>
  <c r="U521" i="16"/>
  <c r="N521" i="16"/>
  <c r="G521" i="16"/>
  <c r="D521" i="16"/>
  <c r="AU520" i="16"/>
  <c r="AS520" i="16"/>
  <c r="AG520" i="16"/>
  <c r="AE520" i="16"/>
  <c r="W520" i="16"/>
  <c r="U520" i="16"/>
  <c r="N520" i="16"/>
  <c r="G520" i="16"/>
  <c r="D520" i="16"/>
  <c r="AU519" i="16"/>
  <c r="AS519" i="16"/>
  <c r="AE519" i="16"/>
  <c r="W519" i="16"/>
  <c r="U519" i="16"/>
  <c r="N519" i="16"/>
  <c r="G519" i="16"/>
  <c r="D519" i="16"/>
  <c r="AU518" i="16"/>
  <c r="AS518" i="16"/>
  <c r="AE518" i="16"/>
  <c r="W518" i="16"/>
  <c r="U518" i="16"/>
  <c r="N518" i="16"/>
  <c r="G518" i="16"/>
  <c r="D518" i="16"/>
  <c r="AU517" i="16"/>
  <c r="AS517" i="16"/>
  <c r="AE517" i="16"/>
  <c r="W517" i="16"/>
  <c r="U517" i="16"/>
  <c r="N517" i="16"/>
  <c r="G517" i="16"/>
  <c r="D517" i="16"/>
  <c r="AU516" i="16"/>
  <c r="AS516" i="16"/>
  <c r="AE516" i="16"/>
  <c r="W516" i="16"/>
  <c r="U516" i="16"/>
  <c r="N516" i="16"/>
  <c r="G516" i="16"/>
  <c r="D516" i="16"/>
  <c r="AU515" i="16"/>
  <c r="AS515" i="16"/>
  <c r="AG515" i="16"/>
  <c r="AE515" i="16"/>
  <c r="W515" i="16"/>
  <c r="U515" i="16"/>
  <c r="N515" i="16"/>
  <c r="G515" i="16"/>
  <c r="D515" i="16"/>
  <c r="AU514" i="16"/>
  <c r="AS514" i="16"/>
  <c r="AG514" i="16"/>
  <c r="AE514" i="16"/>
  <c r="W514" i="16"/>
  <c r="U514" i="16"/>
  <c r="N514" i="16"/>
  <c r="G514" i="16"/>
  <c r="D514" i="16"/>
  <c r="AU513" i="16"/>
  <c r="AS513" i="16"/>
  <c r="AE513" i="16"/>
  <c r="W513" i="16"/>
  <c r="U513" i="16"/>
  <c r="N513" i="16"/>
  <c r="G513" i="16"/>
  <c r="D513" i="16"/>
  <c r="AU512" i="16"/>
  <c r="AS512" i="16"/>
  <c r="AG512" i="16"/>
  <c r="AE512" i="16"/>
  <c r="W512" i="16"/>
  <c r="U512" i="16"/>
  <c r="N512" i="16"/>
  <c r="G512" i="16"/>
  <c r="D512" i="16"/>
  <c r="AU511" i="16"/>
  <c r="AS511" i="16"/>
  <c r="AE511" i="16"/>
  <c r="W511" i="16"/>
  <c r="U511" i="16"/>
  <c r="N511" i="16"/>
  <c r="G511" i="16"/>
  <c r="D511" i="16"/>
  <c r="AU510" i="16"/>
  <c r="AS510" i="16"/>
  <c r="AE510" i="16"/>
  <c r="W510" i="16"/>
  <c r="U510" i="16"/>
  <c r="N510" i="16"/>
  <c r="G510" i="16"/>
  <c r="D510" i="16"/>
  <c r="AU509" i="16"/>
  <c r="AS509" i="16"/>
  <c r="AE509" i="16"/>
  <c r="W509" i="16"/>
  <c r="U509" i="16"/>
  <c r="N509" i="16"/>
  <c r="G509" i="16"/>
  <c r="D509" i="16"/>
  <c r="AU508" i="16"/>
  <c r="AS508" i="16"/>
  <c r="AE508" i="16"/>
  <c r="W508" i="16"/>
  <c r="U508" i="16"/>
  <c r="N508" i="16"/>
  <c r="G508" i="16"/>
  <c r="D508" i="16"/>
  <c r="AU507" i="16"/>
  <c r="AS507" i="16"/>
  <c r="AG507" i="16"/>
  <c r="AE507" i="16"/>
  <c r="W507" i="16"/>
  <c r="U507" i="16"/>
  <c r="N507" i="16"/>
  <c r="G507" i="16"/>
  <c r="D507" i="16"/>
  <c r="AU506" i="16"/>
  <c r="AS506" i="16"/>
  <c r="AG506" i="16"/>
  <c r="AE506" i="16"/>
  <c r="W506" i="16"/>
  <c r="U506" i="16"/>
  <c r="N506" i="16"/>
  <c r="G506" i="16"/>
  <c r="D506" i="16"/>
  <c r="AU505" i="16"/>
  <c r="AS505" i="16"/>
  <c r="AE505" i="16"/>
  <c r="W505" i="16"/>
  <c r="U505" i="16"/>
  <c r="N505" i="16"/>
  <c r="G505" i="16"/>
  <c r="D505" i="16"/>
  <c r="AU504" i="16"/>
  <c r="AS504" i="16"/>
  <c r="AG504" i="16"/>
  <c r="AE504" i="16"/>
  <c r="W504" i="16"/>
  <c r="U504" i="16"/>
  <c r="N504" i="16"/>
  <c r="G504" i="16"/>
  <c r="D504" i="16"/>
  <c r="AU503" i="16"/>
  <c r="AS503" i="16"/>
  <c r="AE503" i="16"/>
  <c r="W503" i="16"/>
  <c r="U503" i="16"/>
  <c r="N503" i="16"/>
  <c r="G503" i="16"/>
  <c r="D503" i="16"/>
  <c r="AU502" i="16"/>
  <c r="AS502" i="16"/>
  <c r="AE502" i="16"/>
  <c r="W502" i="16"/>
  <c r="U502" i="16"/>
  <c r="N502" i="16"/>
  <c r="G502" i="16"/>
  <c r="D502" i="16"/>
  <c r="AU501" i="16"/>
  <c r="AS501" i="16"/>
  <c r="AE501" i="16"/>
  <c r="W501" i="16"/>
  <c r="U501" i="16"/>
  <c r="N501" i="16"/>
  <c r="G501" i="16"/>
  <c r="D501" i="16"/>
  <c r="AU500" i="16"/>
  <c r="AS500" i="16"/>
  <c r="AE500" i="16"/>
  <c r="W500" i="16"/>
  <c r="U500" i="16"/>
  <c r="N500" i="16"/>
  <c r="G500" i="16"/>
  <c r="D500" i="16"/>
  <c r="AU499" i="16"/>
  <c r="AS499" i="16"/>
  <c r="AG499" i="16"/>
  <c r="AE499" i="16"/>
  <c r="W499" i="16"/>
  <c r="U499" i="16"/>
  <c r="N499" i="16"/>
  <c r="G499" i="16"/>
  <c r="D499" i="16"/>
  <c r="AU498" i="16"/>
  <c r="AS498" i="16"/>
  <c r="AG498" i="16"/>
  <c r="AE498" i="16"/>
  <c r="W498" i="16"/>
  <c r="U498" i="16"/>
  <c r="N498" i="16"/>
  <c r="G498" i="16"/>
  <c r="D498" i="16"/>
  <c r="AU497" i="16"/>
  <c r="AS497" i="16"/>
  <c r="AE497" i="16"/>
  <c r="W497" i="16"/>
  <c r="U497" i="16"/>
  <c r="N497" i="16"/>
  <c r="G497" i="16"/>
  <c r="D497" i="16"/>
  <c r="AU496" i="16"/>
  <c r="AS496" i="16"/>
  <c r="AG496" i="16"/>
  <c r="AE496" i="16"/>
  <c r="W496" i="16"/>
  <c r="U496" i="16"/>
  <c r="N496" i="16"/>
  <c r="G496" i="16"/>
  <c r="D496" i="16"/>
  <c r="AU495" i="16"/>
  <c r="AS495" i="16"/>
  <c r="AE495" i="16"/>
  <c r="W495" i="16"/>
  <c r="U495" i="16"/>
  <c r="N495" i="16"/>
  <c r="G495" i="16"/>
  <c r="D495" i="16"/>
  <c r="AU494" i="16"/>
  <c r="AS494" i="16"/>
  <c r="AE494" i="16"/>
  <c r="W494" i="16"/>
  <c r="U494" i="16"/>
  <c r="N494" i="16"/>
  <c r="G494" i="16"/>
  <c r="D494" i="16"/>
  <c r="AU493" i="16"/>
  <c r="AS493" i="16"/>
  <c r="AE493" i="16"/>
  <c r="W493" i="16"/>
  <c r="U493" i="16"/>
  <c r="N493" i="16"/>
  <c r="G493" i="16"/>
  <c r="D493" i="16"/>
  <c r="AU492" i="16"/>
  <c r="AS492" i="16"/>
  <c r="AE492" i="16"/>
  <c r="W492" i="16"/>
  <c r="U492" i="16"/>
  <c r="N492" i="16"/>
  <c r="G492" i="16"/>
  <c r="D492" i="16"/>
  <c r="AU491" i="16"/>
  <c r="AS491" i="16"/>
  <c r="AG491" i="16"/>
  <c r="AE491" i="16"/>
  <c r="W491" i="16"/>
  <c r="U491" i="16"/>
  <c r="N491" i="16"/>
  <c r="G491" i="16"/>
  <c r="D491" i="16"/>
  <c r="AU490" i="16"/>
  <c r="AS490" i="16"/>
  <c r="AG490" i="16"/>
  <c r="AE490" i="16"/>
  <c r="W490" i="16"/>
  <c r="U490" i="16"/>
  <c r="N490" i="16"/>
  <c r="G490" i="16"/>
  <c r="D490" i="16"/>
  <c r="AU489" i="16"/>
  <c r="AS489" i="16"/>
  <c r="AE489" i="16"/>
  <c r="W489" i="16"/>
  <c r="U489" i="16"/>
  <c r="N489" i="16"/>
  <c r="G489" i="16"/>
  <c r="D489" i="16"/>
  <c r="AU488" i="16"/>
  <c r="AS488" i="16"/>
  <c r="AG488" i="16"/>
  <c r="AE488" i="16"/>
  <c r="W488" i="16"/>
  <c r="U488" i="16"/>
  <c r="N488" i="16"/>
  <c r="G488" i="16"/>
  <c r="D488" i="16"/>
  <c r="AU487" i="16"/>
  <c r="AS487" i="16"/>
  <c r="AE487" i="16"/>
  <c r="W487" i="16"/>
  <c r="U487" i="16"/>
  <c r="N487" i="16"/>
  <c r="G487" i="16"/>
  <c r="D487" i="16"/>
  <c r="AU486" i="16"/>
  <c r="AS486" i="16"/>
  <c r="AE486" i="16"/>
  <c r="W486" i="16"/>
  <c r="U486" i="16"/>
  <c r="N486" i="16"/>
  <c r="G486" i="16"/>
  <c r="D486" i="16"/>
  <c r="AU485" i="16"/>
  <c r="AS485" i="16"/>
  <c r="AE485" i="16"/>
  <c r="W485" i="16"/>
  <c r="U485" i="16"/>
  <c r="N485" i="16"/>
  <c r="G485" i="16"/>
  <c r="D485" i="16"/>
  <c r="AU484" i="16"/>
  <c r="AS484" i="16"/>
  <c r="AE484" i="16"/>
  <c r="W484" i="16"/>
  <c r="U484" i="16"/>
  <c r="N484" i="16"/>
  <c r="G484" i="16"/>
  <c r="D484" i="16"/>
  <c r="AU483" i="16"/>
  <c r="AS483" i="16"/>
  <c r="AG483" i="16"/>
  <c r="AE483" i="16"/>
  <c r="W483" i="16"/>
  <c r="U483" i="16"/>
  <c r="N483" i="16"/>
  <c r="G483" i="16"/>
  <c r="D483" i="16"/>
  <c r="AU482" i="16"/>
  <c r="AS482" i="16"/>
  <c r="AG482" i="16"/>
  <c r="AE482" i="16"/>
  <c r="W482" i="16"/>
  <c r="U482" i="16"/>
  <c r="N482" i="16"/>
  <c r="G482" i="16"/>
  <c r="D482" i="16"/>
  <c r="AU481" i="16"/>
  <c r="AS481" i="16"/>
  <c r="AE481" i="16"/>
  <c r="W481" i="16"/>
  <c r="U481" i="16"/>
  <c r="N481" i="16"/>
  <c r="G481" i="16"/>
  <c r="D481" i="16"/>
  <c r="AU480" i="16"/>
  <c r="AS480" i="16"/>
  <c r="AG480" i="16"/>
  <c r="AE480" i="16"/>
  <c r="W480" i="16"/>
  <c r="U480" i="16"/>
  <c r="N480" i="16"/>
  <c r="G480" i="16"/>
  <c r="D480" i="16"/>
  <c r="AU479" i="16"/>
  <c r="AS479" i="16"/>
  <c r="AE479" i="16"/>
  <c r="W479" i="16"/>
  <c r="U479" i="16"/>
  <c r="N479" i="16"/>
  <c r="G479" i="16"/>
  <c r="D479" i="16"/>
  <c r="AU478" i="16"/>
  <c r="AS478" i="16"/>
  <c r="AE478" i="16"/>
  <c r="W478" i="16"/>
  <c r="U478" i="16"/>
  <c r="N478" i="16"/>
  <c r="G478" i="16"/>
  <c r="D478" i="16"/>
  <c r="AU477" i="16"/>
  <c r="AS477" i="16"/>
  <c r="AE477" i="16"/>
  <c r="W477" i="16"/>
  <c r="U477" i="16"/>
  <c r="N477" i="16"/>
  <c r="G477" i="16"/>
  <c r="D477" i="16"/>
  <c r="AU476" i="16"/>
  <c r="AS476" i="16"/>
  <c r="AE476" i="16"/>
  <c r="W476" i="16"/>
  <c r="U476" i="16"/>
  <c r="N476" i="16"/>
  <c r="G476" i="16"/>
  <c r="D476" i="16"/>
  <c r="AU475" i="16"/>
  <c r="AS475" i="16"/>
  <c r="AG475" i="16"/>
  <c r="AE475" i="16"/>
  <c r="W475" i="16"/>
  <c r="U475" i="16"/>
  <c r="N475" i="16"/>
  <c r="G475" i="16"/>
  <c r="D475" i="16"/>
  <c r="AU474" i="16"/>
  <c r="AS474" i="16"/>
  <c r="AG474" i="16"/>
  <c r="AE474" i="16"/>
  <c r="W474" i="16"/>
  <c r="U474" i="16"/>
  <c r="N474" i="16"/>
  <c r="G474" i="16"/>
  <c r="D474" i="16"/>
  <c r="AU473" i="16"/>
  <c r="AS473" i="16"/>
  <c r="AE473" i="16"/>
  <c r="W473" i="16"/>
  <c r="U473" i="16"/>
  <c r="N473" i="16"/>
  <c r="G473" i="16"/>
  <c r="D473" i="16"/>
  <c r="AU472" i="16"/>
  <c r="AS472" i="16"/>
  <c r="AG472" i="16"/>
  <c r="AE472" i="16"/>
  <c r="W472" i="16"/>
  <c r="U472" i="16"/>
  <c r="N472" i="16"/>
  <c r="G472" i="16"/>
  <c r="D472" i="16"/>
  <c r="AU471" i="16"/>
  <c r="AS471" i="16"/>
  <c r="AE471" i="16"/>
  <c r="W471" i="16"/>
  <c r="U471" i="16"/>
  <c r="N471" i="16"/>
  <c r="G471" i="16"/>
  <c r="D471" i="16"/>
  <c r="AU470" i="16"/>
  <c r="AS470" i="16"/>
  <c r="AE470" i="16"/>
  <c r="W470" i="16"/>
  <c r="U470" i="16"/>
  <c r="N470" i="16"/>
  <c r="G470" i="16"/>
  <c r="D470" i="16"/>
  <c r="AU469" i="16"/>
  <c r="AS469" i="16"/>
  <c r="AE469" i="16"/>
  <c r="W469" i="16"/>
  <c r="U469" i="16"/>
  <c r="N469" i="16"/>
  <c r="G469" i="16"/>
  <c r="D469" i="16"/>
  <c r="AU468" i="16"/>
  <c r="AS468" i="16"/>
  <c r="AE468" i="16"/>
  <c r="W468" i="16"/>
  <c r="U468" i="16"/>
  <c r="N468" i="16"/>
  <c r="G468" i="16"/>
  <c r="D468" i="16"/>
  <c r="AU467" i="16"/>
  <c r="AS467" i="16"/>
  <c r="AG467" i="16"/>
  <c r="AE467" i="16"/>
  <c r="W467" i="16"/>
  <c r="U467" i="16"/>
  <c r="N467" i="16"/>
  <c r="G467" i="16"/>
  <c r="D467" i="16"/>
  <c r="AU466" i="16"/>
  <c r="AS466" i="16"/>
  <c r="AG466" i="16"/>
  <c r="AE466" i="16"/>
  <c r="W466" i="16"/>
  <c r="U466" i="16"/>
  <c r="N466" i="16"/>
  <c r="G466" i="16"/>
  <c r="D466" i="16"/>
  <c r="AU465" i="16"/>
  <c r="AS465" i="16"/>
  <c r="AE465" i="16"/>
  <c r="W465" i="16"/>
  <c r="U465" i="16"/>
  <c r="N465" i="16"/>
  <c r="G465" i="16"/>
  <c r="D465" i="16"/>
  <c r="AU464" i="16"/>
  <c r="AS464" i="16"/>
  <c r="AG464" i="16"/>
  <c r="AE464" i="16"/>
  <c r="W464" i="16"/>
  <c r="U464" i="16"/>
  <c r="N464" i="16"/>
  <c r="G464" i="16"/>
  <c r="D464" i="16"/>
  <c r="AU463" i="16"/>
  <c r="AS463" i="16"/>
  <c r="AE463" i="16"/>
  <c r="W463" i="16"/>
  <c r="U463" i="16"/>
  <c r="N463" i="16"/>
  <c r="G463" i="16"/>
  <c r="D463" i="16"/>
  <c r="AU462" i="16"/>
  <c r="AS462" i="16"/>
  <c r="AE462" i="16"/>
  <c r="W462" i="16"/>
  <c r="U462" i="16"/>
  <c r="N462" i="16"/>
  <c r="G462" i="16"/>
  <c r="D462" i="16"/>
  <c r="AU461" i="16"/>
  <c r="AS461" i="16"/>
  <c r="AE461" i="16"/>
  <c r="W461" i="16"/>
  <c r="U461" i="16"/>
  <c r="N461" i="16"/>
  <c r="G461" i="16"/>
  <c r="D461" i="16"/>
  <c r="AU460" i="16"/>
  <c r="AS460" i="16"/>
  <c r="AE460" i="16"/>
  <c r="W460" i="16"/>
  <c r="U460" i="16"/>
  <c r="N460" i="16"/>
  <c r="G460" i="16"/>
  <c r="D460" i="16"/>
  <c r="AU459" i="16"/>
  <c r="AS459" i="16"/>
  <c r="AG459" i="16"/>
  <c r="AE459" i="16"/>
  <c r="W459" i="16"/>
  <c r="U459" i="16"/>
  <c r="N459" i="16"/>
  <c r="G459" i="16"/>
  <c r="D459" i="16"/>
  <c r="AU458" i="16"/>
  <c r="AS458" i="16"/>
  <c r="AG458" i="16"/>
  <c r="AE458" i="16"/>
  <c r="W458" i="16"/>
  <c r="U458" i="16"/>
  <c r="N458" i="16"/>
  <c r="G458" i="16"/>
  <c r="D458" i="16"/>
  <c r="AU457" i="16"/>
  <c r="AS457" i="16"/>
  <c r="AE457" i="16"/>
  <c r="W457" i="16"/>
  <c r="U457" i="16"/>
  <c r="N457" i="16"/>
  <c r="G457" i="16"/>
  <c r="D457" i="16"/>
  <c r="AU456" i="16"/>
  <c r="AS456" i="16"/>
  <c r="AG456" i="16"/>
  <c r="AE456" i="16"/>
  <c r="W456" i="16"/>
  <c r="U456" i="16"/>
  <c r="N456" i="16"/>
  <c r="G456" i="16"/>
  <c r="D456" i="16"/>
  <c r="AU455" i="16"/>
  <c r="AS455" i="16"/>
  <c r="AE455" i="16"/>
  <c r="W455" i="16"/>
  <c r="U455" i="16"/>
  <c r="N455" i="16"/>
  <c r="G455" i="16"/>
  <c r="D455" i="16"/>
  <c r="AU454" i="16"/>
  <c r="AS454" i="16"/>
  <c r="AE454" i="16"/>
  <c r="W454" i="16"/>
  <c r="U454" i="16"/>
  <c r="N454" i="16"/>
  <c r="G454" i="16"/>
  <c r="D454" i="16"/>
  <c r="AU453" i="16"/>
  <c r="AS453" i="16"/>
  <c r="AE453" i="16"/>
  <c r="W453" i="16"/>
  <c r="U453" i="16"/>
  <c r="N453" i="16"/>
  <c r="G453" i="16"/>
  <c r="D453" i="16"/>
  <c r="AU452" i="16"/>
  <c r="AS452" i="16"/>
  <c r="AE452" i="16"/>
  <c r="W452" i="16"/>
  <c r="U452" i="16"/>
  <c r="N452" i="16"/>
  <c r="G452" i="16"/>
  <c r="D452" i="16"/>
  <c r="AU451" i="16"/>
  <c r="AS451" i="16"/>
  <c r="AG451" i="16"/>
  <c r="AE451" i="16"/>
  <c r="W451" i="16"/>
  <c r="U451" i="16"/>
  <c r="N451" i="16"/>
  <c r="G451" i="16"/>
  <c r="D451" i="16"/>
  <c r="AU450" i="16"/>
  <c r="AS450" i="16"/>
  <c r="AG450" i="16"/>
  <c r="AE450" i="16"/>
  <c r="W450" i="16"/>
  <c r="U450" i="16"/>
  <c r="N450" i="16"/>
  <c r="G450" i="16"/>
  <c r="D450" i="16"/>
  <c r="AU449" i="16"/>
  <c r="AS449" i="16"/>
  <c r="AE449" i="16"/>
  <c r="W449" i="16"/>
  <c r="U449" i="16"/>
  <c r="N449" i="16"/>
  <c r="G449" i="16"/>
  <c r="D449" i="16"/>
  <c r="AU448" i="16"/>
  <c r="AS448" i="16"/>
  <c r="AG448" i="16"/>
  <c r="AE448" i="16"/>
  <c r="W448" i="16"/>
  <c r="U448" i="16"/>
  <c r="N448" i="16"/>
  <c r="G448" i="16"/>
  <c r="D448" i="16"/>
  <c r="AU447" i="16"/>
  <c r="AS447" i="16"/>
  <c r="AE447" i="16"/>
  <c r="W447" i="16"/>
  <c r="U447" i="16"/>
  <c r="N447" i="16"/>
  <c r="G447" i="16"/>
  <c r="D447" i="16"/>
  <c r="AU446" i="16"/>
  <c r="AS446" i="16"/>
  <c r="AE446" i="16"/>
  <c r="W446" i="16"/>
  <c r="U446" i="16"/>
  <c r="N446" i="16"/>
  <c r="G446" i="16"/>
  <c r="D446" i="16"/>
  <c r="AU445" i="16"/>
  <c r="AS445" i="16"/>
  <c r="AE445" i="16"/>
  <c r="W445" i="16"/>
  <c r="U445" i="16"/>
  <c r="N445" i="16"/>
  <c r="G445" i="16"/>
  <c r="D445" i="16"/>
  <c r="AU444" i="16"/>
  <c r="AS444" i="16"/>
  <c r="AE444" i="16"/>
  <c r="W444" i="16"/>
  <c r="U444" i="16"/>
  <c r="N444" i="16"/>
  <c r="G444" i="16"/>
  <c r="D444" i="16"/>
  <c r="AU443" i="16"/>
  <c r="AS443" i="16"/>
  <c r="AG443" i="16"/>
  <c r="AE443" i="16"/>
  <c r="W443" i="16"/>
  <c r="U443" i="16"/>
  <c r="N443" i="16"/>
  <c r="G443" i="16"/>
  <c r="D443" i="16"/>
  <c r="AU442" i="16"/>
  <c r="AS442" i="16"/>
  <c r="AG442" i="16"/>
  <c r="AE442" i="16"/>
  <c r="W442" i="16"/>
  <c r="U442" i="16"/>
  <c r="N442" i="16"/>
  <c r="G442" i="16"/>
  <c r="D442" i="16"/>
  <c r="AU441" i="16"/>
  <c r="AS441" i="16"/>
  <c r="AE441" i="16"/>
  <c r="W441" i="16"/>
  <c r="U441" i="16"/>
  <c r="N441" i="16"/>
  <c r="G441" i="16"/>
  <c r="D441" i="16"/>
  <c r="AU440" i="16"/>
  <c r="AS440" i="16"/>
  <c r="AG440" i="16"/>
  <c r="AE440" i="16"/>
  <c r="W440" i="16"/>
  <c r="U440" i="16"/>
  <c r="N440" i="16"/>
  <c r="G440" i="16"/>
  <c r="D440" i="16"/>
  <c r="AU439" i="16"/>
  <c r="AS439" i="16"/>
  <c r="AE439" i="16"/>
  <c r="W439" i="16"/>
  <c r="U439" i="16"/>
  <c r="N439" i="16"/>
  <c r="G439" i="16"/>
  <c r="D439" i="16"/>
  <c r="AU438" i="16"/>
  <c r="AS438" i="16"/>
  <c r="AE438" i="16"/>
  <c r="W438" i="16"/>
  <c r="U438" i="16"/>
  <c r="N438" i="16"/>
  <c r="G438" i="16"/>
  <c r="D438" i="16"/>
  <c r="AU437" i="16"/>
  <c r="AS437" i="16"/>
  <c r="AE437" i="16"/>
  <c r="W437" i="16"/>
  <c r="U437" i="16"/>
  <c r="N437" i="16"/>
  <c r="G437" i="16"/>
  <c r="D437" i="16"/>
  <c r="AU436" i="16"/>
  <c r="AS436" i="16"/>
  <c r="AE436" i="16"/>
  <c r="W436" i="16"/>
  <c r="U436" i="16"/>
  <c r="N436" i="16"/>
  <c r="G436" i="16"/>
  <c r="D436" i="16"/>
  <c r="AU435" i="16"/>
  <c r="AS435" i="16"/>
  <c r="AG435" i="16"/>
  <c r="AE435" i="16"/>
  <c r="W435" i="16"/>
  <c r="U435" i="16"/>
  <c r="N435" i="16"/>
  <c r="G435" i="16"/>
  <c r="D435" i="16"/>
  <c r="AU434" i="16"/>
  <c r="AS434" i="16"/>
  <c r="AG434" i="16"/>
  <c r="AE434" i="16"/>
  <c r="W434" i="16"/>
  <c r="U434" i="16"/>
  <c r="N434" i="16"/>
  <c r="G434" i="16"/>
  <c r="D434" i="16"/>
  <c r="AU433" i="16"/>
  <c r="AS433" i="16"/>
  <c r="AE433" i="16"/>
  <c r="W433" i="16"/>
  <c r="U433" i="16"/>
  <c r="N433" i="16"/>
  <c r="G433" i="16"/>
  <c r="D433" i="16"/>
  <c r="AU432" i="16"/>
  <c r="AS432" i="16"/>
  <c r="AG432" i="16"/>
  <c r="AE432" i="16"/>
  <c r="W432" i="16"/>
  <c r="U432" i="16"/>
  <c r="N432" i="16"/>
  <c r="G432" i="16"/>
  <c r="D432" i="16"/>
  <c r="AU431" i="16"/>
  <c r="AS431" i="16"/>
  <c r="AE431" i="16"/>
  <c r="W431" i="16"/>
  <c r="U431" i="16"/>
  <c r="N431" i="16"/>
  <c r="G431" i="16"/>
  <c r="D431" i="16"/>
  <c r="AU430" i="16"/>
  <c r="AS430" i="16"/>
  <c r="AE430" i="16"/>
  <c r="W430" i="16"/>
  <c r="U430" i="16"/>
  <c r="N430" i="16"/>
  <c r="G430" i="16"/>
  <c r="D430" i="16"/>
  <c r="AU429" i="16"/>
  <c r="AS429" i="16"/>
  <c r="AE429" i="16"/>
  <c r="W429" i="16"/>
  <c r="U429" i="16"/>
  <c r="N429" i="16"/>
  <c r="G429" i="16"/>
  <c r="D429" i="16"/>
  <c r="AU428" i="16"/>
  <c r="AS428" i="16"/>
  <c r="AG428" i="16"/>
  <c r="AE428" i="16"/>
  <c r="W428" i="16"/>
  <c r="U428" i="16"/>
  <c r="N428" i="16"/>
  <c r="G428" i="16"/>
  <c r="D428" i="16"/>
  <c r="AU427" i="16"/>
  <c r="AS427" i="16"/>
  <c r="AG427" i="16"/>
  <c r="AE427" i="16"/>
  <c r="W427" i="16"/>
  <c r="U427" i="16"/>
  <c r="N427" i="16"/>
  <c r="G427" i="16"/>
  <c r="D427" i="16"/>
  <c r="AU426" i="16"/>
  <c r="AS426" i="16"/>
  <c r="AG426" i="16"/>
  <c r="AE426" i="16"/>
  <c r="W426" i="16"/>
  <c r="U426" i="16"/>
  <c r="N426" i="16"/>
  <c r="G426" i="16"/>
  <c r="D426" i="16"/>
  <c r="AU425" i="16"/>
  <c r="AS425" i="16"/>
  <c r="AE425" i="16"/>
  <c r="W425" i="16"/>
  <c r="U425" i="16"/>
  <c r="N425" i="16"/>
  <c r="G425" i="16"/>
  <c r="D425" i="16"/>
  <c r="AU424" i="16"/>
  <c r="AS424" i="16"/>
  <c r="AG424" i="16"/>
  <c r="AE424" i="16"/>
  <c r="W424" i="16"/>
  <c r="U424" i="16"/>
  <c r="N424" i="16"/>
  <c r="G424" i="16"/>
  <c r="D424" i="16"/>
  <c r="AU423" i="16"/>
  <c r="AS423" i="16"/>
  <c r="AE423" i="16"/>
  <c r="W423" i="16"/>
  <c r="U423" i="16"/>
  <c r="N423" i="16"/>
  <c r="G423" i="16"/>
  <c r="D423" i="16"/>
  <c r="AU422" i="16"/>
  <c r="AS422" i="16"/>
  <c r="AE422" i="16"/>
  <c r="W422" i="16"/>
  <c r="U422" i="16"/>
  <c r="N422" i="16"/>
  <c r="G422" i="16"/>
  <c r="D422" i="16"/>
  <c r="AU421" i="16"/>
  <c r="AS421" i="16"/>
  <c r="AE421" i="16"/>
  <c r="W421" i="16"/>
  <c r="U421" i="16"/>
  <c r="N421" i="16"/>
  <c r="G421" i="16"/>
  <c r="D421" i="16"/>
  <c r="AU420" i="16"/>
  <c r="AS420" i="16"/>
  <c r="AG420" i="16"/>
  <c r="AE420" i="16"/>
  <c r="W420" i="16"/>
  <c r="U420" i="16"/>
  <c r="N420" i="16"/>
  <c r="G420" i="16"/>
  <c r="D420" i="16"/>
  <c r="AU419" i="16"/>
  <c r="AS419" i="16"/>
  <c r="AG419" i="16"/>
  <c r="AE419" i="16"/>
  <c r="W419" i="16"/>
  <c r="U419" i="16"/>
  <c r="N419" i="16"/>
  <c r="G419" i="16"/>
  <c r="D419" i="16"/>
  <c r="AU418" i="16"/>
  <c r="AS418" i="16"/>
  <c r="AG418" i="16"/>
  <c r="AE418" i="16"/>
  <c r="W418" i="16"/>
  <c r="U418" i="16"/>
  <c r="N418" i="16"/>
  <c r="G418" i="16"/>
  <c r="D418" i="16"/>
  <c r="AU417" i="16"/>
  <c r="AS417" i="16"/>
  <c r="AE417" i="16"/>
  <c r="W417" i="16"/>
  <c r="U417" i="16"/>
  <c r="N417" i="16"/>
  <c r="G417" i="16"/>
  <c r="D417" i="16"/>
  <c r="AU416" i="16"/>
  <c r="AS416" i="16"/>
  <c r="AG416" i="16"/>
  <c r="AE416" i="16"/>
  <c r="W416" i="16"/>
  <c r="U416" i="16"/>
  <c r="N416" i="16"/>
  <c r="G416" i="16"/>
  <c r="D416" i="16"/>
  <c r="AU415" i="16"/>
  <c r="AS415" i="16"/>
  <c r="AE415" i="16"/>
  <c r="W415" i="16"/>
  <c r="U415" i="16"/>
  <c r="N415" i="16"/>
  <c r="G415" i="16"/>
  <c r="D415" i="16"/>
  <c r="AU414" i="16"/>
  <c r="AS414" i="16"/>
  <c r="AG414" i="16"/>
  <c r="AE414" i="16"/>
  <c r="W414" i="16"/>
  <c r="U414" i="16"/>
  <c r="N414" i="16"/>
  <c r="G414" i="16"/>
  <c r="D414" i="16"/>
  <c r="AU413" i="16"/>
  <c r="AS413" i="16"/>
  <c r="AE413" i="16"/>
  <c r="W413" i="16"/>
  <c r="U413" i="16"/>
  <c r="N413" i="16"/>
  <c r="G413" i="16"/>
  <c r="D413" i="16"/>
  <c r="AU412" i="16"/>
  <c r="AS412" i="16"/>
  <c r="AG412" i="16"/>
  <c r="AE412" i="16"/>
  <c r="W412" i="16"/>
  <c r="U412" i="16"/>
  <c r="N412" i="16"/>
  <c r="G412" i="16"/>
  <c r="D412" i="16"/>
  <c r="AU411" i="16"/>
  <c r="AS411" i="16"/>
  <c r="AG411" i="16"/>
  <c r="AE411" i="16"/>
  <c r="W411" i="16"/>
  <c r="U411" i="16"/>
  <c r="N411" i="16"/>
  <c r="G411" i="16"/>
  <c r="D411" i="16"/>
  <c r="AU410" i="16"/>
  <c r="AS410" i="16"/>
  <c r="AG410" i="16"/>
  <c r="AE410" i="16"/>
  <c r="W410" i="16"/>
  <c r="U410" i="16"/>
  <c r="N410" i="16"/>
  <c r="G410" i="16"/>
  <c r="D410" i="16"/>
  <c r="AU409" i="16"/>
  <c r="AS409" i="16"/>
  <c r="AE409" i="16"/>
  <c r="W409" i="16"/>
  <c r="U409" i="16"/>
  <c r="N409" i="16"/>
  <c r="G409" i="16"/>
  <c r="D409" i="16"/>
  <c r="AU408" i="16"/>
  <c r="AS408" i="16"/>
  <c r="AG408" i="16"/>
  <c r="AE408" i="16"/>
  <c r="W408" i="16"/>
  <c r="U408" i="16"/>
  <c r="N408" i="16"/>
  <c r="G408" i="16"/>
  <c r="D408" i="16"/>
  <c r="AU407" i="16"/>
  <c r="AS407" i="16"/>
  <c r="AE407" i="16"/>
  <c r="W407" i="16"/>
  <c r="U407" i="16"/>
  <c r="N407" i="16"/>
  <c r="G407" i="16"/>
  <c r="D407" i="16"/>
  <c r="AU406" i="16"/>
  <c r="AS406" i="16"/>
  <c r="AG406" i="16"/>
  <c r="AE406" i="16"/>
  <c r="W406" i="16"/>
  <c r="U406" i="16"/>
  <c r="N406" i="16"/>
  <c r="G406" i="16"/>
  <c r="D406" i="16"/>
  <c r="AU405" i="16"/>
  <c r="AS405" i="16"/>
  <c r="AG405" i="16"/>
  <c r="AE405" i="16"/>
  <c r="W405" i="16"/>
  <c r="U405" i="16"/>
  <c r="N405" i="16"/>
  <c r="G405" i="16"/>
  <c r="D405" i="16"/>
  <c r="AU404" i="16"/>
  <c r="AS404" i="16"/>
  <c r="AG404" i="16"/>
  <c r="AE404" i="16"/>
  <c r="W404" i="16"/>
  <c r="U404" i="16"/>
  <c r="N404" i="16"/>
  <c r="G404" i="16"/>
  <c r="D404" i="16"/>
  <c r="AU403" i="16"/>
  <c r="AS403" i="16"/>
  <c r="AG403" i="16"/>
  <c r="AE403" i="16"/>
  <c r="W403" i="16"/>
  <c r="U403" i="16"/>
  <c r="N403" i="16"/>
  <c r="G403" i="16"/>
  <c r="D403" i="16"/>
  <c r="AU402" i="16"/>
  <c r="AS402" i="16"/>
  <c r="AG402" i="16"/>
  <c r="AE402" i="16"/>
  <c r="W402" i="16"/>
  <c r="U402" i="16"/>
  <c r="N402" i="16"/>
  <c r="G402" i="16"/>
  <c r="D402" i="16"/>
  <c r="AU401" i="16"/>
  <c r="AS401" i="16"/>
  <c r="AE401" i="16"/>
  <c r="W401" i="16"/>
  <c r="U401" i="16"/>
  <c r="N401" i="16"/>
  <c r="G401" i="16"/>
  <c r="D401" i="16"/>
  <c r="AU400" i="16"/>
  <c r="AS400" i="16"/>
  <c r="AG400" i="16"/>
  <c r="AE400" i="16"/>
  <c r="W400" i="16"/>
  <c r="U400" i="16"/>
  <c r="N400" i="16"/>
  <c r="G400" i="16"/>
  <c r="D400" i="16"/>
  <c r="AU399" i="16"/>
  <c r="AS399" i="16"/>
  <c r="AE399" i="16"/>
  <c r="W399" i="16"/>
  <c r="U399" i="16"/>
  <c r="N399" i="16"/>
  <c r="G399" i="16"/>
  <c r="D399" i="16"/>
  <c r="AU398" i="16"/>
  <c r="AS398" i="16"/>
  <c r="AG398" i="16"/>
  <c r="AE398" i="16"/>
  <c r="W398" i="16"/>
  <c r="U398" i="16"/>
  <c r="N398" i="16"/>
  <c r="G398" i="16"/>
  <c r="D398" i="16"/>
  <c r="AU397" i="16"/>
  <c r="AS397" i="16"/>
  <c r="AG397" i="16"/>
  <c r="AE397" i="16"/>
  <c r="W397" i="16"/>
  <c r="U397" i="16"/>
  <c r="N397" i="16"/>
  <c r="G397" i="16"/>
  <c r="D397" i="16"/>
  <c r="AU396" i="16"/>
  <c r="AS396" i="16"/>
  <c r="AG396" i="16"/>
  <c r="AE396" i="16"/>
  <c r="W396" i="16"/>
  <c r="U396" i="16"/>
  <c r="N396" i="16"/>
  <c r="G396" i="16"/>
  <c r="D396" i="16"/>
  <c r="AU395" i="16"/>
  <c r="AS395" i="16"/>
  <c r="AG395" i="16"/>
  <c r="AE395" i="16"/>
  <c r="W395" i="16"/>
  <c r="U395" i="16"/>
  <c r="N395" i="16"/>
  <c r="G395" i="16"/>
  <c r="D395" i="16"/>
  <c r="AU394" i="16"/>
  <c r="AS394" i="16"/>
  <c r="AG394" i="16"/>
  <c r="AE394" i="16"/>
  <c r="W394" i="16"/>
  <c r="U394" i="16"/>
  <c r="N394" i="16"/>
  <c r="G394" i="16"/>
  <c r="D394" i="16"/>
  <c r="AU393" i="16"/>
  <c r="AS393" i="16"/>
  <c r="AE393" i="16"/>
  <c r="W393" i="16"/>
  <c r="U393" i="16"/>
  <c r="N393" i="16"/>
  <c r="G393" i="16"/>
  <c r="D393" i="16"/>
  <c r="AU392" i="16"/>
  <c r="AS392" i="16"/>
  <c r="AG392" i="16"/>
  <c r="AE392" i="16"/>
  <c r="W392" i="16"/>
  <c r="U392" i="16"/>
  <c r="N392" i="16"/>
  <c r="G392" i="16"/>
  <c r="D392" i="16"/>
  <c r="AU391" i="16"/>
  <c r="AS391" i="16"/>
  <c r="AE391" i="16"/>
  <c r="W391" i="16"/>
  <c r="U391" i="16"/>
  <c r="N391" i="16"/>
  <c r="G391" i="16"/>
  <c r="D391" i="16"/>
  <c r="AU390" i="16"/>
  <c r="AS390" i="16"/>
  <c r="AG390" i="16"/>
  <c r="AE390" i="16"/>
  <c r="W390" i="16"/>
  <c r="U390" i="16"/>
  <c r="N390" i="16"/>
  <c r="G390" i="16"/>
  <c r="D390" i="16"/>
  <c r="AU389" i="16"/>
  <c r="AS389" i="16"/>
  <c r="AG389" i="16"/>
  <c r="AE389" i="16"/>
  <c r="W389" i="16"/>
  <c r="U389" i="16"/>
  <c r="N389" i="16"/>
  <c r="G389" i="16"/>
  <c r="D389" i="16"/>
  <c r="AU388" i="16"/>
  <c r="AS388" i="16"/>
  <c r="AG388" i="16"/>
  <c r="AE388" i="16"/>
  <c r="W388" i="16"/>
  <c r="U388" i="16"/>
  <c r="N388" i="16"/>
  <c r="G388" i="16"/>
  <c r="D388" i="16"/>
  <c r="AU387" i="16"/>
  <c r="AS387" i="16"/>
  <c r="AG387" i="16"/>
  <c r="AE387" i="16"/>
  <c r="W387" i="16"/>
  <c r="U387" i="16"/>
  <c r="N387" i="16"/>
  <c r="G387" i="16"/>
  <c r="D387" i="16"/>
  <c r="AU386" i="16"/>
  <c r="AS386" i="16"/>
  <c r="AG386" i="16"/>
  <c r="AE386" i="16"/>
  <c r="W386" i="16"/>
  <c r="U386" i="16"/>
  <c r="N386" i="16"/>
  <c r="G386" i="16"/>
  <c r="D386" i="16"/>
  <c r="AU385" i="16"/>
  <c r="AS385" i="16"/>
  <c r="AE385" i="16"/>
  <c r="W385" i="16"/>
  <c r="U385" i="16"/>
  <c r="N385" i="16"/>
  <c r="G385" i="16"/>
  <c r="D385" i="16"/>
  <c r="AU384" i="16"/>
  <c r="AS384" i="16"/>
  <c r="AG384" i="16"/>
  <c r="AE384" i="16"/>
  <c r="W384" i="16"/>
  <c r="U384" i="16"/>
  <c r="N384" i="16"/>
  <c r="G384" i="16"/>
  <c r="D384" i="16"/>
  <c r="AU383" i="16"/>
  <c r="AS383" i="16"/>
  <c r="AE383" i="16"/>
  <c r="W383" i="16"/>
  <c r="U383" i="16"/>
  <c r="N383" i="16"/>
  <c r="G383" i="16"/>
  <c r="D383" i="16"/>
  <c r="AU382" i="16"/>
  <c r="AS382" i="16"/>
  <c r="AG382" i="16"/>
  <c r="AE382" i="16"/>
  <c r="W382" i="16"/>
  <c r="U382" i="16"/>
  <c r="N382" i="16"/>
  <c r="G382" i="16"/>
  <c r="D382" i="16"/>
  <c r="AU381" i="16"/>
  <c r="AS381" i="16"/>
  <c r="AG381" i="16"/>
  <c r="AE381" i="16"/>
  <c r="W381" i="16"/>
  <c r="U381" i="16"/>
  <c r="N381" i="16"/>
  <c r="G381" i="16"/>
  <c r="D381" i="16"/>
  <c r="AU380" i="16"/>
  <c r="AS380" i="16"/>
  <c r="AG380" i="16"/>
  <c r="AE380" i="16"/>
  <c r="W380" i="16"/>
  <c r="U380" i="16"/>
  <c r="N380" i="16"/>
  <c r="G380" i="16"/>
  <c r="D380" i="16"/>
  <c r="AU379" i="16"/>
  <c r="AS379" i="16"/>
  <c r="AG379" i="16"/>
  <c r="AE379" i="16"/>
  <c r="W379" i="16"/>
  <c r="U379" i="16"/>
  <c r="N379" i="16"/>
  <c r="G379" i="16"/>
  <c r="D379" i="16"/>
  <c r="AU378" i="16"/>
  <c r="AS378" i="16"/>
  <c r="AG378" i="16"/>
  <c r="AE378" i="16"/>
  <c r="W378" i="16"/>
  <c r="U378" i="16"/>
  <c r="N378" i="16"/>
  <c r="G378" i="16"/>
  <c r="D378" i="16"/>
  <c r="AU377" i="16"/>
  <c r="AS377" i="16"/>
  <c r="AE377" i="16"/>
  <c r="W377" i="16"/>
  <c r="U377" i="16"/>
  <c r="N377" i="16"/>
  <c r="G377" i="16"/>
  <c r="D377" i="16"/>
  <c r="AU376" i="16"/>
  <c r="AS376" i="16"/>
  <c r="AG376" i="16"/>
  <c r="AE376" i="16"/>
  <c r="W376" i="16"/>
  <c r="U376" i="16"/>
  <c r="N376" i="16"/>
  <c r="G376" i="16"/>
  <c r="D376" i="16"/>
  <c r="AU375" i="16"/>
  <c r="AS375" i="16"/>
  <c r="AE375" i="16"/>
  <c r="W375" i="16"/>
  <c r="U375" i="16"/>
  <c r="N375" i="16"/>
  <c r="G375" i="16"/>
  <c r="D375" i="16"/>
  <c r="AU374" i="16"/>
  <c r="AS374" i="16"/>
  <c r="AG374" i="16"/>
  <c r="AE374" i="16"/>
  <c r="W374" i="16"/>
  <c r="U374" i="16"/>
  <c r="N374" i="16"/>
  <c r="G374" i="16"/>
  <c r="D374" i="16"/>
  <c r="AU373" i="16"/>
  <c r="AS373" i="16"/>
  <c r="AG373" i="16"/>
  <c r="AE373" i="16"/>
  <c r="W373" i="16"/>
  <c r="U373" i="16"/>
  <c r="N373" i="16"/>
  <c r="G373" i="16"/>
  <c r="D373" i="16"/>
  <c r="AU372" i="16"/>
  <c r="AS372" i="16"/>
  <c r="AG372" i="16"/>
  <c r="AE372" i="16"/>
  <c r="W372" i="16"/>
  <c r="U372" i="16"/>
  <c r="N372" i="16"/>
  <c r="G372" i="16"/>
  <c r="D372" i="16"/>
  <c r="AU371" i="16"/>
  <c r="AS371" i="16"/>
  <c r="AG371" i="16"/>
  <c r="AE371" i="16"/>
  <c r="W371" i="16"/>
  <c r="U371" i="16"/>
  <c r="N371" i="16"/>
  <c r="G371" i="16"/>
  <c r="D371" i="16"/>
  <c r="AU370" i="16"/>
  <c r="AS370" i="16"/>
  <c r="AG370" i="16"/>
  <c r="AE370" i="16"/>
  <c r="W370" i="16"/>
  <c r="U370" i="16"/>
  <c r="N370" i="16"/>
  <c r="G370" i="16"/>
  <c r="D370" i="16"/>
  <c r="AU369" i="16"/>
  <c r="AS369" i="16"/>
  <c r="AE369" i="16"/>
  <c r="W369" i="16"/>
  <c r="U369" i="16"/>
  <c r="N369" i="16"/>
  <c r="G369" i="16"/>
  <c r="D369" i="16"/>
  <c r="AU368" i="16"/>
  <c r="AS368" i="16"/>
  <c r="AG368" i="16"/>
  <c r="AE368" i="16"/>
  <c r="W368" i="16"/>
  <c r="U368" i="16"/>
  <c r="N368" i="16"/>
  <c r="G368" i="16"/>
  <c r="D368" i="16"/>
  <c r="AU367" i="16"/>
  <c r="AS367" i="16"/>
  <c r="AE367" i="16"/>
  <c r="W367" i="16"/>
  <c r="U367" i="16"/>
  <c r="N367" i="16"/>
  <c r="G367" i="16"/>
  <c r="D367" i="16"/>
  <c r="AU366" i="16"/>
  <c r="AS366" i="16"/>
  <c r="AG366" i="16"/>
  <c r="AE366" i="16"/>
  <c r="W366" i="16"/>
  <c r="U366" i="16"/>
  <c r="N366" i="16"/>
  <c r="G366" i="16"/>
  <c r="D366" i="16"/>
  <c r="AU365" i="16"/>
  <c r="AS365" i="16"/>
  <c r="AG365" i="16"/>
  <c r="AE365" i="16"/>
  <c r="W365" i="16"/>
  <c r="U365" i="16"/>
  <c r="N365" i="16"/>
  <c r="G365" i="16"/>
  <c r="D365" i="16"/>
  <c r="AU364" i="16"/>
  <c r="AS364" i="16"/>
  <c r="AG364" i="16"/>
  <c r="AE364" i="16"/>
  <c r="W364" i="16"/>
  <c r="U364" i="16"/>
  <c r="N364" i="16"/>
  <c r="G364" i="16"/>
  <c r="D364" i="16"/>
  <c r="AU363" i="16"/>
  <c r="AS363" i="16"/>
  <c r="AG363" i="16"/>
  <c r="AE363" i="16"/>
  <c r="W363" i="16"/>
  <c r="U363" i="16"/>
  <c r="N363" i="16"/>
  <c r="G363" i="16"/>
  <c r="D363" i="16"/>
  <c r="AU362" i="16"/>
  <c r="AS362" i="16"/>
  <c r="AG362" i="16"/>
  <c r="AE362" i="16"/>
  <c r="W362" i="16"/>
  <c r="U362" i="16"/>
  <c r="N362" i="16"/>
  <c r="G362" i="16"/>
  <c r="D362" i="16"/>
  <c r="AU361" i="16"/>
  <c r="AS361" i="16"/>
  <c r="AG361" i="16"/>
  <c r="AE361" i="16"/>
  <c r="W361" i="16"/>
  <c r="U361" i="16"/>
  <c r="N361" i="16"/>
  <c r="G361" i="16"/>
  <c r="D361" i="16"/>
  <c r="AU360" i="16"/>
  <c r="AS360" i="16"/>
  <c r="AG360" i="16"/>
  <c r="AE360" i="16"/>
  <c r="W360" i="16"/>
  <c r="U360" i="16"/>
  <c r="N360" i="16"/>
  <c r="G360" i="16"/>
  <c r="D360" i="16"/>
  <c r="AU359" i="16"/>
  <c r="AS359" i="16"/>
  <c r="AE359" i="16"/>
  <c r="W359" i="16"/>
  <c r="U359" i="16"/>
  <c r="N359" i="16"/>
  <c r="G359" i="16"/>
  <c r="D359" i="16"/>
  <c r="AU358" i="16"/>
  <c r="AS358" i="16"/>
  <c r="AG358" i="16"/>
  <c r="AE358" i="16"/>
  <c r="W358" i="16"/>
  <c r="U358" i="16"/>
  <c r="N358" i="16"/>
  <c r="G358" i="16"/>
  <c r="D358" i="16"/>
  <c r="AU357" i="16"/>
  <c r="AS357" i="16"/>
  <c r="AG357" i="16"/>
  <c r="AE357" i="16"/>
  <c r="W357" i="16"/>
  <c r="U357" i="16"/>
  <c r="N357" i="16"/>
  <c r="G357" i="16"/>
  <c r="D357" i="16"/>
  <c r="AU356" i="16"/>
  <c r="AS356" i="16"/>
  <c r="AG356" i="16"/>
  <c r="AE356" i="16"/>
  <c r="W356" i="16"/>
  <c r="U356" i="16"/>
  <c r="N356" i="16"/>
  <c r="G356" i="16"/>
  <c r="D356" i="16"/>
  <c r="AU355" i="16"/>
  <c r="AS355" i="16"/>
  <c r="AG355" i="16"/>
  <c r="AE355" i="16"/>
  <c r="W355" i="16"/>
  <c r="U355" i="16"/>
  <c r="N355" i="16"/>
  <c r="G355" i="16"/>
  <c r="D355" i="16"/>
  <c r="AU354" i="16"/>
  <c r="AS354" i="16"/>
  <c r="AG354" i="16"/>
  <c r="AE354" i="16"/>
  <c r="W354" i="16"/>
  <c r="U354" i="16"/>
  <c r="N354" i="16"/>
  <c r="G354" i="16"/>
  <c r="D354" i="16"/>
  <c r="AU353" i="16"/>
  <c r="AS353" i="16"/>
  <c r="AG353" i="16"/>
  <c r="AE353" i="16"/>
  <c r="W353" i="16"/>
  <c r="U353" i="16"/>
  <c r="N353" i="16"/>
  <c r="G353" i="16"/>
  <c r="D353" i="16"/>
  <c r="AU352" i="16"/>
  <c r="AS352" i="16"/>
  <c r="AG352" i="16"/>
  <c r="AE352" i="16"/>
  <c r="W352" i="16"/>
  <c r="U352" i="16"/>
  <c r="N352" i="16"/>
  <c r="G352" i="16"/>
  <c r="D352" i="16"/>
  <c r="AU351" i="16"/>
  <c r="AS351" i="16"/>
  <c r="AE351" i="16"/>
  <c r="W351" i="16"/>
  <c r="U351" i="16"/>
  <c r="N351" i="16"/>
  <c r="G351" i="16"/>
  <c r="D351" i="16"/>
  <c r="AU350" i="16"/>
  <c r="AS350" i="16"/>
  <c r="AG350" i="16"/>
  <c r="AE350" i="16"/>
  <c r="W350" i="16"/>
  <c r="U350" i="16"/>
  <c r="N350" i="16"/>
  <c r="G350" i="16"/>
  <c r="D350" i="16"/>
  <c r="AU349" i="16"/>
  <c r="AS349" i="16"/>
  <c r="AG349" i="16"/>
  <c r="AE349" i="16"/>
  <c r="W349" i="16"/>
  <c r="U349" i="16"/>
  <c r="N349" i="16"/>
  <c r="G349" i="16"/>
  <c r="D349" i="16"/>
  <c r="AU348" i="16"/>
  <c r="AS348" i="16"/>
  <c r="AG348" i="16"/>
  <c r="AE348" i="16"/>
  <c r="W348" i="16"/>
  <c r="U348" i="16"/>
  <c r="N348" i="16"/>
  <c r="G348" i="16"/>
  <c r="D348" i="16"/>
  <c r="AU347" i="16"/>
  <c r="AS347" i="16"/>
  <c r="AG347" i="16"/>
  <c r="AE347" i="16"/>
  <c r="W347" i="16"/>
  <c r="U347" i="16"/>
  <c r="N347" i="16"/>
  <c r="G347" i="16"/>
  <c r="D347" i="16"/>
  <c r="AU346" i="16"/>
  <c r="AS346" i="16"/>
  <c r="AG346" i="16"/>
  <c r="AE346" i="16"/>
  <c r="W346" i="16"/>
  <c r="U346" i="16"/>
  <c r="N346" i="16"/>
  <c r="G346" i="16"/>
  <c r="D346" i="16"/>
  <c r="AU345" i="16"/>
  <c r="AS345" i="16"/>
  <c r="AG345" i="16"/>
  <c r="AE345" i="16"/>
  <c r="W345" i="16"/>
  <c r="U345" i="16"/>
  <c r="N345" i="16"/>
  <c r="G345" i="16"/>
  <c r="D345" i="16"/>
  <c r="AU344" i="16"/>
  <c r="AS344" i="16"/>
  <c r="AG344" i="16"/>
  <c r="AE344" i="16"/>
  <c r="W344" i="16"/>
  <c r="U344" i="16"/>
  <c r="N344" i="16"/>
  <c r="G344" i="16"/>
  <c r="D344" i="16"/>
  <c r="AU343" i="16"/>
  <c r="AS343" i="16"/>
  <c r="AE343" i="16"/>
  <c r="W343" i="16"/>
  <c r="U343" i="16"/>
  <c r="N343" i="16"/>
  <c r="G343" i="16"/>
  <c r="D343" i="16"/>
  <c r="AU342" i="16"/>
  <c r="AS342" i="16"/>
  <c r="AG342" i="16"/>
  <c r="AE342" i="16"/>
  <c r="W342" i="16"/>
  <c r="U342" i="16"/>
  <c r="N342" i="16"/>
  <c r="G342" i="16"/>
  <c r="D342" i="16"/>
  <c r="AU341" i="16"/>
  <c r="AS341" i="16"/>
  <c r="AG341" i="16"/>
  <c r="AE341" i="16"/>
  <c r="W341" i="16"/>
  <c r="U341" i="16"/>
  <c r="N341" i="16"/>
  <c r="G341" i="16"/>
  <c r="D341" i="16"/>
  <c r="AU340" i="16"/>
  <c r="AS340" i="16"/>
  <c r="AG340" i="16"/>
  <c r="AE340" i="16"/>
  <c r="W340" i="16"/>
  <c r="U340" i="16"/>
  <c r="N340" i="16"/>
  <c r="G340" i="16"/>
  <c r="D340" i="16"/>
  <c r="AU339" i="16"/>
  <c r="AS339" i="16"/>
  <c r="AG339" i="16"/>
  <c r="AE339" i="16"/>
  <c r="W339" i="16"/>
  <c r="U339" i="16"/>
  <c r="N339" i="16"/>
  <c r="G339" i="16"/>
  <c r="D339" i="16"/>
  <c r="AU338" i="16"/>
  <c r="AS338" i="16"/>
  <c r="AG338" i="16"/>
  <c r="AE338" i="16"/>
  <c r="W338" i="16"/>
  <c r="U338" i="16"/>
  <c r="N338" i="16"/>
  <c r="G338" i="16"/>
  <c r="D338" i="16"/>
  <c r="AU337" i="16"/>
  <c r="AS337" i="16"/>
  <c r="AG337" i="16"/>
  <c r="AE337" i="16"/>
  <c r="W337" i="16"/>
  <c r="U337" i="16"/>
  <c r="N337" i="16"/>
  <c r="G337" i="16"/>
  <c r="D337" i="16"/>
  <c r="AU336" i="16"/>
  <c r="AS336" i="16"/>
  <c r="AG336" i="16"/>
  <c r="AE336" i="16"/>
  <c r="W336" i="16"/>
  <c r="U336" i="16"/>
  <c r="N336" i="16"/>
  <c r="G336" i="16"/>
  <c r="D336" i="16"/>
  <c r="AU335" i="16"/>
  <c r="AS335" i="16"/>
  <c r="AE335" i="16"/>
  <c r="W335" i="16"/>
  <c r="U335" i="16"/>
  <c r="N335" i="16"/>
  <c r="G335" i="16"/>
  <c r="D335" i="16"/>
  <c r="AU334" i="16"/>
  <c r="AS334" i="16"/>
  <c r="AG334" i="16"/>
  <c r="AE334" i="16"/>
  <c r="W334" i="16"/>
  <c r="U334" i="16"/>
  <c r="N334" i="16"/>
  <c r="G334" i="16"/>
  <c r="D334" i="16"/>
  <c r="AU333" i="16"/>
  <c r="AS333" i="16"/>
  <c r="AG333" i="16"/>
  <c r="AE333" i="16"/>
  <c r="W333" i="16"/>
  <c r="U333" i="16"/>
  <c r="N333" i="16"/>
  <c r="G333" i="16"/>
  <c r="D333" i="16"/>
  <c r="AU332" i="16"/>
  <c r="AS332" i="16"/>
  <c r="AG332" i="16"/>
  <c r="AE332" i="16"/>
  <c r="W332" i="16"/>
  <c r="U332" i="16"/>
  <c r="N332" i="16"/>
  <c r="G332" i="16"/>
  <c r="D332" i="16"/>
  <c r="AU331" i="16"/>
  <c r="AS331" i="16"/>
  <c r="AG331" i="16"/>
  <c r="AE331" i="16"/>
  <c r="W331" i="16"/>
  <c r="U331" i="16"/>
  <c r="N331" i="16"/>
  <c r="G331" i="16"/>
  <c r="D331" i="16"/>
  <c r="AU330" i="16"/>
  <c r="AS330" i="16"/>
  <c r="AG330" i="16"/>
  <c r="AE330" i="16"/>
  <c r="W330" i="16"/>
  <c r="U330" i="16"/>
  <c r="N330" i="16"/>
  <c r="G330" i="16"/>
  <c r="D330" i="16"/>
  <c r="AU329" i="16"/>
  <c r="AS329" i="16"/>
  <c r="AG329" i="16"/>
  <c r="AE329" i="16"/>
  <c r="W329" i="16"/>
  <c r="U329" i="16"/>
  <c r="N329" i="16"/>
  <c r="G329" i="16"/>
  <c r="D329" i="16"/>
  <c r="AU328" i="16"/>
  <c r="AS328" i="16"/>
  <c r="AG328" i="16"/>
  <c r="AE328" i="16"/>
  <c r="W328" i="16"/>
  <c r="U328" i="16"/>
  <c r="N328" i="16"/>
  <c r="G328" i="16"/>
  <c r="D328" i="16"/>
  <c r="AU327" i="16"/>
  <c r="AS327" i="16"/>
  <c r="AE327" i="16"/>
  <c r="W327" i="16"/>
  <c r="U327" i="16"/>
  <c r="N327" i="16"/>
  <c r="G327" i="16"/>
  <c r="D327" i="16"/>
  <c r="AU326" i="16"/>
  <c r="AS326" i="16"/>
  <c r="AG326" i="16"/>
  <c r="AE326" i="16"/>
  <c r="W326" i="16"/>
  <c r="U326" i="16"/>
  <c r="N326" i="16"/>
  <c r="G326" i="16"/>
  <c r="D326" i="16"/>
  <c r="AU325" i="16"/>
  <c r="AS325" i="16"/>
  <c r="AG325" i="16"/>
  <c r="AE325" i="16"/>
  <c r="W325" i="16"/>
  <c r="U325" i="16"/>
  <c r="N325" i="16"/>
  <c r="G325" i="16"/>
  <c r="D325" i="16"/>
  <c r="AU324" i="16"/>
  <c r="AS324" i="16"/>
  <c r="AG324" i="16"/>
  <c r="AE324" i="16"/>
  <c r="W324" i="16"/>
  <c r="U324" i="16"/>
  <c r="N324" i="16"/>
  <c r="G324" i="16"/>
  <c r="D324" i="16"/>
  <c r="AU323" i="16"/>
  <c r="AS323" i="16"/>
  <c r="AG323" i="16"/>
  <c r="AE323" i="16"/>
  <c r="W323" i="16"/>
  <c r="U323" i="16"/>
  <c r="N323" i="16"/>
  <c r="G323" i="16"/>
  <c r="D323" i="16"/>
  <c r="AU322" i="16"/>
  <c r="AS322" i="16"/>
  <c r="AG322" i="16"/>
  <c r="AE322" i="16"/>
  <c r="W322" i="16"/>
  <c r="U322" i="16"/>
  <c r="N322" i="16"/>
  <c r="G322" i="16"/>
  <c r="D322" i="16"/>
  <c r="AU321" i="16"/>
  <c r="AS321" i="16"/>
  <c r="AG321" i="16"/>
  <c r="AE321" i="16"/>
  <c r="W321" i="16"/>
  <c r="U321" i="16"/>
  <c r="N321" i="16"/>
  <c r="G321" i="16"/>
  <c r="D321" i="16"/>
  <c r="AU320" i="16"/>
  <c r="AS320" i="16"/>
  <c r="AG320" i="16"/>
  <c r="AE320" i="16"/>
  <c r="W320" i="16"/>
  <c r="U320" i="16"/>
  <c r="N320" i="16"/>
  <c r="G320" i="16"/>
  <c r="D320" i="16"/>
  <c r="AU319" i="16"/>
  <c r="AS319" i="16"/>
  <c r="AE319" i="16"/>
  <c r="W319" i="16"/>
  <c r="U319" i="16"/>
  <c r="N319" i="16"/>
  <c r="G319" i="16"/>
  <c r="D319" i="16"/>
  <c r="AU318" i="16"/>
  <c r="AS318" i="16"/>
  <c r="AG318" i="16"/>
  <c r="AE318" i="16"/>
  <c r="W318" i="16"/>
  <c r="U318" i="16"/>
  <c r="N318" i="16"/>
  <c r="G318" i="16"/>
  <c r="D318" i="16"/>
  <c r="AU317" i="16"/>
  <c r="AS317" i="16"/>
  <c r="AG317" i="16"/>
  <c r="AE317" i="16"/>
  <c r="W317" i="16"/>
  <c r="U317" i="16"/>
  <c r="N317" i="16"/>
  <c r="G317" i="16"/>
  <c r="D317" i="16"/>
  <c r="AU316" i="16"/>
  <c r="AS316" i="16"/>
  <c r="AG316" i="16"/>
  <c r="AE316" i="16"/>
  <c r="W316" i="16"/>
  <c r="U316" i="16"/>
  <c r="N316" i="16"/>
  <c r="G316" i="16"/>
  <c r="D316" i="16"/>
  <c r="AU315" i="16"/>
  <c r="AS315" i="16"/>
  <c r="AG315" i="16"/>
  <c r="AE315" i="16"/>
  <c r="W315" i="16"/>
  <c r="U315" i="16"/>
  <c r="N315" i="16"/>
  <c r="G315" i="16"/>
  <c r="D315" i="16"/>
  <c r="AU314" i="16"/>
  <c r="AS314" i="16"/>
  <c r="AG314" i="16"/>
  <c r="AE314" i="16"/>
  <c r="W314" i="16"/>
  <c r="U314" i="16"/>
  <c r="N314" i="16"/>
  <c r="G314" i="16"/>
  <c r="D314" i="16"/>
  <c r="AU313" i="16"/>
  <c r="AS313" i="16"/>
  <c r="AG313" i="16"/>
  <c r="AE313" i="16"/>
  <c r="W313" i="16"/>
  <c r="U313" i="16"/>
  <c r="N313" i="16"/>
  <c r="G313" i="16"/>
  <c r="D313" i="16"/>
  <c r="AU312" i="16"/>
  <c r="AS312" i="16"/>
  <c r="AG312" i="16"/>
  <c r="AE312" i="16"/>
  <c r="W312" i="16"/>
  <c r="U312" i="16"/>
  <c r="N312" i="16"/>
  <c r="G312" i="16"/>
  <c r="D312" i="16"/>
  <c r="AU311" i="16"/>
  <c r="AS311" i="16"/>
  <c r="AE311" i="16"/>
  <c r="W311" i="16"/>
  <c r="U311" i="16"/>
  <c r="N311" i="16"/>
  <c r="G311" i="16"/>
  <c r="D311" i="16"/>
  <c r="AU310" i="16"/>
  <c r="AS310" i="16"/>
  <c r="AG310" i="16"/>
  <c r="AE310" i="16"/>
  <c r="W310" i="16"/>
  <c r="U310" i="16"/>
  <c r="N310" i="16"/>
  <c r="G310" i="16"/>
  <c r="D310" i="16"/>
  <c r="AU309" i="16"/>
  <c r="AS309" i="16"/>
  <c r="AG309" i="16"/>
  <c r="AE309" i="16"/>
  <c r="W309" i="16"/>
  <c r="U309" i="16"/>
  <c r="N309" i="16"/>
  <c r="G309" i="16"/>
  <c r="D309" i="16"/>
  <c r="AU308" i="16"/>
  <c r="AS308" i="16"/>
  <c r="AG308" i="16"/>
  <c r="AE308" i="16"/>
  <c r="W308" i="16"/>
  <c r="U308" i="16"/>
  <c r="N308" i="16"/>
  <c r="G308" i="16"/>
  <c r="D308" i="16"/>
  <c r="AU307" i="16"/>
  <c r="AS307" i="16"/>
  <c r="AG307" i="16"/>
  <c r="AE307" i="16"/>
  <c r="W307" i="16"/>
  <c r="U307" i="16"/>
  <c r="N307" i="16"/>
  <c r="G307" i="16"/>
  <c r="D307" i="16"/>
  <c r="AU306" i="16"/>
  <c r="AS306" i="16"/>
  <c r="AG306" i="16"/>
  <c r="AE306" i="16"/>
  <c r="W306" i="16"/>
  <c r="U306" i="16"/>
  <c r="N306" i="16"/>
  <c r="G306" i="16"/>
  <c r="D306" i="16"/>
  <c r="AU305" i="16"/>
  <c r="AS305" i="16"/>
  <c r="AG305" i="16"/>
  <c r="AE305" i="16"/>
  <c r="W305" i="16"/>
  <c r="U305" i="16"/>
  <c r="N305" i="16"/>
  <c r="G305" i="16"/>
  <c r="D305" i="16"/>
  <c r="AU304" i="16"/>
  <c r="AS304" i="16"/>
  <c r="AG304" i="16"/>
  <c r="AE304" i="16"/>
  <c r="W304" i="16"/>
  <c r="U304" i="16"/>
  <c r="N304" i="16"/>
  <c r="G304" i="16"/>
  <c r="D304" i="16"/>
  <c r="AU303" i="16"/>
  <c r="AS303" i="16"/>
  <c r="AE303" i="16"/>
  <c r="W303" i="16"/>
  <c r="U303" i="16"/>
  <c r="N303" i="16"/>
  <c r="G303" i="16"/>
  <c r="D303" i="16"/>
  <c r="AU302" i="16"/>
  <c r="AS302" i="16"/>
  <c r="AG302" i="16"/>
  <c r="AE302" i="16"/>
  <c r="W302" i="16"/>
  <c r="U302" i="16"/>
  <c r="N302" i="16"/>
  <c r="G302" i="16"/>
  <c r="D302" i="16"/>
  <c r="AU301" i="16"/>
  <c r="AS301" i="16"/>
  <c r="AG301" i="16"/>
  <c r="AE301" i="16"/>
  <c r="W301" i="16"/>
  <c r="U301" i="16"/>
  <c r="N301" i="16"/>
  <c r="G301" i="16"/>
  <c r="D301" i="16"/>
  <c r="AU300" i="16"/>
  <c r="AS300" i="16"/>
  <c r="AG300" i="16"/>
  <c r="AE300" i="16"/>
  <c r="W300" i="16"/>
  <c r="U300" i="16"/>
  <c r="N300" i="16"/>
  <c r="G300" i="16"/>
  <c r="D300" i="16"/>
  <c r="AU299" i="16"/>
  <c r="AS299" i="16"/>
  <c r="AG299" i="16"/>
  <c r="AE299" i="16"/>
  <c r="W299" i="16"/>
  <c r="U299" i="16"/>
  <c r="N299" i="16"/>
  <c r="G299" i="16"/>
  <c r="D299" i="16"/>
  <c r="AU298" i="16"/>
  <c r="AS298" i="16"/>
  <c r="AG298" i="16"/>
  <c r="AE298" i="16"/>
  <c r="W298" i="16"/>
  <c r="U298" i="16"/>
  <c r="N298" i="16"/>
  <c r="G298" i="16"/>
  <c r="D298" i="16"/>
  <c r="AU297" i="16"/>
  <c r="AS297" i="16"/>
  <c r="AG297" i="16"/>
  <c r="AE297" i="16"/>
  <c r="W297" i="16"/>
  <c r="U297" i="16"/>
  <c r="N297" i="16"/>
  <c r="G297" i="16"/>
  <c r="D297" i="16"/>
  <c r="AU296" i="16"/>
  <c r="AS296" i="16"/>
  <c r="AG296" i="16"/>
  <c r="AE296" i="16"/>
  <c r="W296" i="16"/>
  <c r="U296" i="16"/>
  <c r="N296" i="16"/>
  <c r="G296" i="16"/>
  <c r="D296" i="16"/>
  <c r="AU295" i="16"/>
  <c r="AS295" i="16"/>
  <c r="AE295" i="16"/>
  <c r="W295" i="16"/>
  <c r="U295" i="16"/>
  <c r="N295" i="16"/>
  <c r="G295" i="16"/>
  <c r="D295" i="16"/>
  <c r="AU294" i="16"/>
  <c r="AS294" i="16"/>
  <c r="AG294" i="16"/>
  <c r="AE294" i="16"/>
  <c r="W294" i="16"/>
  <c r="U294" i="16"/>
  <c r="N294" i="16"/>
  <c r="G294" i="16"/>
  <c r="D294" i="16"/>
  <c r="AU293" i="16"/>
  <c r="AS293" i="16"/>
  <c r="AG293" i="16"/>
  <c r="AE293" i="16"/>
  <c r="W293" i="16"/>
  <c r="U293" i="16"/>
  <c r="N293" i="16"/>
  <c r="G293" i="16"/>
  <c r="D293" i="16"/>
  <c r="AU292" i="16"/>
  <c r="AS292" i="16"/>
  <c r="AG292" i="16"/>
  <c r="AE292" i="16"/>
  <c r="W292" i="16"/>
  <c r="U292" i="16"/>
  <c r="N292" i="16"/>
  <c r="G292" i="16"/>
  <c r="D292" i="16"/>
  <c r="AU291" i="16"/>
  <c r="AS291" i="16"/>
  <c r="AG291" i="16"/>
  <c r="AE291" i="16"/>
  <c r="W291" i="16"/>
  <c r="U291" i="16"/>
  <c r="N291" i="16"/>
  <c r="G291" i="16"/>
  <c r="D291" i="16"/>
  <c r="AU290" i="16"/>
  <c r="AS290" i="16"/>
  <c r="AG290" i="16"/>
  <c r="AE290" i="16"/>
  <c r="W290" i="16"/>
  <c r="U290" i="16"/>
  <c r="N290" i="16"/>
  <c r="G290" i="16"/>
  <c r="D290" i="16"/>
  <c r="AU289" i="16"/>
  <c r="AS289" i="16"/>
  <c r="AG289" i="16"/>
  <c r="AE289" i="16"/>
  <c r="W289" i="16"/>
  <c r="U289" i="16"/>
  <c r="N289" i="16"/>
  <c r="G289" i="16"/>
  <c r="D289" i="16"/>
  <c r="AU288" i="16"/>
  <c r="AS288" i="16"/>
  <c r="AG288" i="16"/>
  <c r="AE288" i="16"/>
  <c r="W288" i="16"/>
  <c r="U288" i="16"/>
  <c r="N288" i="16"/>
  <c r="G288" i="16"/>
  <c r="D288" i="16"/>
  <c r="AU287" i="16"/>
  <c r="AS287" i="16"/>
  <c r="AE287" i="16"/>
  <c r="W287" i="16"/>
  <c r="U287" i="16"/>
  <c r="N287" i="16"/>
  <c r="G287" i="16"/>
  <c r="D287" i="16"/>
  <c r="AU286" i="16"/>
  <c r="AS286" i="16"/>
  <c r="AG286" i="16"/>
  <c r="AE286" i="16"/>
  <c r="W286" i="16"/>
  <c r="U286" i="16"/>
  <c r="N286" i="16"/>
  <c r="G286" i="16"/>
  <c r="D286" i="16"/>
  <c r="AU285" i="16"/>
  <c r="AS285" i="16"/>
  <c r="AG285" i="16"/>
  <c r="AE285" i="16"/>
  <c r="W285" i="16"/>
  <c r="U285" i="16"/>
  <c r="N285" i="16"/>
  <c r="G285" i="16"/>
  <c r="D285" i="16"/>
  <c r="AU284" i="16"/>
  <c r="AS284" i="16"/>
  <c r="AG284" i="16"/>
  <c r="AE284" i="16"/>
  <c r="W284" i="16"/>
  <c r="U284" i="16"/>
  <c r="N284" i="16"/>
  <c r="G284" i="16"/>
  <c r="D284" i="16"/>
  <c r="AU283" i="16"/>
  <c r="AS283" i="16"/>
  <c r="AG283" i="16"/>
  <c r="AE283" i="16"/>
  <c r="W283" i="16"/>
  <c r="U283" i="16"/>
  <c r="N283" i="16"/>
  <c r="G283" i="16"/>
  <c r="D283" i="16"/>
  <c r="AU282" i="16"/>
  <c r="AS282" i="16"/>
  <c r="AG282" i="16"/>
  <c r="AE282" i="16"/>
  <c r="W282" i="16"/>
  <c r="U282" i="16"/>
  <c r="N282" i="16"/>
  <c r="G282" i="16"/>
  <c r="D282" i="16"/>
  <c r="AU281" i="16"/>
  <c r="AS281" i="16"/>
  <c r="AG281" i="16"/>
  <c r="AE281" i="16"/>
  <c r="W281" i="16"/>
  <c r="U281" i="16"/>
  <c r="N281" i="16"/>
  <c r="G281" i="16"/>
  <c r="D281" i="16"/>
  <c r="AU280" i="16"/>
  <c r="AS280" i="16"/>
  <c r="AG280" i="16"/>
  <c r="AE280" i="16"/>
  <c r="W280" i="16"/>
  <c r="U280" i="16"/>
  <c r="N280" i="16"/>
  <c r="G280" i="16"/>
  <c r="D280" i="16"/>
  <c r="AU279" i="16"/>
  <c r="AS279" i="16"/>
  <c r="AE279" i="16"/>
  <c r="W279" i="16"/>
  <c r="U279" i="16"/>
  <c r="N279" i="16"/>
  <c r="G279" i="16"/>
  <c r="D279" i="16"/>
  <c r="AU278" i="16"/>
  <c r="AS278" i="16"/>
  <c r="AG278" i="16"/>
  <c r="AE278" i="16"/>
  <c r="W278" i="16"/>
  <c r="U278" i="16"/>
  <c r="N278" i="16"/>
  <c r="G278" i="16"/>
  <c r="D278" i="16"/>
  <c r="AU277" i="16"/>
  <c r="AS277" i="16"/>
  <c r="AG277" i="16"/>
  <c r="AE277" i="16"/>
  <c r="W277" i="16"/>
  <c r="U277" i="16"/>
  <c r="N277" i="16"/>
  <c r="G277" i="16"/>
  <c r="D277" i="16"/>
  <c r="AU276" i="16"/>
  <c r="AS276" i="16"/>
  <c r="AG276" i="16"/>
  <c r="AE276" i="16"/>
  <c r="W276" i="16"/>
  <c r="U276" i="16"/>
  <c r="N276" i="16"/>
  <c r="G276" i="16"/>
  <c r="D276" i="16"/>
  <c r="AU275" i="16"/>
  <c r="AS275" i="16"/>
  <c r="AG275" i="16"/>
  <c r="AE275" i="16"/>
  <c r="W275" i="16"/>
  <c r="U275" i="16"/>
  <c r="N275" i="16"/>
  <c r="G275" i="16"/>
  <c r="D275" i="16"/>
  <c r="AU274" i="16"/>
  <c r="AS274" i="16"/>
  <c r="AG274" i="16"/>
  <c r="AE274" i="16"/>
  <c r="W274" i="16"/>
  <c r="U274" i="16"/>
  <c r="N274" i="16"/>
  <c r="G274" i="16"/>
  <c r="D274" i="16"/>
  <c r="AU273" i="16"/>
  <c r="AS273" i="16"/>
  <c r="AG273" i="16"/>
  <c r="AE273" i="16"/>
  <c r="W273" i="16"/>
  <c r="U273" i="16"/>
  <c r="N273" i="16"/>
  <c r="G273" i="16"/>
  <c r="D273" i="16"/>
  <c r="AU272" i="16"/>
  <c r="AS272" i="16"/>
  <c r="AG272" i="16"/>
  <c r="AE272" i="16"/>
  <c r="W272" i="16"/>
  <c r="U272" i="16"/>
  <c r="N272" i="16"/>
  <c r="G272" i="16"/>
  <c r="D272" i="16"/>
  <c r="AU271" i="16"/>
  <c r="AS271" i="16"/>
  <c r="AE271" i="16"/>
  <c r="W271" i="16"/>
  <c r="U271" i="16"/>
  <c r="N271" i="16"/>
  <c r="G271" i="16"/>
  <c r="D271" i="16"/>
  <c r="AU270" i="16"/>
  <c r="AS270" i="16"/>
  <c r="AG270" i="16"/>
  <c r="AE270" i="16"/>
  <c r="W270" i="16"/>
  <c r="U270" i="16"/>
  <c r="N270" i="16"/>
  <c r="G270" i="16"/>
  <c r="D270" i="16"/>
  <c r="AU269" i="16"/>
  <c r="AS269" i="16"/>
  <c r="AG269" i="16"/>
  <c r="AE269" i="16"/>
  <c r="W269" i="16"/>
  <c r="U269" i="16"/>
  <c r="N269" i="16"/>
  <c r="G269" i="16"/>
  <c r="D269" i="16"/>
  <c r="AU268" i="16"/>
  <c r="AS268" i="16"/>
  <c r="AG268" i="16"/>
  <c r="AE268" i="16"/>
  <c r="W268" i="16"/>
  <c r="U268" i="16"/>
  <c r="N268" i="16"/>
  <c r="G268" i="16"/>
  <c r="D268" i="16"/>
  <c r="AU267" i="16"/>
  <c r="AS267" i="16"/>
  <c r="AG267" i="16"/>
  <c r="AE267" i="16"/>
  <c r="W267" i="16"/>
  <c r="U267" i="16"/>
  <c r="N267" i="16"/>
  <c r="G267" i="16"/>
  <c r="D267" i="16"/>
  <c r="AU266" i="16"/>
  <c r="AS266" i="16"/>
  <c r="AG266" i="16"/>
  <c r="AE266" i="16"/>
  <c r="W266" i="16"/>
  <c r="U266" i="16"/>
  <c r="N266" i="16"/>
  <c r="G266" i="16"/>
  <c r="D266" i="16"/>
  <c r="AU265" i="16"/>
  <c r="AS265" i="16"/>
  <c r="AG265" i="16"/>
  <c r="AE265" i="16"/>
  <c r="W265" i="16"/>
  <c r="U265" i="16"/>
  <c r="N265" i="16"/>
  <c r="G265" i="16"/>
  <c r="D265" i="16"/>
  <c r="AU264" i="16"/>
  <c r="AS264" i="16"/>
  <c r="AG264" i="16"/>
  <c r="AE264" i="16"/>
  <c r="W264" i="16"/>
  <c r="U264" i="16"/>
  <c r="N264" i="16"/>
  <c r="G264" i="16"/>
  <c r="D264" i="16"/>
  <c r="AU263" i="16"/>
  <c r="AS263" i="16"/>
  <c r="AE263" i="16"/>
  <c r="W263" i="16"/>
  <c r="U263" i="16"/>
  <c r="N263" i="16"/>
  <c r="G263" i="16"/>
  <c r="D263" i="16"/>
  <c r="AU262" i="16"/>
  <c r="AS262" i="16"/>
  <c r="AG262" i="16"/>
  <c r="AE262" i="16"/>
  <c r="W262" i="16"/>
  <c r="U262" i="16"/>
  <c r="N262" i="16"/>
  <c r="G262" i="16"/>
  <c r="D262" i="16"/>
  <c r="AU261" i="16"/>
  <c r="AS261" i="16"/>
  <c r="AG261" i="16"/>
  <c r="AE261" i="16"/>
  <c r="W261" i="16"/>
  <c r="U261" i="16"/>
  <c r="N261" i="16"/>
  <c r="G261" i="16"/>
  <c r="D261" i="16"/>
  <c r="AU260" i="16"/>
  <c r="AS260" i="16"/>
  <c r="AG260" i="16"/>
  <c r="AE260" i="16"/>
  <c r="W260" i="16"/>
  <c r="U260" i="16"/>
  <c r="N260" i="16"/>
  <c r="G260" i="16"/>
  <c r="D260" i="16"/>
  <c r="AU259" i="16"/>
  <c r="AS259" i="16"/>
  <c r="AG259" i="16"/>
  <c r="AE259" i="16"/>
  <c r="W259" i="16"/>
  <c r="U259" i="16"/>
  <c r="N259" i="16"/>
  <c r="G259" i="16"/>
  <c r="D259" i="16"/>
  <c r="AU258" i="16"/>
  <c r="AS258" i="16"/>
  <c r="AG258" i="16"/>
  <c r="AE258" i="16"/>
  <c r="W258" i="16"/>
  <c r="U258" i="16"/>
  <c r="N258" i="16"/>
  <c r="G258" i="16"/>
  <c r="D258" i="16"/>
  <c r="AU257" i="16"/>
  <c r="AS257" i="16"/>
  <c r="AG257" i="16"/>
  <c r="AE257" i="16"/>
  <c r="W257" i="16"/>
  <c r="U257" i="16"/>
  <c r="N257" i="16"/>
  <c r="G257" i="16"/>
  <c r="D257" i="16"/>
  <c r="AU256" i="16"/>
  <c r="AS256" i="16"/>
  <c r="AG256" i="16"/>
  <c r="AE256" i="16"/>
  <c r="W256" i="16"/>
  <c r="U256" i="16"/>
  <c r="N256" i="16"/>
  <c r="G256" i="16"/>
  <c r="D256" i="16"/>
  <c r="AU255" i="16"/>
  <c r="AS255" i="16"/>
  <c r="AE255" i="16"/>
  <c r="W255" i="16"/>
  <c r="U255" i="16"/>
  <c r="N255" i="16"/>
  <c r="G255" i="16"/>
  <c r="D255" i="16"/>
  <c r="AU254" i="16"/>
  <c r="AS254" i="16"/>
  <c r="AG254" i="16"/>
  <c r="AE254" i="16"/>
  <c r="W254" i="16"/>
  <c r="U254" i="16"/>
  <c r="N254" i="16"/>
  <c r="G254" i="16"/>
  <c r="D254" i="16"/>
  <c r="AU253" i="16"/>
  <c r="AS253" i="16"/>
  <c r="AG253" i="16"/>
  <c r="AE253" i="16"/>
  <c r="W253" i="16"/>
  <c r="U253" i="16"/>
  <c r="N253" i="16"/>
  <c r="G253" i="16"/>
  <c r="D253" i="16"/>
  <c r="AU252" i="16"/>
  <c r="AS252" i="16"/>
  <c r="AG252" i="16"/>
  <c r="AE252" i="16"/>
  <c r="W252" i="16"/>
  <c r="U252" i="16"/>
  <c r="N252" i="16"/>
  <c r="G252" i="16"/>
  <c r="D252" i="16"/>
  <c r="AU251" i="16"/>
  <c r="AS251" i="16"/>
  <c r="AG251" i="16"/>
  <c r="AE251" i="16"/>
  <c r="W251" i="16"/>
  <c r="U251" i="16"/>
  <c r="N251" i="16"/>
  <c r="G251" i="16"/>
  <c r="D251" i="16"/>
  <c r="AU250" i="16"/>
  <c r="AS250" i="16"/>
  <c r="AG250" i="16"/>
  <c r="AE250" i="16"/>
  <c r="W250" i="16"/>
  <c r="U250" i="16"/>
  <c r="N250" i="16"/>
  <c r="G250" i="16"/>
  <c r="D250" i="16"/>
  <c r="AU249" i="16"/>
  <c r="AS249" i="16"/>
  <c r="AG249" i="16"/>
  <c r="AE249" i="16"/>
  <c r="W249" i="16"/>
  <c r="U249" i="16"/>
  <c r="N249" i="16"/>
  <c r="G249" i="16"/>
  <c r="D249" i="16"/>
  <c r="AU248" i="16"/>
  <c r="AS248" i="16"/>
  <c r="AG248" i="16"/>
  <c r="AE248" i="16"/>
  <c r="W248" i="16"/>
  <c r="U248" i="16"/>
  <c r="N248" i="16"/>
  <c r="G248" i="16"/>
  <c r="D248" i="16"/>
  <c r="AU247" i="16"/>
  <c r="AS247" i="16"/>
  <c r="AE247" i="16"/>
  <c r="W247" i="16"/>
  <c r="U247" i="16"/>
  <c r="N247" i="16"/>
  <c r="G247" i="16"/>
  <c r="D247" i="16"/>
  <c r="AU246" i="16"/>
  <c r="AS246" i="16"/>
  <c r="AG246" i="16"/>
  <c r="AE246" i="16"/>
  <c r="W246" i="16"/>
  <c r="U246" i="16"/>
  <c r="N246" i="16"/>
  <c r="G246" i="16"/>
  <c r="D246" i="16"/>
  <c r="AU245" i="16"/>
  <c r="AS245" i="16"/>
  <c r="AG245" i="16"/>
  <c r="AE245" i="16"/>
  <c r="W245" i="16"/>
  <c r="U245" i="16"/>
  <c r="N245" i="16"/>
  <c r="G245" i="16"/>
  <c r="D245" i="16"/>
  <c r="AU244" i="16"/>
  <c r="AS244" i="16"/>
  <c r="AG244" i="16"/>
  <c r="AE244" i="16"/>
  <c r="W244" i="16"/>
  <c r="U244" i="16"/>
  <c r="N244" i="16"/>
  <c r="G244" i="16"/>
  <c r="D244" i="16"/>
  <c r="AU243" i="16"/>
  <c r="AS243" i="16"/>
  <c r="AG243" i="16"/>
  <c r="AE243" i="16"/>
  <c r="W243" i="16"/>
  <c r="U243" i="16"/>
  <c r="N243" i="16"/>
  <c r="G243" i="16"/>
  <c r="D243" i="16"/>
  <c r="AU242" i="16"/>
  <c r="AS242" i="16"/>
  <c r="AG242" i="16"/>
  <c r="AE242" i="16"/>
  <c r="W242" i="16"/>
  <c r="U242" i="16"/>
  <c r="N242" i="16"/>
  <c r="G242" i="16"/>
  <c r="D242" i="16"/>
  <c r="AU241" i="16"/>
  <c r="AS241" i="16"/>
  <c r="AG241" i="16"/>
  <c r="AE241" i="16"/>
  <c r="W241" i="16"/>
  <c r="U241" i="16"/>
  <c r="N241" i="16"/>
  <c r="G241" i="16"/>
  <c r="D241" i="16"/>
  <c r="AU240" i="16"/>
  <c r="AS240" i="16"/>
  <c r="AG240" i="16"/>
  <c r="AE240" i="16"/>
  <c r="W240" i="16"/>
  <c r="U240" i="16"/>
  <c r="N240" i="16"/>
  <c r="G240" i="16"/>
  <c r="D240" i="16"/>
  <c r="AU239" i="16"/>
  <c r="AS239" i="16"/>
  <c r="AE239" i="16"/>
  <c r="W239" i="16"/>
  <c r="U239" i="16"/>
  <c r="N239" i="16"/>
  <c r="G239" i="16"/>
  <c r="D239" i="16"/>
  <c r="AU238" i="16"/>
  <c r="AS238" i="16"/>
  <c r="AG238" i="16"/>
  <c r="AE238" i="16"/>
  <c r="W238" i="16"/>
  <c r="U238" i="16"/>
  <c r="N238" i="16"/>
  <c r="G238" i="16"/>
  <c r="D238" i="16"/>
  <c r="AU237" i="16"/>
  <c r="AS237" i="16"/>
  <c r="AG237" i="16"/>
  <c r="AE237" i="16"/>
  <c r="W237" i="16"/>
  <c r="U237" i="16"/>
  <c r="N237" i="16"/>
  <c r="G237" i="16"/>
  <c r="D237" i="16"/>
  <c r="AU236" i="16"/>
  <c r="AS236" i="16"/>
  <c r="AG236" i="16"/>
  <c r="AE236" i="16"/>
  <c r="W236" i="16"/>
  <c r="U236" i="16"/>
  <c r="N236" i="16"/>
  <c r="G236" i="16"/>
  <c r="D236" i="16"/>
  <c r="AU235" i="16"/>
  <c r="AS235" i="16"/>
  <c r="AG235" i="16"/>
  <c r="AE235" i="16"/>
  <c r="W235" i="16"/>
  <c r="U235" i="16"/>
  <c r="N235" i="16"/>
  <c r="G235" i="16"/>
  <c r="D235" i="16"/>
  <c r="AU234" i="16"/>
  <c r="AS234" i="16"/>
  <c r="AG234" i="16"/>
  <c r="AE234" i="16"/>
  <c r="W234" i="16"/>
  <c r="U234" i="16"/>
  <c r="N234" i="16"/>
  <c r="G234" i="16"/>
  <c r="D234" i="16"/>
  <c r="AU233" i="16"/>
  <c r="AS233" i="16"/>
  <c r="AG233" i="16"/>
  <c r="AE233" i="16"/>
  <c r="W233" i="16"/>
  <c r="U233" i="16"/>
  <c r="N233" i="16"/>
  <c r="G233" i="16"/>
  <c r="D233" i="16"/>
  <c r="AU232" i="16"/>
  <c r="AS232" i="16"/>
  <c r="AG232" i="16"/>
  <c r="AE232" i="16"/>
  <c r="W232" i="16"/>
  <c r="U232" i="16"/>
  <c r="N232" i="16"/>
  <c r="G232" i="16"/>
  <c r="D232" i="16"/>
  <c r="AU231" i="16"/>
  <c r="AS231" i="16"/>
  <c r="AE231" i="16"/>
  <c r="W231" i="16"/>
  <c r="U231" i="16"/>
  <c r="N231" i="16"/>
  <c r="G231" i="16"/>
  <c r="D231" i="16"/>
  <c r="AU230" i="16"/>
  <c r="AS230" i="16"/>
  <c r="AG230" i="16"/>
  <c r="AE230" i="16"/>
  <c r="W230" i="16"/>
  <c r="U230" i="16"/>
  <c r="N230" i="16"/>
  <c r="G230" i="16"/>
  <c r="D230" i="16"/>
  <c r="AU229" i="16"/>
  <c r="AS229" i="16"/>
  <c r="AG229" i="16"/>
  <c r="AE229" i="16"/>
  <c r="W229" i="16"/>
  <c r="U229" i="16"/>
  <c r="N229" i="16"/>
  <c r="G229" i="16"/>
  <c r="D229" i="16"/>
  <c r="AU228" i="16"/>
  <c r="AS228" i="16"/>
  <c r="AG228" i="16"/>
  <c r="AE228" i="16"/>
  <c r="W228" i="16"/>
  <c r="U228" i="16"/>
  <c r="N228" i="16"/>
  <c r="G228" i="16"/>
  <c r="D228" i="16"/>
  <c r="AU227" i="16"/>
  <c r="AS227" i="16"/>
  <c r="AG227" i="16"/>
  <c r="AE227" i="16"/>
  <c r="W227" i="16"/>
  <c r="U227" i="16"/>
  <c r="N227" i="16"/>
  <c r="G227" i="16"/>
  <c r="D227" i="16"/>
  <c r="AU226" i="16"/>
  <c r="AS226" i="16"/>
  <c r="AG226" i="16"/>
  <c r="AE226" i="16"/>
  <c r="W226" i="16"/>
  <c r="U226" i="16"/>
  <c r="N226" i="16"/>
  <c r="G226" i="16"/>
  <c r="D226" i="16"/>
  <c r="AU225" i="16"/>
  <c r="AS225" i="16"/>
  <c r="AG225" i="16"/>
  <c r="AE225" i="16"/>
  <c r="W225" i="16"/>
  <c r="U225" i="16"/>
  <c r="N225" i="16"/>
  <c r="G225" i="16"/>
  <c r="D225" i="16"/>
  <c r="AU224" i="16"/>
  <c r="AS224" i="16"/>
  <c r="AG224" i="16"/>
  <c r="AE224" i="16"/>
  <c r="W224" i="16"/>
  <c r="U224" i="16"/>
  <c r="N224" i="16"/>
  <c r="G224" i="16"/>
  <c r="D224" i="16"/>
  <c r="AU223" i="16"/>
  <c r="AS223" i="16"/>
  <c r="AE223" i="16"/>
  <c r="W223" i="16"/>
  <c r="U223" i="16"/>
  <c r="N223" i="16"/>
  <c r="G223" i="16"/>
  <c r="D223" i="16"/>
  <c r="AU222" i="16"/>
  <c r="AS222" i="16"/>
  <c r="AG222" i="16"/>
  <c r="AE222" i="16"/>
  <c r="W222" i="16"/>
  <c r="U222" i="16"/>
  <c r="N222" i="16"/>
  <c r="G222" i="16"/>
  <c r="D222" i="16"/>
  <c r="AU221" i="16"/>
  <c r="AS221" i="16"/>
  <c r="AG221" i="16"/>
  <c r="AE221" i="16"/>
  <c r="W221" i="16"/>
  <c r="U221" i="16"/>
  <c r="N221" i="16"/>
  <c r="G221" i="16"/>
  <c r="D221" i="16"/>
  <c r="AU220" i="16"/>
  <c r="AS220" i="16"/>
  <c r="AG220" i="16"/>
  <c r="AE220" i="16"/>
  <c r="W220" i="16"/>
  <c r="U220" i="16"/>
  <c r="N220" i="16"/>
  <c r="G220" i="16"/>
  <c r="D220" i="16"/>
  <c r="AU219" i="16"/>
  <c r="AS219" i="16"/>
  <c r="AG219" i="16"/>
  <c r="AE219" i="16"/>
  <c r="W219" i="16"/>
  <c r="U219" i="16"/>
  <c r="N219" i="16"/>
  <c r="G219" i="16"/>
  <c r="D219" i="16"/>
  <c r="AU218" i="16"/>
  <c r="AS218" i="16"/>
  <c r="AG218" i="16"/>
  <c r="AE218" i="16"/>
  <c r="W218" i="16"/>
  <c r="U218" i="16"/>
  <c r="N218" i="16"/>
  <c r="G218" i="16"/>
  <c r="D218" i="16"/>
  <c r="AU217" i="16"/>
  <c r="AS217" i="16"/>
  <c r="AG217" i="16"/>
  <c r="AE217" i="16"/>
  <c r="W217" i="16"/>
  <c r="U217" i="16"/>
  <c r="N217" i="16"/>
  <c r="G217" i="16"/>
  <c r="D217" i="16"/>
  <c r="AU216" i="16"/>
  <c r="AS216" i="16"/>
  <c r="AG216" i="16"/>
  <c r="AE216" i="16"/>
  <c r="W216" i="16"/>
  <c r="U216" i="16"/>
  <c r="N216" i="16"/>
  <c r="G216" i="16"/>
  <c r="D216" i="16"/>
  <c r="AU215" i="16"/>
  <c r="AS215" i="16"/>
  <c r="AE215" i="16"/>
  <c r="W215" i="16"/>
  <c r="U215" i="16"/>
  <c r="N215" i="16"/>
  <c r="G215" i="16"/>
  <c r="D215" i="16"/>
  <c r="AU214" i="16"/>
  <c r="AS214" i="16"/>
  <c r="AG214" i="16"/>
  <c r="AE214" i="16"/>
  <c r="W214" i="16"/>
  <c r="U214" i="16"/>
  <c r="N214" i="16"/>
  <c r="G214" i="16"/>
  <c r="D214" i="16"/>
  <c r="AU213" i="16"/>
  <c r="AS213" i="16"/>
  <c r="AG213" i="16"/>
  <c r="AE213" i="16"/>
  <c r="W213" i="16"/>
  <c r="U213" i="16"/>
  <c r="N213" i="16"/>
  <c r="G213" i="16"/>
  <c r="D213" i="16"/>
  <c r="AU212" i="16"/>
  <c r="AS212" i="16"/>
  <c r="AG212" i="16"/>
  <c r="AE212" i="16"/>
  <c r="W212" i="16"/>
  <c r="U212" i="16"/>
  <c r="N212" i="16"/>
  <c r="G212" i="16"/>
  <c r="D212" i="16"/>
  <c r="AU211" i="16"/>
  <c r="AS211" i="16"/>
  <c r="AG211" i="16"/>
  <c r="AE211" i="16"/>
  <c r="W211" i="16"/>
  <c r="U211" i="16"/>
  <c r="N211" i="16"/>
  <c r="G211" i="16"/>
  <c r="D211" i="16"/>
  <c r="AU210" i="16"/>
  <c r="AS210" i="16"/>
  <c r="AG210" i="16"/>
  <c r="AE210" i="16"/>
  <c r="W210" i="16"/>
  <c r="U210" i="16"/>
  <c r="N210" i="16"/>
  <c r="G210" i="16"/>
  <c r="D210" i="16"/>
  <c r="AU209" i="16"/>
  <c r="AS209" i="16"/>
  <c r="AG209" i="16"/>
  <c r="AE209" i="16"/>
  <c r="W209" i="16"/>
  <c r="U209" i="16"/>
  <c r="N209" i="16"/>
  <c r="G209" i="16"/>
  <c r="D209" i="16"/>
  <c r="AU208" i="16"/>
  <c r="AS208" i="16"/>
  <c r="AG208" i="16"/>
  <c r="AE208" i="16"/>
  <c r="W208" i="16"/>
  <c r="U208" i="16"/>
  <c r="N208" i="16"/>
  <c r="G208" i="16"/>
  <c r="D208" i="16"/>
  <c r="AU207" i="16"/>
  <c r="AS207" i="16"/>
  <c r="AE207" i="16"/>
  <c r="W207" i="16"/>
  <c r="U207" i="16"/>
  <c r="N207" i="16"/>
  <c r="G207" i="16"/>
  <c r="D207" i="16"/>
  <c r="AU206" i="16"/>
  <c r="AS206" i="16"/>
  <c r="AG206" i="16"/>
  <c r="AE206" i="16"/>
  <c r="W206" i="16"/>
  <c r="U206" i="16"/>
  <c r="N206" i="16"/>
  <c r="G206" i="16"/>
  <c r="D206" i="16"/>
  <c r="AU205" i="16"/>
  <c r="AS205" i="16"/>
  <c r="AG205" i="16"/>
  <c r="AE205" i="16"/>
  <c r="W205" i="16"/>
  <c r="U205" i="16"/>
  <c r="N205" i="16"/>
  <c r="G205" i="16"/>
  <c r="D205" i="16"/>
  <c r="AU204" i="16"/>
  <c r="AS204" i="16"/>
  <c r="AG204" i="16"/>
  <c r="AE204" i="16"/>
  <c r="W204" i="16"/>
  <c r="U204" i="16"/>
  <c r="N204" i="16"/>
  <c r="G204" i="16"/>
  <c r="D204" i="16"/>
  <c r="AU203" i="16"/>
  <c r="AS203" i="16"/>
  <c r="AG203" i="16"/>
  <c r="AE203" i="16"/>
  <c r="W203" i="16"/>
  <c r="U203" i="16"/>
  <c r="N203" i="16"/>
  <c r="G203" i="16"/>
  <c r="D203" i="16"/>
  <c r="AU202" i="16"/>
  <c r="AS202" i="16"/>
  <c r="AG202" i="16"/>
  <c r="AE202" i="16"/>
  <c r="W202" i="16"/>
  <c r="U202" i="16"/>
  <c r="N202" i="16"/>
  <c r="G202" i="16"/>
  <c r="D202" i="16"/>
  <c r="AU201" i="16"/>
  <c r="AS201" i="16"/>
  <c r="AG201" i="16"/>
  <c r="AE201" i="16"/>
  <c r="W201" i="16"/>
  <c r="U201" i="16"/>
  <c r="N201" i="16"/>
  <c r="G201" i="16"/>
  <c r="D201" i="16"/>
  <c r="AU200" i="16"/>
  <c r="AS200" i="16"/>
  <c r="AG200" i="16"/>
  <c r="AE200" i="16"/>
  <c r="W200" i="16"/>
  <c r="U200" i="16"/>
  <c r="N200" i="16"/>
  <c r="G200" i="16"/>
  <c r="D200" i="16"/>
  <c r="AU199" i="16"/>
  <c r="AS199" i="16"/>
  <c r="AE199" i="16"/>
  <c r="W199" i="16"/>
  <c r="U199" i="16"/>
  <c r="N199" i="16"/>
  <c r="G199" i="16"/>
  <c r="D199" i="16"/>
  <c r="AU198" i="16"/>
  <c r="AS198" i="16"/>
  <c r="AG198" i="16"/>
  <c r="AE198" i="16"/>
  <c r="W198" i="16"/>
  <c r="U198" i="16"/>
  <c r="N198" i="16"/>
  <c r="G198" i="16"/>
  <c r="D198" i="16"/>
  <c r="AU197" i="16"/>
  <c r="AS197" i="16"/>
  <c r="AG197" i="16"/>
  <c r="AE197" i="16"/>
  <c r="W197" i="16"/>
  <c r="U197" i="16"/>
  <c r="N197" i="16"/>
  <c r="G197" i="16"/>
  <c r="D197" i="16"/>
  <c r="AU196" i="16"/>
  <c r="AS196" i="16"/>
  <c r="AG196" i="16"/>
  <c r="AE196" i="16"/>
  <c r="W196" i="16"/>
  <c r="U196" i="16"/>
  <c r="N196" i="16"/>
  <c r="G196" i="16"/>
  <c r="D196" i="16"/>
  <c r="AU195" i="16"/>
  <c r="AS195" i="16"/>
  <c r="AG195" i="16"/>
  <c r="AE195" i="16"/>
  <c r="W195" i="16"/>
  <c r="U195" i="16"/>
  <c r="N195" i="16"/>
  <c r="G195" i="16"/>
  <c r="D195" i="16"/>
  <c r="AU194" i="16"/>
  <c r="AS194" i="16"/>
  <c r="AG194" i="16"/>
  <c r="AE194" i="16"/>
  <c r="W194" i="16"/>
  <c r="U194" i="16"/>
  <c r="N194" i="16"/>
  <c r="G194" i="16"/>
  <c r="D194" i="16"/>
  <c r="AU193" i="16"/>
  <c r="AS193" i="16"/>
  <c r="AG193" i="16"/>
  <c r="AE193" i="16"/>
  <c r="W193" i="16"/>
  <c r="U193" i="16"/>
  <c r="N193" i="16"/>
  <c r="G193" i="16"/>
  <c r="D193" i="16"/>
  <c r="AU192" i="16"/>
  <c r="AS192" i="16"/>
  <c r="AG192" i="16"/>
  <c r="AE192" i="16"/>
  <c r="W192" i="16"/>
  <c r="U192" i="16"/>
  <c r="N192" i="16"/>
  <c r="G192" i="16"/>
  <c r="D192" i="16"/>
  <c r="AU191" i="16"/>
  <c r="AS191" i="16"/>
  <c r="AE191" i="16"/>
  <c r="W191" i="16"/>
  <c r="U191" i="16"/>
  <c r="N191" i="16"/>
  <c r="G191" i="16"/>
  <c r="D191" i="16"/>
  <c r="AU190" i="16"/>
  <c r="AS190" i="16"/>
  <c r="AG190" i="16"/>
  <c r="AE190" i="16"/>
  <c r="W190" i="16"/>
  <c r="U190" i="16"/>
  <c r="N190" i="16"/>
  <c r="G190" i="16"/>
  <c r="D190" i="16"/>
  <c r="AU189" i="16"/>
  <c r="AS189" i="16"/>
  <c r="AG189" i="16"/>
  <c r="AE189" i="16"/>
  <c r="W189" i="16"/>
  <c r="U189" i="16"/>
  <c r="N189" i="16"/>
  <c r="G189" i="16"/>
  <c r="D189" i="16"/>
  <c r="AU188" i="16"/>
  <c r="AS188" i="16"/>
  <c r="AG188" i="16"/>
  <c r="AE188" i="16"/>
  <c r="W188" i="16"/>
  <c r="U188" i="16"/>
  <c r="N188" i="16"/>
  <c r="G188" i="16"/>
  <c r="D188" i="16"/>
  <c r="AU187" i="16"/>
  <c r="AS187" i="16"/>
  <c r="AG187" i="16"/>
  <c r="AE187" i="16"/>
  <c r="W187" i="16"/>
  <c r="U187" i="16"/>
  <c r="N187" i="16"/>
  <c r="G187" i="16"/>
  <c r="D187" i="16"/>
  <c r="AU186" i="16"/>
  <c r="AS186" i="16"/>
  <c r="AG186" i="16"/>
  <c r="AE186" i="16"/>
  <c r="W186" i="16"/>
  <c r="U186" i="16"/>
  <c r="N186" i="16"/>
  <c r="G186" i="16"/>
  <c r="D186" i="16"/>
  <c r="AU185" i="16"/>
  <c r="AS185" i="16"/>
  <c r="AG185" i="16"/>
  <c r="AE185" i="16"/>
  <c r="W185" i="16"/>
  <c r="U185" i="16"/>
  <c r="N185" i="16"/>
  <c r="G185" i="16"/>
  <c r="D185" i="16"/>
  <c r="AU184" i="16"/>
  <c r="AS184" i="16"/>
  <c r="AG184" i="16"/>
  <c r="AE184" i="16"/>
  <c r="W184" i="16"/>
  <c r="U184" i="16"/>
  <c r="N184" i="16"/>
  <c r="G184" i="16"/>
  <c r="D184" i="16"/>
  <c r="AU183" i="16"/>
  <c r="AS183" i="16"/>
  <c r="AE183" i="16"/>
  <c r="W183" i="16"/>
  <c r="U183" i="16"/>
  <c r="N183" i="16"/>
  <c r="G183" i="16"/>
  <c r="D183" i="16"/>
  <c r="AU182" i="16"/>
  <c r="AS182" i="16"/>
  <c r="AG182" i="16"/>
  <c r="AE182" i="16"/>
  <c r="W182" i="16"/>
  <c r="U182" i="16"/>
  <c r="N182" i="16"/>
  <c r="G182" i="16"/>
  <c r="D182" i="16"/>
  <c r="AU181" i="16"/>
  <c r="AS181" i="16"/>
  <c r="AG181" i="16"/>
  <c r="AE181" i="16"/>
  <c r="W181" i="16"/>
  <c r="U181" i="16"/>
  <c r="N181" i="16"/>
  <c r="G181" i="16"/>
  <c r="D181" i="16"/>
  <c r="AU180" i="16"/>
  <c r="AS180" i="16"/>
  <c r="AG180" i="16"/>
  <c r="AE180" i="16"/>
  <c r="W180" i="16"/>
  <c r="U180" i="16"/>
  <c r="N180" i="16"/>
  <c r="G180" i="16"/>
  <c r="D180" i="16"/>
  <c r="AU179" i="16"/>
  <c r="AS179" i="16"/>
  <c r="AG179" i="16"/>
  <c r="AE179" i="16"/>
  <c r="W179" i="16"/>
  <c r="U179" i="16"/>
  <c r="N179" i="16"/>
  <c r="G179" i="16"/>
  <c r="D179" i="16"/>
  <c r="AU178" i="16"/>
  <c r="AS178" i="16"/>
  <c r="AG178" i="16"/>
  <c r="AE178" i="16"/>
  <c r="W178" i="16"/>
  <c r="U178" i="16"/>
  <c r="N178" i="16"/>
  <c r="G178" i="16"/>
  <c r="D178" i="16"/>
  <c r="AU177" i="16"/>
  <c r="AS177" i="16"/>
  <c r="AG177" i="16"/>
  <c r="AE177" i="16"/>
  <c r="W177" i="16"/>
  <c r="U177" i="16"/>
  <c r="N177" i="16"/>
  <c r="G177" i="16"/>
  <c r="D177" i="16"/>
  <c r="AU176" i="16"/>
  <c r="AS176" i="16"/>
  <c r="AG176" i="16"/>
  <c r="AE176" i="16"/>
  <c r="W176" i="16"/>
  <c r="U176" i="16"/>
  <c r="N176" i="16"/>
  <c r="G176" i="16"/>
  <c r="D176" i="16"/>
  <c r="AU175" i="16"/>
  <c r="AS175" i="16"/>
  <c r="AE175" i="16"/>
  <c r="W175" i="16"/>
  <c r="U175" i="16"/>
  <c r="N175" i="16"/>
  <c r="G175" i="16"/>
  <c r="D175" i="16"/>
  <c r="AU174" i="16"/>
  <c r="AS174" i="16"/>
  <c r="AG174" i="16"/>
  <c r="AE174" i="16"/>
  <c r="W174" i="16"/>
  <c r="U174" i="16"/>
  <c r="N174" i="16"/>
  <c r="G174" i="16"/>
  <c r="D174" i="16"/>
  <c r="AU173" i="16"/>
  <c r="AS173" i="16"/>
  <c r="AG173" i="16"/>
  <c r="AE173" i="16"/>
  <c r="W173" i="16"/>
  <c r="U173" i="16"/>
  <c r="N173" i="16"/>
  <c r="G173" i="16"/>
  <c r="D173" i="16"/>
  <c r="AU172" i="16"/>
  <c r="AS172" i="16"/>
  <c r="AG172" i="16"/>
  <c r="AE172" i="16"/>
  <c r="W172" i="16"/>
  <c r="U172" i="16"/>
  <c r="N172" i="16"/>
  <c r="G172" i="16"/>
  <c r="D172" i="16"/>
  <c r="AU171" i="16"/>
  <c r="AS171" i="16"/>
  <c r="AG171" i="16"/>
  <c r="AE171" i="16"/>
  <c r="W171" i="16"/>
  <c r="U171" i="16"/>
  <c r="N171" i="16"/>
  <c r="G171" i="16"/>
  <c r="D171" i="16"/>
  <c r="AU170" i="16"/>
  <c r="AS170" i="16"/>
  <c r="AG170" i="16"/>
  <c r="AE170" i="16"/>
  <c r="W170" i="16"/>
  <c r="U170" i="16"/>
  <c r="N170" i="16"/>
  <c r="G170" i="16"/>
  <c r="D170" i="16"/>
  <c r="AU169" i="16"/>
  <c r="AS169" i="16"/>
  <c r="AG169" i="16"/>
  <c r="AE169" i="16"/>
  <c r="W169" i="16"/>
  <c r="U169" i="16"/>
  <c r="N169" i="16"/>
  <c r="G169" i="16"/>
  <c r="D169" i="16"/>
  <c r="AU168" i="16"/>
  <c r="AS168" i="16"/>
  <c r="AG168" i="16"/>
  <c r="AE168" i="16"/>
  <c r="W168" i="16"/>
  <c r="U168" i="16"/>
  <c r="N168" i="16"/>
  <c r="G168" i="16"/>
  <c r="D168" i="16"/>
  <c r="AU167" i="16"/>
  <c r="AS167" i="16"/>
  <c r="AE167" i="16"/>
  <c r="W167" i="16"/>
  <c r="U167" i="16"/>
  <c r="N167" i="16"/>
  <c r="G167" i="16"/>
  <c r="D167" i="16"/>
  <c r="AU166" i="16"/>
  <c r="AS166" i="16"/>
  <c r="AG166" i="16"/>
  <c r="AE166" i="16"/>
  <c r="W166" i="16"/>
  <c r="U166" i="16"/>
  <c r="N166" i="16"/>
  <c r="G166" i="16"/>
  <c r="D166" i="16"/>
  <c r="AU165" i="16"/>
  <c r="AS165" i="16"/>
  <c r="AG165" i="16"/>
  <c r="AE165" i="16"/>
  <c r="W165" i="16"/>
  <c r="U165" i="16"/>
  <c r="N165" i="16"/>
  <c r="G165" i="16"/>
  <c r="D165" i="16"/>
  <c r="AU164" i="16"/>
  <c r="AS164" i="16"/>
  <c r="AG164" i="16"/>
  <c r="AE164" i="16"/>
  <c r="W164" i="16"/>
  <c r="U164" i="16"/>
  <c r="N164" i="16"/>
  <c r="G164" i="16"/>
  <c r="D164" i="16"/>
  <c r="AU163" i="16"/>
  <c r="AS163" i="16"/>
  <c r="AG163" i="16"/>
  <c r="AE163" i="16"/>
  <c r="W163" i="16"/>
  <c r="U163" i="16"/>
  <c r="N163" i="16"/>
  <c r="G163" i="16"/>
  <c r="D163" i="16"/>
  <c r="AU162" i="16"/>
  <c r="AS162" i="16"/>
  <c r="AG162" i="16"/>
  <c r="AE162" i="16"/>
  <c r="W162" i="16"/>
  <c r="U162" i="16"/>
  <c r="N162" i="16"/>
  <c r="G162" i="16"/>
  <c r="D162" i="16"/>
  <c r="AU161" i="16"/>
  <c r="AS161" i="16"/>
  <c r="AG161" i="16"/>
  <c r="AE161" i="16"/>
  <c r="W161" i="16"/>
  <c r="U161" i="16"/>
  <c r="N161" i="16"/>
  <c r="G161" i="16"/>
  <c r="D161" i="16"/>
  <c r="AU160" i="16"/>
  <c r="AS160" i="16"/>
  <c r="AG160" i="16"/>
  <c r="AE160" i="16"/>
  <c r="W160" i="16"/>
  <c r="U160" i="16"/>
  <c r="N160" i="16"/>
  <c r="G160" i="16"/>
  <c r="D160" i="16"/>
  <c r="AU159" i="16"/>
  <c r="AS159" i="16"/>
  <c r="AE159" i="16"/>
  <c r="W159" i="16"/>
  <c r="U159" i="16"/>
  <c r="N159" i="16"/>
  <c r="G159" i="16"/>
  <c r="D159" i="16"/>
  <c r="AU158" i="16"/>
  <c r="AS158" i="16"/>
  <c r="AG158" i="16"/>
  <c r="AE158" i="16"/>
  <c r="W158" i="16"/>
  <c r="U158" i="16"/>
  <c r="N158" i="16"/>
  <c r="G158" i="16"/>
  <c r="D158" i="16"/>
  <c r="AU157" i="16"/>
  <c r="AS157" i="16"/>
  <c r="AG157" i="16"/>
  <c r="AE157" i="16"/>
  <c r="W157" i="16"/>
  <c r="U157" i="16"/>
  <c r="N157" i="16"/>
  <c r="G157" i="16"/>
  <c r="D157" i="16"/>
  <c r="AU156" i="16"/>
  <c r="AS156" i="16"/>
  <c r="AG156" i="16"/>
  <c r="AE156" i="16"/>
  <c r="W156" i="16"/>
  <c r="U156" i="16"/>
  <c r="N156" i="16"/>
  <c r="G156" i="16"/>
  <c r="D156" i="16"/>
  <c r="AU155" i="16"/>
  <c r="AS155" i="16"/>
  <c r="AG155" i="16"/>
  <c r="AE155" i="16"/>
  <c r="W155" i="16"/>
  <c r="U155" i="16"/>
  <c r="N155" i="16"/>
  <c r="G155" i="16"/>
  <c r="D155" i="16"/>
  <c r="AU154" i="16"/>
  <c r="AS154" i="16"/>
  <c r="AG154" i="16"/>
  <c r="AE154" i="16"/>
  <c r="W154" i="16"/>
  <c r="U154" i="16"/>
  <c r="N154" i="16"/>
  <c r="G154" i="16"/>
  <c r="D154" i="16"/>
  <c r="AU153" i="16"/>
  <c r="AS153" i="16"/>
  <c r="AG153" i="16"/>
  <c r="AE153" i="16"/>
  <c r="W153" i="16"/>
  <c r="U153" i="16"/>
  <c r="N153" i="16"/>
  <c r="G153" i="16"/>
  <c r="D153" i="16"/>
  <c r="AU152" i="16"/>
  <c r="AS152" i="16"/>
  <c r="AG152" i="16"/>
  <c r="AE152" i="16"/>
  <c r="W152" i="16"/>
  <c r="U152" i="16"/>
  <c r="N152" i="16"/>
  <c r="G152" i="16"/>
  <c r="D152" i="16"/>
  <c r="AU151" i="16"/>
  <c r="AS151" i="16"/>
  <c r="AE151" i="16"/>
  <c r="W151" i="16"/>
  <c r="U151" i="16"/>
  <c r="N151" i="16"/>
  <c r="G151" i="16"/>
  <c r="D151" i="16"/>
  <c r="AU150" i="16"/>
  <c r="AS150" i="16"/>
  <c r="AG150" i="16"/>
  <c r="AE150" i="16"/>
  <c r="W150" i="16"/>
  <c r="U150" i="16"/>
  <c r="N150" i="16"/>
  <c r="G150" i="16"/>
  <c r="D150" i="16"/>
  <c r="AU149" i="16"/>
  <c r="AS149" i="16"/>
  <c r="AG149" i="16"/>
  <c r="AE149" i="16"/>
  <c r="W149" i="16"/>
  <c r="U149" i="16"/>
  <c r="N149" i="16"/>
  <c r="G149" i="16"/>
  <c r="D149" i="16"/>
  <c r="AU148" i="16"/>
  <c r="AS148" i="16"/>
  <c r="AG148" i="16"/>
  <c r="AE148" i="16"/>
  <c r="W148" i="16"/>
  <c r="U148" i="16"/>
  <c r="N148" i="16"/>
  <c r="G148" i="16"/>
  <c r="D148" i="16"/>
  <c r="AU147" i="16"/>
  <c r="AS147" i="16"/>
  <c r="AG147" i="16"/>
  <c r="AE147" i="16"/>
  <c r="W147" i="16"/>
  <c r="U147" i="16"/>
  <c r="N147" i="16"/>
  <c r="G147" i="16"/>
  <c r="D147" i="16"/>
  <c r="AU146" i="16"/>
  <c r="AS146" i="16"/>
  <c r="AG146" i="16"/>
  <c r="AE146" i="16"/>
  <c r="W146" i="16"/>
  <c r="U146" i="16"/>
  <c r="N146" i="16"/>
  <c r="G146" i="16"/>
  <c r="D146" i="16"/>
  <c r="AU145" i="16"/>
  <c r="AS145" i="16"/>
  <c r="AG145" i="16"/>
  <c r="AE145" i="16"/>
  <c r="W145" i="16"/>
  <c r="U145" i="16"/>
  <c r="N145" i="16"/>
  <c r="G145" i="16"/>
  <c r="D145" i="16"/>
  <c r="AU144" i="16"/>
  <c r="AS144" i="16"/>
  <c r="AG144" i="16"/>
  <c r="AE144" i="16"/>
  <c r="W144" i="16"/>
  <c r="U144" i="16"/>
  <c r="N144" i="16"/>
  <c r="G144" i="16"/>
  <c r="D144" i="16"/>
  <c r="AU143" i="16"/>
  <c r="AS143" i="16"/>
  <c r="AE143" i="16"/>
  <c r="W143" i="16"/>
  <c r="U143" i="16"/>
  <c r="N143" i="16"/>
  <c r="G143" i="16"/>
  <c r="D143" i="16"/>
  <c r="AU142" i="16"/>
  <c r="AS142" i="16"/>
  <c r="AG142" i="16"/>
  <c r="AE142" i="16"/>
  <c r="W142" i="16"/>
  <c r="U142" i="16"/>
  <c r="N142" i="16"/>
  <c r="G142" i="16"/>
  <c r="D142" i="16"/>
  <c r="AU141" i="16"/>
  <c r="AS141" i="16"/>
  <c r="AG141" i="16"/>
  <c r="AE141" i="16"/>
  <c r="W141" i="16"/>
  <c r="U141" i="16"/>
  <c r="N141" i="16"/>
  <c r="G141" i="16"/>
  <c r="D141" i="16"/>
  <c r="AU140" i="16"/>
  <c r="AS140" i="16"/>
  <c r="AG140" i="16"/>
  <c r="AE140" i="16"/>
  <c r="W140" i="16"/>
  <c r="U140" i="16"/>
  <c r="N140" i="16"/>
  <c r="G140" i="16"/>
  <c r="D140" i="16"/>
  <c r="AU139" i="16"/>
  <c r="AS139" i="16"/>
  <c r="AG139" i="16"/>
  <c r="AE139" i="16"/>
  <c r="W139" i="16"/>
  <c r="U139" i="16"/>
  <c r="N139" i="16"/>
  <c r="G139" i="16"/>
  <c r="D139" i="16"/>
  <c r="AU138" i="16"/>
  <c r="AS138" i="16"/>
  <c r="AG138" i="16"/>
  <c r="AE138" i="16"/>
  <c r="W138" i="16"/>
  <c r="U138" i="16"/>
  <c r="N138" i="16"/>
  <c r="G138" i="16"/>
  <c r="D138" i="16"/>
  <c r="AU137" i="16"/>
  <c r="AS137" i="16"/>
  <c r="AG137" i="16"/>
  <c r="AE137" i="16"/>
  <c r="W137" i="16"/>
  <c r="U137" i="16"/>
  <c r="N137" i="16"/>
  <c r="G137" i="16"/>
  <c r="D137" i="16"/>
  <c r="AU136" i="16"/>
  <c r="AS136" i="16"/>
  <c r="AG136" i="16"/>
  <c r="AE136" i="16"/>
  <c r="W136" i="16"/>
  <c r="U136" i="16"/>
  <c r="N136" i="16"/>
  <c r="G136" i="16"/>
  <c r="D136" i="16"/>
  <c r="AU135" i="16"/>
  <c r="AS135" i="16"/>
  <c r="AE135" i="16"/>
  <c r="W135" i="16"/>
  <c r="U135" i="16"/>
  <c r="N135" i="16"/>
  <c r="G135" i="16"/>
  <c r="D135" i="16"/>
  <c r="AU134" i="16"/>
  <c r="AS134" i="16"/>
  <c r="AG134" i="16"/>
  <c r="AE134" i="16"/>
  <c r="W134" i="16"/>
  <c r="U134" i="16"/>
  <c r="N134" i="16"/>
  <c r="G134" i="16"/>
  <c r="D134" i="16"/>
  <c r="AU133" i="16"/>
  <c r="AS133" i="16"/>
  <c r="AG133" i="16"/>
  <c r="AE133" i="16"/>
  <c r="W133" i="16"/>
  <c r="U133" i="16"/>
  <c r="N133" i="16"/>
  <c r="G133" i="16"/>
  <c r="D133" i="16"/>
  <c r="AU132" i="16"/>
  <c r="AS132" i="16"/>
  <c r="AG132" i="16"/>
  <c r="AE132" i="16"/>
  <c r="W132" i="16"/>
  <c r="U132" i="16"/>
  <c r="N132" i="16"/>
  <c r="G132" i="16"/>
  <c r="D132" i="16"/>
  <c r="AU131" i="16"/>
  <c r="AS131" i="16"/>
  <c r="AG131" i="16"/>
  <c r="AE131" i="16"/>
  <c r="W131" i="16"/>
  <c r="U131" i="16"/>
  <c r="N131" i="16"/>
  <c r="G131" i="16"/>
  <c r="D131" i="16"/>
  <c r="AU130" i="16"/>
  <c r="AS130" i="16"/>
  <c r="AG130" i="16"/>
  <c r="AE130" i="16"/>
  <c r="W130" i="16"/>
  <c r="U130" i="16"/>
  <c r="N130" i="16"/>
  <c r="G130" i="16"/>
  <c r="D130" i="16"/>
  <c r="AU129" i="16"/>
  <c r="AS129" i="16"/>
  <c r="AG129" i="16"/>
  <c r="AE129" i="16"/>
  <c r="W129" i="16"/>
  <c r="U129" i="16"/>
  <c r="N129" i="16"/>
  <c r="G129" i="16"/>
  <c r="D129" i="16"/>
  <c r="AU128" i="16"/>
  <c r="AS128" i="16"/>
  <c r="AG128" i="16"/>
  <c r="AE128" i="16"/>
  <c r="W128" i="16"/>
  <c r="U128" i="16"/>
  <c r="N128" i="16"/>
  <c r="G128" i="16"/>
  <c r="D128" i="16"/>
  <c r="AU127" i="16"/>
  <c r="AS127" i="16"/>
  <c r="AE127" i="16"/>
  <c r="W127" i="16"/>
  <c r="U127" i="16"/>
  <c r="N127" i="16"/>
  <c r="G127" i="16"/>
  <c r="D127" i="16"/>
  <c r="AU126" i="16"/>
  <c r="AS126" i="16"/>
  <c r="AG126" i="16"/>
  <c r="AE126" i="16"/>
  <c r="W126" i="16"/>
  <c r="U126" i="16"/>
  <c r="N126" i="16"/>
  <c r="G126" i="16"/>
  <c r="D126" i="16"/>
  <c r="AU125" i="16"/>
  <c r="AS125" i="16"/>
  <c r="AG125" i="16"/>
  <c r="AE125" i="16"/>
  <c r="W125" i="16"/>
  <c r="U125" i="16"/>
  <c r="N125" i="16"/>
  <c r="G125" i="16"/>
  <c r="D125" i="16"/>
  <c r="AU124" i="16"/>
  <c r="AS124" i="16"/>
  <c r="AG124" i="16"/>
  <c r="AE124" i="16"/>
  <c r="W124" i="16"/>
  <c r="U124" i="16"/>
  <c r="N124" i="16"/>
  <c r="G124" i="16"/>
  <c r="D124" i="16"/>
  <c r="AU123" i="16"/>
  <c r="AS123" i="16"/>
  <c r="AG123" i="16"/>
  <c r="AE123" i="16"/>
  <c r="W123" i="16"/>
  <c r="U123" i="16"/>
  <c r="N123" i="16"/>
  <c r="G123" i="16"/>
  <c r="D123" i="16"/>
  <c r="AU122" i="16"/>
  <c r="AS122" i="16"/>
  <c r="AG122" i="16"/>
  <c r="AE122" i="16"/>
  <c r="W122" i="16"/>
  <c r="U122" i="16"/>
  <c r="N122" i="16"/>
  <c r="G122" i="16"/>
  <c r="D122" i="16"/>
  <c r="AU121" i="16"/>
  <c r="AS121" i="16"/>
  <c r="AG121" i="16"/>
  <c r="AE121" i="16"/>
  <c r="W121" i="16"/>
  <c r="U121" i="16"/>
  <c r="N121" i="16"/>
  <c r="G121" i="16"/>
  <c r="D121" i="16"/>
  <c r="AU120" i="16"/>
  <c r="AS120" i="16"/>
  <c r="AG120" i="16"/>
  <c r="AE120" i="16"/>
  <c r="W120" i="16"/>
  <c r="U120" i="16"/>
  <c r="N120" i="16"/>
  <c r="G120" i="16"/>
  <c r="D120" i="16"/>
  <c r="AU119" i="16"/>
  <c r="AS119" i="16"/>
  <c r="AE119" i="16"/>
  <c r="W119" i="16"/>
  <c r="U119" i="16"/>
  <c r="N119" i="16"/>
  <c r="G119" i="16"/>
  <c r="D119" i="16"/>
  <c r="AU118" i="16"/>
  <c r="AS118" i="16"/>
  <c r="AG118" i="16"/>
  <c r="AE118" i="16"/>
  <c r="W118" i="16"/>
  <c r="U118" i="16"/>
  <c r="N118" i="16"/>
  <c r="G118" i="16"/>
  <c r="D118" i="16"/>
  <c r="AU117" i="16"/>
  <c r="AS117" i="16"/>
  <c r="AG117" i="16"/>
  <c r="AE117" i="16"/>
  <c r="W117" i="16"/>
  <c r="U117" i="16"/>
  <c r="N117" i="16"/>
  <c r="G117" i="16"/>
  <c r="D117" i="16"/>
  <c r="AU116" i="16"/>
  <c r="AS116" i="16"/>
  <c r="AG116" i="16"/>
  <c r="AE116" i="16"/>
  <c r="W116" i="16"/>
  <c r="U116" i="16"/>
  <c r="N116" i="16"/>
  <c r="G116" i="16"/>
  <c r="D116" i="16"/>
  <c r="AU115" i="16"/>
  <c r="AS115" i="16"/>
  <c r="AG115" i="16"/>
  <c r="AE115" i="16"/>
  <c r="W115" i="16"/>
  <c r="U115" i="16"/>
  <c r="N115" i="16"/>
  <c r="G115" i="16"/>
  <c r="D115" i="16"/>
  <c r="AU114" i="16"/>
  <c r="AS114" i="16"/>
  <c r="AG114" i="16"/>
  <c r="AE114" i="16"/>
  <c r="W114" i="16"/>
  <c r="U114" i="16"/>
  <c r="N114" i="16"/>
  <c r="G114" i="16"/>
  <c r="D114" i="16"/>
  <c r="AU113" i="16"/>
  <c r="AS113" i="16"/>
  <c r="AG113" i="16"/>
  <c r="AE113" i="16"/>
  <c r="W113" i="16"/>
  <c r="U113" i="16"/>
  <c r="N113" i="16"/>
  <c r="G113" i="16"/>
  <c r="D113" i="16"/>
  <c r="AU112" i="16"/>
  <c r="AS112" i="16"/>
  <c r="AG112" i="16"/>
  <c r="AE112" i="16"/>
  <c r="W112" i="16"/>
  <c r="U112" i="16"/>
  <c r="N112" i="16"/>
  <c r="G112" i="16"/>
  <c r="D112" i="16"/>
  <c r="AU111" i="16"/>
  <c r="AS111" i="16"/>
  <c r="AE111" i="16"/>
  <c r="W111" i="16"/>
  <c r="U111" i="16"/>
  <c r="N111" i="16"/>
  <c r="G111" i="16"/>
  <c r="D111" i="16"/>
  <c r="AU110" i="16"/>
  <c r="AS110" i="16"/>
  <c r="AG110" i="16"/>
  <c r="AE110" i="16"/>
  <c r="W110" i="16"/>
  <c r="U110" i="16"/>
  <c r="N110" i="16"/>
  <c r="G110" i="16"/>
  <c r="D110" i="16"/>
  <c r="AU109" i="16"/>
  <c r="AS109" i="16"/>
  <c r="AG109" i="16"/>
  <c r="AE109" i="16"/>
  <c r="W109" i="16"/>
  <c r="U109" i="16"/>
  <c r="N109" i="16"/>
  <c r="G109" i="16"/>
  <c r="D109" i="16"/>
  <c r="AU108" i="16"/>
  <c r="AS108" i="16"/>
  <c r="AG108" i="16"/>
  <c r="AE108" i="16"/>
  <c r="W108" i="16"/>
  <c r="U108" i="16"/>
  <c r="N108" i="16"/>
  <c r="G108" i="16"/>
  <c r="D108" i="16"/>
  <c r="AU107" i="16"/>
  <c r="AS107" i="16"/>
  <c r="AG107" i="16"/>
  <c r="AE107" i="16"/>
  <c r="W107" i="16"/>
  <c r="U107" i="16"/>
  <c r="N107" i="16"/>
  <c r="G107" i="16"/>
  <c r="D107" i="16"/>
  <c r="AU106" i="16"/>
  <c r="AS106" i="16"/>
  <c r="AG106" i="16"/>
  <c r="AE106" i="16"/>
  <c r="W106" i="16"/>
  <c r="U106" i="16"/>
  <c r="N106" i="16"/>
  <c r="G106" i="16"/>
  <c r="D106" i="16"/>
  <c r="AU105" i="16"/>
  <c r="AS105" i="16"/>
  <c r="AG105" i="16"/>
  <c r="AE105" i="16"/>
  <c r="W105" i="16"/>
  <c r="U105" i="16"/>
  <c r="N105" i="16"/>
  <c r="G105" i="16"/>
  <c r="D105" i="16"/>
  <c r="AU104" i="16"/>
  <c r="AS104" i="16"/>
  <c r="AG104" i="16"/>
  <c r="AE104" i="16"/>
  <c r="W104" i="16"/>
  <c r="U104" i="16"/>
  <c r="N104" i="16"/>
  <c r="G104" i="16"/>
  <c r="D104" i="16"/>
  <c r="AU103" i="16"/>
  <c r="AS103" i="16"/>
  <c r="AE103" i="16"/>
  <c r="W103" i="16"/>
  <c r="U103" i="16"/>
  <c r="N103" i="16"/>
  <c r="G103" i="16"/>
  <c r="D103" i="16"/>
  <c r="AU102" i="16"/>
  <c r="AS102" i="16"/>
  <c r="AG102" i="16"/>
  <c r="AE102" i="16"/>
  <c r="W102" i="16"/>
  <c r="U102" i="16"/>
  <c r="N102" i="16"/>
  <c r="G102" i="16"/>
  <c r="D102" i="16"/>
  <c r="AU101" i="16"/>
  <c r="AS101" i="16"/>
  <c r="AG101" i="16"/>
  <c r="AE101" i="16"/>
  <c r="W101" i="16"/>
  <c r="U101" i="16"/>
  <c r="N101" i="16"/>
  <c r="G101" i="16"/>
  <c r="D101" i="16"/>
  <c r="AU100" i="16"/>
  <c r="AS100" i="16"/>
  <c r="AG100" i="16"/>
  <c r="AE100" i="16"/>
  <c r="W100" i="16"/>
  <c r="U100" i="16"/>
  <c r="N100" i="16"/>
  <c r="G100" i="16"/>
  <c r="D100" i="16"/>
  <c r="AU99" i="16"/>
  <c r="AS99" i="16"/>
  <c r="AG99" i="16"/>
  <c r="AE99" i="16"/>
  <c r="W99" i="16"/>
  <c r="U99" i="16"/>
  <c r="N99" i="16"/>
  <c r="G99" i="16"/>
  <c r="D99" i="16"/>
  <c r="AU98" i="16"/>
  <c r="AS98" i="16"/>
  <c r="AG98" i="16"/>
  <c r="AE98" i="16"/>
  <c r="W98" i="16"/>
  <c r="U98" i="16"/>
  <c r="N98" i="16"/>
  <c r="G98" i="16"/>
  <c r="D98" i="16"/>
  <c r="AU97" i="16"/>
  <c r="AS97" i="16"/>
  <c r="AG97" i="16"/>
  <c r="AE97" i="16"/>
  <c r="W97" i="16"/>
  <c r="U97" i="16"/>
  <c r="N97" i="16"/>
  <c r="G97" i="16"/>
  <c r="D97" i="16"/>
  <c r="AU96" i="16"/>
  <c r="AS96" i="16"/>
  <c r="AG96" i="16"/>
  <c r="AE96" i="16"/>
  <c r="W96" i="16"/>
  <c r="U96" i="16"/>
  <c r="N96" i="16"/>
  <c r="G96" i="16"/>
  <c r="D96" i="16"/>
  <c r="AU95" i="16"/>
  <c r="AS95" i="16"/>
  <c r="AE95" i="16"/>
  <c r="W95" i="16"/>
  <c r="U95" i="16"/>
  <c r="N95" i="16"/>
  <c r="G95" i="16"/>
  <c r="D95" i="16"/>
  <c r="AU94" i="16"/>
  <c r="AS94" i="16"/>
  <c r="AG94" i="16"/>
  <c r="AE94" i="16"/>
  <c r="W94" i="16"/>
  <c r="U94" i="16"/>
  <c r="N94" i="16"/>
  <c r="G94" i="16"/>
  <c r="D94" i="16"/>
  <c r="AU93" i="16"/>
  <c r="AS93" i="16"/>
  <c r="AG93" i="16"/>
  <c r="AE93" i="16"/>
  <c r="W93" i="16"/>
  <c r="U93" i="16"/>
  <c r="N93" i="16"/>
  <c r="G93" i="16"/>
  <c r="D93" i="16"/>
  <c r="AU92" i="16"/>
  <c r="AS92" i="16"/>
  <c r="AG92" i="16"/>
  <c r="AE92" i="16"/>
  <c r="W92" i="16"/>
  <c r="U92" i="16"/>
  <c r="N92" i="16"/>
  <c r="G92" i="16"/>
  <c r="D92" i="16"/>
  <c r="AU91" i="16"/>
  <c r="AS91" i="16"/>
  <c r="AG91" i="16"/>
  <c r="AE91" i="16"/>
  <c r="W91" i="16"/>
  <c r="U91" i="16"/>
  <c r="N91" i="16"/>
  <c r="G91" i="16"/>
  <c r="D91" i="16"/>
  <c r="AU90" i="16"/>
  <c r="AS90" i="16"/>
  <c r="AG90" i="16"/>
  <c r="AE90" i="16"/>
  <c r="W90" i="16"/>
  <c r="U90" i="16"/>
  <c r="N90" i="16"/>
  <c r="G90" i="16"/>
  <c r="D90" i="16"/>
  <c r="AU89" i="16"/>
  <c r="AS89" i="16"/>
  <c r="AG89" i="16"/>
  <c r="AE89" i="16"/>
  <c r="W89" i="16"/>
  <c r="U89" i="16"/>
  <c r="N89" i="16"/>
  <c r="G89" i="16"/>
  <c r="D89" i="16"/>
  <c r="AU88" i="16"/>
  <c r="AS88" i="16"/>
  <c r="AG88" i="16"/>
  <c r="AE88" i="16"/>
  <c r="W88" i="16"/>
  <c r="U88" i="16"/>
  <c r="N88" i="16"/>
  <c r="G88" i="16"/>
  <c r="D88" i="16"/>
  <c r="AU87" i="16"/>
  <c r="AS87" i="16"/>
  <c r="AE87" i="16"/>
  <c r="W87" i="16"/>
  <c r="U87" i="16"/>
  <c r="N87" i="16"/>
  <c r="G87" i="16"/>
  <c r="D87" i="16"/>
  <c r="AU86" i="16"/>
  <c r="AS86" i="16"/>
  <c r="AG86" i="16"/>
  <c r="AE86" i="16"/>
  <c r="W86" i="16"/>
  <c r="U86" i="16"/>
  <c r="N86" i="16"/>
  <c r="G86" i="16"/>
  <c r="D86" i="16"/>
  <c r="AU85" i="16"/>
  <c r="AS85" i="16"/>
  <c r="AG85" i="16"/>
  <c r="AE85" i="16"/>
  <c r="W85" i="16"/>
  <c r="U85" i="16"/>
  <c r="N85" i="16"/>
  <c r="G85" i="16"/>
  <c r="D85" i="16"/>
  <c r="AU84" i="16"/>
  <c r="AS84" i="16"/>
  <c r="AG84" i="16"/>
  <c r="AE84" i="16"/>
  <c r="W84" i="16"/>
  <c r="U84" i="16"/>
  <c r="N84" i="16"/>
  <c r="G84" i="16"/>
  <c r="D84" i="16"/>
  <c r="AU83" i="16"/>
  <c r="AS83" i="16"/>
  <c r="AG83" i="16"/>
  <c r="AE83" i="16"/>
  <c r="W83" i="16"/>
  <c r="U83" i="16"/>
  <c r="N83" i="16"/>
  <c r="G83" i="16"/>
  <c r="D83" i="16"/>
  <c r="AU82" i="16"/>
  <c r="AS82" i="16"/>
  <c r="AG82" i="16"/>
  <c r="AE82" i="16"/>
  <c r="W82" i="16"/>
  <c r="U82" i="16"/>
  <c r="N82" i="16"/>
  <c r="G82" i="16"/>
  <c r="D82" i="16"/>
  <c r="AU81" i="16"/>
  <c r="AS81" i="16"/>
  <c r="AG81" i="16"/>
  <c r="AE81" i="16"/>
  <c r="W81" i="16"/>
  <c r="U81" i="16"/>
  <c r="N81" i="16"/>
  <c r="G81" i="16"/>
  <c r="D81" i="16"/>
  <c r="AU80" i="16"/>
  <c r="AS80" i="16"/>
  <c r="AG80" i="16"/>
  <c r="AE80" i="16"/>
  <c r="W80" i="16"/>
  <c r="U80" i="16"/>
  <c r="N80" i="16"/>
  <c r="G80" i="16"/>
  <c r="D80" i="16"/>
  <c r="AU79" i="16"/>
  <c r="AS79" i="16"/>
  <c r="AE79" i="16"/>
  <c r="W79" i="16"/>
  <c r="U79" i="16"/>
  <c r="N79" i="16"/>
  <c r="G79" i="16"/>
  <c r="D79" i="16"/>
  <c r="AU78" i="16"/>
  <c r="AS78" i="16"/>
  <c r="AG78" i="16"/>
  <c r="AE78" i="16"/>
  <c r="W78" i="16"/>
  <c r="U78" i="16"/>
  <c r="N78" i="16"/>
  <c r="G78" i="16"/>
  <c r="D78" i="16"/>
  <c r="AU77" i="16"/>
  <c r="AS77" i="16"/>
  <c r="AG77" i="16"/>
  <c r="AE77" i="16"/>
  <c r="W77" i="16"/>
  <c r="U77" i="16"/>
  <c r="N77" i="16"/>
  <c r="G77" i="16"/>
  <c r="D77" i="16"/>
  <c r="AU76" i="16"/>
  <c r="AS76" i="16"/>
  <c r="AG76" i="16"/>
  <c r="AE76" i="16"/>
  <c r="W76" i="16"/>
  <c r="U76" i="16"/>
  <c r="N76" i="16"/>
  <c r="G76" i="16"/>
  <c r="D76" i="16"/>
  <c r="AU75" i="16"/>
  <c r="AS75" i="16"/>
  <c r="AG75" i="16"/>
  <c r="AE75" i="16"/>
  <c r="W75" i="16"/>
  <c r="U75" i="16"/>
  <c r="N75" i="16"/>
  <c r="G75" i="16"/>
  <c r="D75" i="16"/>
  <c r="AU74" i="16"/>
  <c r="AS74" i="16"/>
  <c r="AG74" i="16"/>
  <c r="AE74" i="16"/>
  <c r="W74" i="16"/>
  <c r="U74" i="16"/>
  <c r="N74" i="16"/>
  <c r="G74" i="16"/>
  <c r="D74" i="16"/>
  <c r="AU73" i="16"/>
  <c r="AS73" i="16"/>
  <c r="AG73" i="16"/>
  <c r="AE73" i="16"/>
  <c r="W73" i="16"/>
  <c r="U73" i="16"/>
  <c r="N73" i="16"/>
  <c r="G73" i="16"/>
  <c r="D73" i="16"/>
  <c r="AU72" i="16"/>
  <c r="AS72" i="16"/>
  <c r="AG72" i="16"/>
  <c r="AE72" i="16"/>
  <c r="W72" i="16"/>
  <c r="U72" i="16"/>
  <c r="N72" i="16"/>
  <c r="G72" i="16"/>
  <c r="D72" i="16"/>
  <c r="AU71" i="16"/>
  <c r="AS71" i="16"/>
  <c r="AE71" i="16"/>
  <c r="W71" i="16"/>
  <c r="U71" i="16"/>
  <c r="N71" i="16"/>
  <c r="G71" i="16"/>
  <c r="D71" i="16"/>
  <c r="AU70" i="16"/>
  <c r="AS70" i="16"/>
  <c r="AG70" i="16"/>
  <c r="AE70" i="16"/>
  <c r="W70" i="16"/>
  <c r="U70" i="16"/>
  <c r="N70" i="16"/>
  <c r="G70" i="16"/>
  <c r="D70" i="16"/>
  <c r="AU69" i="16"/>
  <c r="AS69" i="16"/>
  <c r="AG69" i="16"/>
  <c r="AE69" i="16"/>
  <c r="W69" i="16"/>
  <c r="U69" i="16"/>
  <c r="N69" i="16"/>
  <c r="G69" i="16"/>
  <c r="D69" i="16"/>
  <c r="AU68" i="16"/>
  <c r="AS68" i="16"/>
  <c r="AG68" i="16"/>
  <c r="AE68" i="16"/>
  <c r="W68" i="16"/>
  <c r="U68" i="16"/>
  <c r="N68" i="16"/>
  <c r="G68" i="16"/>
  <c r="D68" i="16"/>
  <c r="AU67" i="16"/>
  <c r="AS67" i="16"/>
  <c r="AG67" i="16"/>
  <c r="AE67" i="16"/>
  <c r="W67" i="16"/>
  <c r="U67" i="16"/>
  <c r="N67" i="16"/>
  <c r="G67" i="16"/>
  <c r="D67" i="16"/>
  <c r="AU66" i="16"/>
  <c r="AS66" i="16"/>
  <c r="AG66" i="16"/>
  <c r="AE66" i="16"/>
  <c r="W66" i="16"/>
  <c r="U66" i="16"/>
  <c r="N66" i="16"/>
  <c r="G66" i="16"/>
  <c r="D66" i="16"/>
  <c r="AU65" i="16"/>
  <c r="AS65" i="16"/>
  <c r="AG65" i="16"/>
  <c r="AE65" i="16"/>
  <c r="W65" i="16"/>
  <c r="U65" i="16"/>
  <c r="N65" i="16"/>
  <c r="G65" i="16"/>
  <c r="D65" i="16"/>
  <c r="AU64" i="16"/>
  <c r="AS64" i="16"/>
  <c r="AG64" i="16"/>
  <c r="AE64" i="16"/>
  <c r="W64" i="16"/>
  <c r="U64" i="16"/>
  <c r="N64" i="16"/>
  <c r="G64" i="16"/>
  <c r="D64" i="16"/>
  <c r="AU63" i="16"/>
  <c r="AS63" i="16"/>
  <c r="AE63" i="16"/>
  <c r="W63" i="16"/>
  <c r="U63" i="16"/>
  <c r="N63" i="16"/>
  <c r="G63" i="16"/>
  <c r="D63" i="16"/>
  <c r="AU62" i="16"/>
  <c r="AS62" i="16"/>
  <c r="AG62" i="16"/>
  <c r="AE62" i="16"/>
  <c r="W62" i="16"/>
  <c r="U62" i="16"/>
  <c r="N62" i="16"/>
  <c r="G62" i="16"/>
  <c r="D62" i="16"/>
  <c r="AU61" i="16"/>
  <c r="AS61" i="16"/>
  <c r="AG61" i="16"/>
  <c r="AE61" i="16"/>
  <c r="W61" i="16"/>
  <c r="U61" i="16"/>
  <c r="N61" i="16"/>
  <c r="G61" i="16"/>
  <c r="D61" i="16"/>
  <c r="AU60" i="16"/>
  <c r="AS60" i="16"/>
  <c r="AG60" i="16"/>
  <c r="AE60" i="16"/>
  <c r="W60" i="16"/>
  <c r="U60" i="16"/>
  <c r="N60" i="16"/>
  <c r="G60" i="16"/>
  <c r="D60" i="16"/>
  <c r="AU59" i="16"/>
  <c r="AS59" i="16"/>
  <c r="AG59" i="16"/>
  <c r="AE59" i="16"/>
  <c r="W59" i="16"/>
  <c r="U59" i="16"/>
  <c r="N59" i="16"/>
  <c r="G59" i="16"/>
  <c r="D59" i="16"/>
  <c r="AU58" i="16"/>
  <c r="AS58" i="16"/>
  <c r="AG58" i="16"/>
  <c r="AE58" i="16"/>
  <c r="W58" i="16"/>
  <c r="U58" i="16"/>
  <c r="N58" i="16"/>
  <c r="G58" i="16"/>
  <c r="D58" i="16"/>
  <c r="AU57" i="16"/>
  <c r="AS57" i="16"/>
  <c r="AG57" i="16"/>
  <c r="AE57" i="16"/>
  <c r="W57" i="16"/>
  <c r="U57" i="16"/>
  <c r="N57" i="16"/>
  <c r="G57" i="16"/>
  <c r="D57" i="16"/>
  <c r="AU56" i="16"/>
  <c r="AS56" i="16"/>
  <c r="AG56" i="16"/>
  <c r="AE56" i="16"/>
  <c r="W56" i="16"/>
  <c r="U56" i="16"/>
  <c r="N56" i="16"/>
  <c r="G56" i="16"/>
  <c r="D56" i="16"/>
  <c r="AU55" i="16"/>
  <c r="AS55" i="16"/>
  <c r="AE55" i="16"/>
  <c r="W55" i="16"/>
  <c r="U55" i="16"/>
  <c r="N55" i="16"/>
  <c r="G55" i="16"/>
  <c r="D55" i="16"/>
  <c r="AU54" i="16"/>
  <c r="AS54" i="16"/>
  <c r="AG54" i="16"/>
  <c r="AE54" i="16"/>
  <c r="W54" i="16"/>
  <c r="U54" i="16"/>
  <c r="N54" i="16"/>
  <c r="G54" i="16"/>
  <c r="D54" i="16"/>
  <c r="AU53" i="16"/>
  <c r="AS53" i="16"/>
  <c r="AG53" i="16"/>
  <c r="AE53" i="16"/>
  <c r="W53" i="16"/>
  <c r="U53" i="16"/>
  <c r="N53" i="16"/>
  <c r="G53" i="16"/>
  <c r="D53" i="16"/>
  <c r="AU52" i="16"/>
  <c r="AS52" i="16"/>
  <c r="AG52" i="16"/>
  <c r="AE52" i="16"/>
  <c r="W52" i="16"/>
  <c r="U52" i="16"/>
  <c r="N52" i="16"/>
  <c r="G52" i="16"/>
  <c r="D52" i="16"/>
  <c r="AU51" i="16"/>
  <c r="AS51" i="16"/>
  <c r="AG51" i="16"/>
  <c r="AE51" i="16"/>
  <c r="W51" i="16"/>
  <c r="U51" i="16"/>
  <c r="N51" i="16"/>
  <c r="G51" i="16"/>
  <c r="D51" i="16"/>
  <c r="AU50" i="16"/>
  <c r="AS50" i="16"/>
  <c r="AG50" i="16"/>
  <c r="AE50" i="16"/>
  <c r="W50" i="16"/>
  <c r="U50" i="16"/>
  <c r="N50" i="16"/>
  <c r="G50" i="16"/>
  <c r="D50" i="16"/>
  <c r="AU49" i="16"/>
  <c r="AS49" i="16"/>
  <c r="AG49" i="16"/>
  <c r="AE49" i="16"/>
  <c r="W49" i="16"/>
  <c r="U49" i="16"/>
  <c r="N49" i="16"/>
  <c r="G49" i="16"/>
  <c r="D49" i="16"/>
  <c r="AU48" i="16"/>
  <c r="AS48" i="16"/>
  <c r="AG48" i="16"/>
  <c r="AE48" i="16"/>
  <c r="W48" i="16"/>
  <c r="U48" i="16"/>
  <c r="N48" i="16"/>
  <c r="G48" i="16"/>
  <c r="D48" i="16"/>
  <c r="AU47" i="16"/>
  <c r="AS47" i="16"/>
  <c r="AE47" i="16"/>
  <c r="W47" i="16"/>
  <c r="U47" i="16"/>
  <c r="N47" i="16"/>
  <c r="G47" i="16"/>
  <c r="D47" i="16"/>
  <c r="AU46" i="16"/>
  <c r="AS46" i="16"/>
  <c r="AG46" i="16"/>
  <c r="AE46" i="16"/>
  <c r="W46" i="16"/>
  <c r="U46" i="16"/>
  <c r="N46" i="16"/>
  <c r="G46" i="16"/>
  <c r="D46" i="16"/>
  <c r="AU45" i="16"/>
  <c r="AS45" i="16"/>
  <c r="AG45" i="16"/>
  <c r="AE45" i="16"/>
  <c r="W45" i="16"/>
  <c r="U45" i="16"/>
  <c r="N45" i="16"/>
  <c r="G45" i="16"/>
  <c r="D45" i="16"/>
  <c r="AU44" i="16"/>
  <c r="AS44" i="16"/>
  <c r="AG44" i="16"/>
  <c r="AE44" i="16"/>
  <c r="W44" i="16"/>
  <c r="U44" i="16"/>
  <c r="N44" i="16"/>
  <c r="G44" i="16"/>
  <c r="D44" i="16"/>
  <c r="AU43" i="16"/>
  <c r="AS43" i="16"/>
  <c r="AG43" i="16"/>
  <c r="AE43" i="16"/>
  <c r="W43" i="16"/>
  <c r="U43" i="16"/>
  <c r="N43" i="16"/>
  <c r="G43" i="16"/>
  <c r="D43" i="16"/>
  <c r="AU42" i="16"/>
  <c r="AS42" i="16"/>
  <c r="AG42" i="16"/>
  <c r="AE42" i="16"/>
  <c r="W42" i="16"/>
  <c r="U42" i="16"/>
  <c r="N42" i="16"/>
  <c r="G42" i="16"/>
  <c r="D42" i="16"/>
  <c r="AU41" i="16"/>
  <c r="AS41" i="16"/>
  <c r="AG41" i="16"/>
  <c r="AE41" i="16"/>
  <c r="W41" i="16"/>
  <c r="U41" i="16"/>
  <c r="N41" i="16"/>
  <c r="G41" i="16"/>
  <c r="D41" i="16"/>
  <c r="AU40" i="16"/>
  <c r="AS40" i="16"/>
  <c r="AG40" i="16"/>
  <c r="AE40" i="16"/>
  <c r="W40" i="16"/>
  <c r="U40" i="16"/>
  <c r="N40" i="16"/>
  <c r="G40" i="16"/>
  <c r="D40" i="16"/>
  <c r="AU39" i="16"/>
  <c r="AS39" i="16"/>
  <c r="AG39" i="16"/>
  <c r="AE39" i="16"/>
  <c r="W39" i="16"/>
  <c r="U39" i="16"/>
  <c r="N39" i="16"/>
  <c r="G39" i="16"/>
  <c r="D39" i="16"/>
  <c r="AU38" i="16"/>
  <c r="AS38" i="16"/>
  <c r="AG38" i="16"/>
  <c r="AE38" i="16"/>
  <c r="W38" i="16"/>
  <c r="U38" i="16"/>
  <c r="N38" i="16"/>
  <c r="G38" i="16"/>
  <c r="D38" i="16"/>
  <c r="AU37" i="16"/>
  <c r="AS37" i="16"/>
  <c r="AG37" i="16"/>
  <c r="AE37" i="16"/>
  <c r="W37" i="16"/>
  <c r="U37" i="16"/>
  <c r="N37" i="16"/>
  <c r="G37" i="16"/>
  <c r="D37" i="16"/>
  <c r="AU36" i="16"/>
  <c r="AS36" i="16"/>
  <c r="AG36" i="16"/>
  <c r="AE36" i="16"/>
  <c r="W36" i="16"/>
  <c r="U36" i="16"/>
  <c r="N36" i="16"/>
  <c r="G36" i="16"/>
  <c r="D36" i="16"/>
  <c r="AU35" i="16"/>
  <c r="AS35" i="16"/>
  <c r="AG35" i="16"/>
  <c r="AE35" i="16"/>
  <c r="W35" i="16"/>
  <c r="U35" i="16"/>
  <c r="N35" i="16"/>
  <c r="G35" i="16"/>
  <c r="D35" i="16"/>
  <c r="AU34" i="16"/>
  <c r="AS34" i="16"/>
  <c r="AG34" i="16"/>
  <c r="AE34" i="16"/>
  <c r="W34" i="16"/>
  <c r="U34" i="16"/>
  <c r="N34" i="16"/>
  <c r="G34" i="16"/>
  <c r="D34" i="16"/>
  <c r="AU33" i="16"/>
  <c r="AS33" i="16"/>
  <c r="AG33" i="16"/>
  <c r="AE33" i="16"/>
  <c r="W33" i="16"/>
  <c r="U33" i="16"/>
  <c r="N33" i="16"/>
  <c r="G33" i="16"/>
  <c r="D33" i="16"/>
  <c r="AU32" i="16"/>
  <c r="AS32" i="16"/>
  <c r="AG32" i="16"/>
  <c r="AE32" i="16"/>
  <c r="W32" i="16"/>
  <c r="U32" i="16"/>
  <c r="N32" i="16"/>
  <c r="G32" i="16"/>
  <c r="D32" i="16"/>
  <c r="AU31" i="16"/>
  <c r="AS31" i="16"/>
  <c r="AG31" i="16"/>
  <c r="AE31" i="16"/>
  <c r="W31" i="16"/>
  <c r="U31" i="16"/>
  <c r="N31" i="16"/>
  <c r="G31" i="16"/>
  <c r="D31" i="16"/>
  <c r="AU30" i="16"/>
  <c r="AS30" i="16"/>
  <c r="AG30" i="16"/>
  <c r="AE30" i="16"/>
  <c r="W30" i="16"/>
  <c r="U30" i="16"/>
  <c r="N30" i="16"/>
  <c r="G30" i="16"/>
  <c r="D30" i="16"/>
  <c r="AU29" i="16"/>
  <c r="AS29" i="16"/>
  <c r="AG29" i="16"/>
  <c r="AE29" i="16"/>
  <c r="W29" i="16"/>
  <c r="U29" i="16"/>
  <c r="N29" i="16"/>
  <c r="G29" i="16"/>
  <c r="D29" i="16"/>
  <c r="AU28" i="16"/>
  <c r="AS28" i="16"/>
  <c r="AG28" i="16"/>
  <c r="AE28" i="16"/>
  <c r="W28" i="16"/>
  <c r="U28" i="16"/>
  <c r="N28" i="16"/>
  <c r="G28" i="16"/>
  <c r="D28" i="16"/>
  <c r="AU27" i="16"/>
  <c r="AS27" i="16"/>
  <c r="AG27" i="16"/>
  <c r="AE27" i="16"/>
  <c r="W27" i="16"/>
  <c r="U27" i="16"/>
  <c r="N27" i="16"/>
  <c r="G27" i="16"/>
  <c r="D27" i="16"/>
  <c r="AU26" i="16"/>
  <c r="AS26" i="16"/>
  <c r="AG26" i="16"/>
  <c r="AE26" i="16"/>
  <c r="W26" i="16"/>
  <c r="U26" i="16"/>
  <c r="N26" i="16"/>
  <c r="G26" i="16"/>
  <c r="D26" i="16"/>
  <c r="AU25" i="16"/>
  <c r="AS25" i="16"/>
  <c r="AG25" i="16"/>
  <c r="AE25" i="16"/>
  <c r="W25" i="16"/>
  <c r="U25" i="16"/>
  <c r="N25" i="16"/>
  <c r="G25" i="16"/>
  <c r="D25" i="16"/>
  <c r="AU24" i="16"/>
  <c r="AS24" i="16"/>
  <c r="AG24" i="16"/>
  <c r="AE24" i="16"/>
  <c r="W24" i="16"/>
  <c r="U24" i="16"/>
  <c r="N24" i="16"/>
  <c r="G24" i="16"/>
  <c r="D24" i="16"/>
  <c r="AU23" i="16"/>
  <c r="AS23" i="16"/>
  <c r="AG23" i="16"/>
  <c r="AE23" i="16"/>
  <c r="W23" i="16"/>
  <c r="U23" i="16"/>
  <c r="N23" i="16"/>
  <c r="G23" i="16"/>
  <c r="D23" i="16"/>
  <c r="AU22" i="16"/>
  <c r="AS22" i="16"/>
  <c r="AG22" i="16"/>
  <c r="AE22" i="16"/>
  <c r="W22" i="16"/>
  <c r="U22" i="16"/>
  <c r="N22" i="16"/>
  <c r="G22" i="16"/>
  <c r="D22" i="16"/>
  <c r="AU21" i="16"/>
  <c r="AS21" i="16"/>
  <c r="AG21" i="16"/>
  <c r="AE21" i="16"/>
  <c r="W21" i="16"/>
  <c r="U21" i="16"/>
  <c r="N21" i="16"/>
  <c r="G21" i="16"/>
  <c r="D21" i="16"/>
  <c r="AU20" i="16"/>
  <c r="AS20" i="16"/>
  <c r="AG20" i="16"/>
  <c r="AE20" i="16"/>
  <c r="W20" i="16"/>
  <c r="U20" i="16"/>
  <c r="N20" i="16"/>
  <c r="G20" i="16"/>
  <c r="D20" i="16"/>
  <c r="AU19" i="16"/>
  <c r="AS19" i="16"/>
  <c r="AG19" i="16"/>
  <c r="AE19" i="16"/>
  <c r="W19" i="16"/>
  <c r="U19" i="16"/>
  <c r="N19" i="16"/>
  <c r="G19" i="16"/>
  <c r="D19" i="16"/>
  <c r="AU18" i="16"/>
  <c r="AS18" i="16"/>
  <c r="AG18" i="16"/>
  <c r="AE18" i="16"/>
  <c r="W18" i="16"/>
  <c r="U18" i="16"/>
  <c r="N18" i="16"/>
  <c r="G18" i="16"/>
  <c r="D18" i="16"/>
  <c r="AU17" i="16"/>
  <c r="AS17" i="16"/>
  <c r="AG17" i="16"/>
  <c r="AE17" i="16"/>
  <c r="W17" i="16"/>
  <c r="U17" i="16"/>
  <c r="N17" i="16"/>
  <c r="G17" i="16"/>
  <c r="D17" i="16"/>
  <c r="AU16" i="16"/>
  <c r="AS16" i="16"/>
  <c r="AG16" i="16"/>
  <c r="AE16" i="16"/>
  <c r="W16" i="16"/>
  <c r="U16" i="16"/>
  <c r="N16" i="16"/>
  <c r="G16" i="16"/>
  <c r="D16" i="16"/>
  <c r="AU15" i="16"/>
  <c r="AS15" i="16"/>
  <c r="AG15" i="16"/>
  <c r="AE15" i="16"/>
  <c r="W15" i="16"/>
  <c r="U15" i="16"/>
  <c r="N15" i="16"/>
  <c r="G15" i="16"/>
  <c r="D15" i="16"/>
  <c r="AU14" i="16"/>
  <c r="AS14" i="16"/>
  <c r="AG14" i="16"/>
  <c r="AE14" i="16"/>
  <c r="W14" i="16"/>
  <c r="U14" i="16"/>
  <c r="N14" i="16"/>
  <c r="G14" i="16"/>
  <c r="D14" i="16"/>
  <c r="AU13" i="16"/>
  <c r="AS13" i="16"/>
  <c r="AG13" i="16"/>
  <c r="AE13" i="16"/>
  <c r="W13" i="16"/>
  <c r="U13" i="16"/>
  <c r="N13" i="16"/>
  <c r="G13" i="16"/>
  <c r="D13" i="16"/>
  <c r="AU12" i="16"/>
  <c r="AS12" i="16"/>
  <c r="AG12" i="16"/>
  <c r="AE12" i="16"/>
  <c r="W12" i="16"/>
  <c r="U12" i="16"/>
  <c r="N12" i="16"/>
  <c r="G12" i="16"/>
  <c r="D12" i="16"/>
  <c r="AU11" i="16"/>
  <c r="AS11" i="16"/>
  <c r="AG11" i="16"/>
  <c r="AE11" i="16"/>
  <c r="W11" i="16"/>
  <c r="U11" i="16"/>
  <c r="N11" i="16"/>
  <c r="G11" i="16"/>
  <c r="D11" i="16"/>
  <c r="AU10" i="16"/>
  <c r="AS10" i="16"/>
  <c r="AG10" i="16"/>
  <c r="AE10" i="16"/>
  <c r="W10" i="16"/>
  <c r="U10" i="16"/>
  <c r="N10" i="16"/>
  <c r="G10" i="16"/>
  <c r="D10" i="16"/>
  <c r="AU9" i="16"/>
  <c r="AS9" i="16"/>
  <c r="AG9" i="16"/>
  <c r="AE9" i="16"/>
  <c r="W9" i="16"/>
  <c r="U9" i="16"/>
  <c r="N9" i="16"/>
  <c r="G9" i="16"/>
  <c r="D9" i="16"/>
  <c r="AU8" i="16"/>
  <c r="AS8" i="16"/>
  <c r="AG8" i="16"/>
  <c r="AE8" i="16"/>
  <c r="W8" i="16"/>
  <c r="U8" i="16"/>
  <c r="N8" i="16"/>
  <c r="G8" i="16"/>
  <c r="D8" i="16"/>
  <c r="AU7" i="16"/>
  <c r="AS7" i="16"/>
  <c r="AG7" i="16"/>
  <c r="AE7" i="16"/>
  <c r="W7" i="16"/>
  <c r="U7" i="16"/>
  <c r="N7" i="16"/>
  <c r="G7" i="16"/>
  <c r="D7" i="16"/>
  <c r="AU6" i="16"/>
  <c r="AS6" i="16"/>
  <c r="AG6" i="16"/>
  <c r="AE6" i="16"/>
  <c r="W6" i="16"/>
  <c r="U6" i="16"/>
  <c r="N6" i="16"/>
  <c r="G6" i="16"/>
  <c r="D6" i="16"/>
  <c r="AU5" i="16"/>
  <c r="AS5" i="16"/>
  <c r="AG5" i="16"/>
  <c r="AE5" i="16"/>
  <c r="W5" i="16"/>
  <c r="U5" i="16"/>
  <c r="N5" i="16"/>
  <c r="G5" i="16"/>
  <c r="D5" i="16"/>
  <c r="AG992" i="16" l="1"/>
  <c r="AG715" i="16"/>
  <c r="AG986" i="16"/>
  <c r="AG988" i="16"/>
  <c r="AG713" i="16"/>
  <c r="AG705" i="16"/>
  <c r="AG697" i="16"/>
  <c r="AG689" i="16"/>
  <c r="AG681" i="16"/>
  <c r="AG673" i="16"/>
  <c r="AG665" i="16"/>
  <c r="AG657" i="16"/>
  <c r="AG649" i="16"/>
  <c r="AG641" i="16"/>
  <c r="AG633" i="16"/>
  <c r="AG625" i="16"/>
  <c r="AG617" i="16"/>
  <c r="AG609" i="16"/>
  <c r="AG601" i="16"/>
  <c r="AG593" i="16"/>
  <c r="AG585" i="16"/>
  <c r="AG577" i="16"/>
  <c r="AG569" i="16"/>
  <c r="AG561" i="16"/>
  <c r="AG553" i="16"/>
  <c r="AG545" i="16"/>
  <c r="AG537" i="16"/>
  <c r="AG529" i="16"/>
  <c r="AG521" i="16"/>
  <c r="AG513" i="16"/>
  <c r="AG505" i="16"/>
  <c r="AG497" i="16"/>
  <c r="AG489" i="16"/>
  <c r="AG481" i="16"/>
  <c r="AG473" i="16"/>
  <c r="AG465" i="16"/>
  <c r="AG457" i="16"/>
  <c r="AG449" i="16"/>
  <c r="AG441" i="16"/>
  <c r="AG433" i="16"/>
  <c r="AG425" i="16"/>
  <c r="AG417" i="16"/>
  <c r="AG409" i="16"/>
  <c r="AG401" i="16"/>
  <c r="AG393" i="16"/>
  <c r="AG385" i="16"/>
  <c r="AG377" i="16"/>
  <c r="AG369" i="16"/>
  <c r="AG723" i="16"/>
  <c r="AG711" i="16"/>
  <c r="AG703" i="16"/>
  <c r="AG695" i="16"/>
  <c r="AG687" i="16"/>
  <c r="AG679" i="16"/>
  <c r="AG671" i="16"/>
  <c r="AG663" i="16"/>
  <c r="AG655" i="16"/>
  <c r="AG647" i="16"/>
  <c r="AG639" i="16"/>
  <c r="AG631" i="16"/>
  <c r="AG623" i="16"/>
  <c r="AG615" i="16"/>
  <c r="AG607" i="16"/>
  <c r="AG599" i="16"/>
  <c r="AG591" i="16"/>
  <c r="AG583" i="16"/>
  <c r="AG575" i="16"/>
  <c r="AG567" i="16"/>
  <c r="AG559" i="16"/>
  <c r="AG551" i="16"/>
  <c r="AG543" i="16"/>
  <c r="AG535" i="16"/>
  <c r="AG527" i="16"/>
  <c r="AG519" i="16"/>
  <c r="AG511" i="16"/>
  <c r="AG503" i="16"/>
  <c r="AG495" i="16"/>
  <c r="AG487" i="16"/>
  <c r="AG479" i="16"/>
  <c r="AG471" i="16"/>
  <c r="AG463" i="16"/>
  <c r="AG455" i="16"/>
  <c r="AG447" i="16"/>
  <c r="AG439" i="16"/>
  <c r="AG431" i="16"/>
  <c r="AG423" i="16"/>
  <c r="AG415" i="16"/>
  <c r="AG407" i="16"/>
  <c r="AG399" i="16"/>
  <c r="AG391" i="16"/>
  <c r="AG383" i="16"/>
  <c r="AG375" i="16"/>
  <c r="AG367" i="16"/>
  <c r="AG359" i="16"/>
  <c r="AG351" i="16"/>
  <c r="AG343" i="16"/>
  <c r="AG335" i="16"/>
  <c r="AG327" i="16"/>
  <c r="AG319" i="16"/>
  <c r="AG311" i="16"/>
  <c r="AG303" i="16"/>
  <c r="AG295" i="16"/>
  <c r="AG287" i="16"/>
  <c r="AG279" i="16"/>
  <c r="AG271" i="16"/>
  <c r="AG263" i="16"/>
  <c r="AG255" i="16"/>
  <c r="AG247" i="16"/>
  <c r="AG239" i="16"/>
  <c r="AG231" i="16"/>
  <c r="AG223" i="16"/>
  <c r="AG215" i="16"/>
  <c r="AG207" i="16"/>
  <c r="AG199" i="16"/>
  <c r="AG191" i="16"/>
  <c r="AG183" i="16"/>
  <c r="AG175" i="16"/>
  <c r="AG167" i="16"/>
  <c r="AG159" i="16"/>
  <c r="AG151" i="16"/>
  <c r="AG143" i="16"/>
  <c r="AG135" i="16"/>
  <c r="AG127" i="16"/>
  <c r="AG119" i="16"/>
  <c r="AG111" i="16"/>
  <c r="AG103" i="16"/>
  <c r="AG95" i="16"/>
  <c r="AG87" i="16"/>
  <c r="AG79" i="16"/>
  <c r="AG71" i="16"/>
  <c r="AG63" i="16"/>
  <c r="AG55" i="16"/>
  <c r="AG47" i="16"/>
  <c r="AG721" i="16"/>
  <c r="AG710" i="16"/>
  <c r="AG702" i="16"/>
  <c r="AG694" i="16"/>
  <c r="AG686" i="16"/>
  <c r="AG678" i="16"/>
  <c r="AG670" i="16"/>
  <c r="AG662" i="16"/>
  <c r="AG654" i="16"/>
  <c r="AG646" i="16"/>
  <c r="AG638" i="16"/>
  <c r="AG630" i="16"/>
  <c r="AG622" i="16"/>
  <c r="AG614" i="16"/>
  <c r="AG606" i="16"/>
  <c r="AG598" i="16"/>
  <c r="AG590" i="16"/>
  <c r="AG582" i="16"/>
  <c r="AG574" i="16"/>
  <c r="AG566" i="16"/>
  <c r="AG558" i="16"/>
  <c r="AG550" i="16"/>
  <c r="AG542" i="16"/>
  <c r="AG534" i="16"/>
  <c r="AG526" i="16"/>
  <c r="AG518" i="16"/>
  <c r="AG510" i="16"/>
  <c r="AG502" i="16"/>
  <c r="AG494" i="16"/>
  <c r="AG486" i="16"/>
  <c r="AG478" i="16"/>
  <c r="AG470" i="16"/>
  <c r="AG462" i="16"/>
  <c r="AG454" i="16"/>
  <c r="AG446" i="16"/>
  <c r="AG438" i="16"/>
  <c r="AG430" i="16"/>
  <c r="AG422" i="16"/>
  <c r="AG719" i="16"/>
  <c r="AG709" i="16"/>
  <c r="AG701" i="16"/>
  <c r="AG693" i="16"/>
  <c r="AG685" i="16"/>
  <c r="AG677" i="16"/>
  <c r="AG669" i="16"/>
  <c r="AG661" i="16"/>
  <c r="AG653" i="16"/>
  <c r="AG645" i="16"/>
  <c r="AG637" i="16"/>
  <c r="AG629" i="16"/>
  <c r="AG621" i="16"/>
  <c r="AG613" i="16"/>
  <c r="AG605" i="16"/>
  <c r="AG597" i="16"/>
  <c r="AG589" i="16"/>
  <c r="AG581" i="16"/>
  <c r="AG573" i="16"/>
  <c r="AG565" i="16"/>
  <c r="AG557" i="16"/>
  <c r="AG549" i="16"/>
  <c r="AG541" i="16"/>
  <c r="AG533" i="16"/>
  <c r="AG525" i="16"/>
  <c r="AG517" i="16"/>
  <c r="AG509" i="16"/>
  <c r="AG501" i="16"/>
  <c r="AG493" i="16"/>
  <c r="AG485" i="16"/>
  <c r="AG477" i="16"/>
  <c r="AG469" i="16"/>
  <c r="AG461" i="16"/>
  <c r="AG453" i="16"/>
  <c r="AG445" i="16"/>
  <c r="AG437" i="16"/>
  <c r="AG429" i="16"/>
  <c r="AG421" i="16"/>
  <c r="AG413" i="16"/>
  <c r="AG717" i="16"/>
  <c r="AG708" i="16"/>
  <c r="AG700" i="16"/>
  <c r="AG692" i="16"/>
  <c r="AG684" i="16"/>
  <c r="AG676" i="16"/>
  <c r="AG668" i="16"/>
  <c r="AG660" i="16"/>
  <c r="AG652" i="16"/>
  <c r="AG644" i="16"/>
  <c r="AG636" i="16"/>
  <c r="AG628" i="16"/>
  <c r="AG620" i="16"/>
  <c r="AG612" i="16"/>
  <c r="AG604" i="16"/>
  <c r="AG596" i="16"/>
  <c r="AG588" i="16"/>
  <c r="AG580" i="16"/>
  <c r="AG572" i="16"/>
  <c r="AG564" i="16"/>
  <c r="AG556" i="16"/>
  <c r="AG548" i="16"/>
  <c r="AG540" i="16"/>
  <c r="AG532" i="16"/>
  <c r="AG524" i="16"/>
  <c r="AG516" i="16"/>
  <c r="AG508" i="16"/>
  <c r="AG500" i="16"/>
  <c r="AG492" i="16"/>
  <c r="AG484" i="16"/>
  <c r="AG476" i="16"/>
  <c r="AG468" i="16"/>
  <c r="AG460" i="16"/>
  <c r="AG452" i="16"/>
  <c r="AG444" i="16"/>
  <c r="AG436" i="16"/>
  <c r="AG991" i="16"/>
  <c r="AG989" i="16"/>
  <c r="AG987" i="16"/>
  <c r="AG985" i="16"/>
  <c r="AG983" i="16"/>
  <c r="AG981" i="16"/>
  <c r="AG979" i="16"/>
  <c r="AG977" i="16"/>
  <c r="AG975" i="16"/>
  <c r="AG973" i="16"/>
  <c r="AG971" i="16"/>
  <c r="AG969" i="16"/>
  <c r="AG967" i="16"/>
  <c r="AG965" i="16"/>
  <c r="AG963" i="16"/>
  <c r="AG961" i="16"/>
  <c r="AG959" i="16"/>
  <c r="AG957" i="16"/>
  <c r="AG955" i="16"/>
  <c r="AG953" i="16"/>
  <c r="AG951" i="16"/>
  <c r="AG949" i="16"/>
  <c r="AG947" i="16"/>
  <c r="AG945" i="16"/>
  <c r="AG943" i="16"/>
  <c r="AG941" i="16"/>
  <c r="AG939" i="16"/>
  <c r="AG937" i="16"/>
  <c r="AG935" i="16"/>
  <c r="AG933" i="16"/>
  <c r="AG931" i="16"/>
  <c r="AG929" i="16"/>
  <c r="AG927" i="16"/>
  <c r="AG925" i="16"/>
  <c r="AG923" i="16"/>
  <c r="AG921" i="16"/>
  <c r="AG919" i="16"/>
  <c r="AG917" i="16"/>
  <c r="AG915" i="16"/>
  <c r="AG913" i="16"/>
  <c r="AG911" i="16"/>
  <c r="AG909" i="16"/>
  <c r="AG907" i="16"/>
  <c r="AG906" i="16"/>
  <c r="AG904" i="16"/>
  <c r="AG902" i="16"/>
  <c r="AG900" i="16"/>
  <c r="AG898" i="16"/>
  <c r="AG896" i="16"/>
  <c r="AG894" i="16"/>
  <c r="AG892" i="16"/>
  <c r="AG890" i="16"/>
  <c r="AG888" i="16"/>
  <c r="AG886" i="16"/>
  <c r="AG884" i="16"/>
  <c r="AG882" i="16"/>
  <c r="AG880" i="16"/>
  <c r="AG878" i="16"/>
  <c r="AG876" i="16"/>
  <c r="AG874" i="16"/>
  <c r="AG872" i="16"/>
  <c r="AG870" i="16"/>
  <c r="AG868" i="16"/>
  <c r="AG866" i="16"/>
  <c r="AG864" i="16"/>
  <c r="AG862" i="16"/>
  <c r="AG860" i="16"/>
  <c r="AG858" i="16"/>
  <c r="AG856" i="16"/>
  <c r="AG854" i="16"/>
  <c r="AG852" i="16"/>
  <c r="AG850" i="16"/>
  <c r="AG848" i="16"/>
  <c r="AG846" i="16"/>
  <c r="AG844" i="16"/>
  <c r="AG842" i="16"/>
  <c r="AG840" i="16"/>
  <c r="AG838" i="16"/>
  <c r="AG836" i="16"/>
  <c r="AG834" i="16"/>
  <c r="AG832" i="16"/>
  <c r="AG830" i="16"/>
  <c r="AG828" i="16"/>
  <c r="AG826" i="16"/>
  <c r="AG824" i="16"/>
  <c r="AG822" i="16"/>
  <c r="AG820" i="16"/>
  <c r="AG818" i="16"/>
  <c r="AG816" i="16"/>
  <c r="AG814" i="16"/>
  <c r="AG812" i="16"/>
  <c r="AG810" i="16"/>
  <c r="AG808" i="16"/>
  <c r="AG806" i="16"/>
  <c r="AG804" i="16"/>
  <c r="AG802" i="16"/>
  <c r="AG800" i="16"/>
  <c r="AG798" i="16"/>
  <c r="AG796" i="16"/>
  <c r="AG794" i="16"/>
  <c r="AG792" i="16"/>
  <c r="AG790" i="16"/>
  <c r="AG788" i="16"/>
  <c r="AG786" i="16"/>
  <c r="AG784" i="16"/>
  <c r="AG782" i="16"/>
  <c r="AG780" i="16"/>
  <c r="AG778" i="16"/>
  <c r="AG776" i="16"/>
  <c r="AG774" i="16"/>
  <c r="AG772" i="16"/>
  <c r="AG770" i="16"/>
  <c r="AG768" i="16"/>
  <c r="AG766" i="16"/>
  <c r="AG764" i="16"/>
  <c r="AG762" i="16"/>
  <c r="AG760" i="16"/>
  <c r="AG758" i="16"/>
  <c r="AG756" i="16"/>
  <c r="AG754" i="16"/>
  <c r="AG752" i="16"/>
  <c r="AG750" i="16"/>
  <c r="AG748" i="16"/>
  <c r="AG746" i="16"/>
  <c r="AG744" i="16"/>
  <c r="AG742" i="16"/>
  <c r="AG740" i="16"/>
  <c r="AG738" i="16"/>
  <c r="N991" i="16"/>
  <c r="N989" i="16"/>
  <c r="N987" i="16"/>
  <c r="N985" i="16"/>
  <c r="N983" i="16"/>
  <c r="N981" i="16"/>
  <c r="N979" i="16"/>
  <c r="N977" i="16"/>
  <c r="N975" i="16"/>
  <c r="N973" i="16"/>
  <c r="N971" i="16"/>
  <c r="N969" i="16"/>
  <c r="N967" i="16"/>
  <c r="N965" i="16"/>
  <c r="N963" i="16"/>
  <c r="N961" i="16"/>
  <c r="N959" i="16"/>
  <c r="N957" i="16"/>
  <c r="N955" i="16"/>
  <c r="N953" i="16"/>
  <c r="N951" i="16"/>
  <c r="N949" i="16"/>
  <c r="N947" i="16"/>
  <c r="N945" i="16"/>
  <c r="N943" i="16"/>
  <c r="N941" i="16"/>
  <c r="N939" i="16"/>
  <c r="N937" i="16"/>
  <c r="N935" i="16"/>
  <c r="N933" i="16"/>
  <c r="N931" i="16"/>
  <c r="N929" i="16"/>
  <c r="N927" i="16"/>
  <c r="N925" i="16"/>
  <c r="N923" i="16"/>
  <c r="N921" i="16"/>
  <c r="N919" i="16"/>
  <c r="N917" i="16"/>
  <c r="N915" i="16"/>
  <c r="N913" i="16"/>
  <c r="N911" i="16"/>
  <c r="N909" i="16"/>
  <c r="N906" i="16"/>
  <c r="N904" i="16"/>
  <c r="N902" i="16"/>
  <c r="N900" i="16"/>
  <c r="N898" i="16"/>
  <c r="N896" i="16"/>
  <c r="N894" i="16"/>
  <c r="N892" i="16"/>
  <c r="N890" i="16"/>
  <c r="N888" i="16"/>
  <c r="N886" i="16"/>
  <c r="N884" i="16"/>
  <c r="N882" i="16"/>
  <c r="N880" i="16"/>
  <c r="N878" i="16"/>
  <c r="N876" i="16"/>
  <c r="N874" i="16"/>
  <c r="N872" i="16"/>
  <c r="N870" i="16"/>
  <c r="N868" i="16"/>
  <c r="N866" i="16"/>
  <c r="N864" i="16"/>
  <c r="N862" i="16"/>
  <c r="N860" i="16"/>
  <c r="N858" i="16"/>
  <c r="N856" i="16"/>
  <c r="N854" i="16"/>
  <c r="N852" i="16"/>
  <c r="N850" i="16"/>
  <c r="N848" i="16"/>
  <c r="N846" i="16"/>
  <c r="N844" i="16"/>
  <c r="N842" i="16"/>
  <c r="N840" i="16"/>
  <c r="N838" i="16"/>
  <c r="N836" i="16"/>
  <c r="N834" i="16"/>
  <c r="N832" i="16"/>
  <c r="N830" i="16"/>
  <c r="N828" i="16"/>
  <c r="N826" i="16"/>
  <c r="N824" i="16"/>
  <c r="N822" i="16"/>
  <c r="N820" i="16"/>
  <c r="N818" i="16"/>
  <c r="N816" i="16"/>
  <c r="N814" i="16"/>
  <c r="N812" i="16"/>
  <c r="N810" i="16"/>
  <c r="N808" i="16"/>
  <c r="N806" i="16"/>
  <c r="N804" i="16"/>
  <c r="N802" i="16"/>
  <c r="N800" i="16"/>
  <c r="N798" i="16"/>
  <c r="N796" i="16"/>
  <c r="N794" i="16"/>
  <c r="N792" i="16"/>
  <c r="N790" i="16"/>
  <c r="N788" i="16"/>
  <c r="N786" i="16"/>
  <c r="N784" i="16"/>
  <c r="N782" i="16"/>
  <c r="N780" i="16"/>
  <c r="N778" i="16"/>
  <c r="N776" i="16"/>
  <c r="N774" i="16"/>
  <c r="N772" i="16"/>
  <c r="N770" i="16"/>
  <c r="N768" i="16"/>
  <c r="N766" i="16"/>
  <c r="N764" i="16"/>
  <c r="N762" i="16"/>
  <c r="N760" i="16"/>
  <c r="N758" i="16"/>
  <c r="N756" i="16"/>
  <c r="N754" i="16"/>
  <c r="N752" i="16"/>
  <c r="N750" i="16"/>
  <c r="N748" i="16"/>
  <c r="N746" i="16"/>
  <c r="N744" i="16"/>
  <c r="N742" i="16"/>
  <c r="N740" i="16"/>
  <c r="N738" i="16"/>
  <c r="AG716" i="16"/>
  <c r="AG718" i="16"/>
  <c r="AG720" i="16"/>
  <c r="AG722" i="16"/>
  <c r="AG724" i="16"/>
  <c r="N726" i="16"/>
  <c r="AG726" i="16"/>
  <c r="N728" i="16"/>
  <c r="AG728" i="16"/>
  <c r="N730" i="16"/>
  <c r="AG730" i="16"/>
  <c r="N732" i="16"/>
  <c r="AG732" i="16"/>
  <c r="N734" i="16"/>
  <c r="AG734" i="16"/>
  <c r="N736" i="16"/>
  <c r="AG736" i="16"/>
</calcChain>
</file>

<file path=xl/sharedStrings.xml><?xml version="1.0" encoding="utf-8"?>
<sst xmlns="http://schemas.openxmlformats.org/spreadsheetml/2006/main" count="416" uniqueCount="389">
  <si>
    <t>Источник финансирования</t>
  </si>
  <si>
    <t>Признак «Малостоящая закупка»</t>
  </si>
  <si>
    <t>Признак «Не публикуется»</t>
  </si>
  <si>
    <t>Способ закупки</t>
  </si>
  <si>
    <t>Признак «Требуется проведение анализа цены»</t>
  </si>
  <si>
    <t>Примечание заказчика</t>
  </si>
  <si>
    <t>Раздел 2.3 Субподрядные закупки проектно-изыскательских работ</t>
  </si>
  <si>
    <t>7</t>
  </si>
  <si>
    <t>1.1</t>
  </si>
  <si>
    <t>1.2</t>
  </si>
  <si>
    <t>1.4</t>
  </si>
  <si>
    <t>2.1</t>
  </si>
  <si>
    <t>2.2</t>
  </si>
  <si>
    <t>2.3</t>
  </si>
  <si>
    <t>4.1</t>
  </si>
  <si>
    <t>4.2</t>
  </si>
  <si>
    <t>4.4</t>
  </si>
  <si>
    <t>5.1</t>
  </si>
  <si>
    <t>5.2</t>
  </si>
  <si>
    <t>Инвестиционная программа ОАО «Газпром»</t>
  </si>
  <si>
    <t>Средства Администрации ОАО «Газпром»</t>
  </si>
  <si>
    <t>Прочее</t>
  </si>
  <si>
    <t>Да</t>
  </si>
  <si>
    <t>Нет</t>
  </si>
  <si>
    <t>Конкурс</t>
  </si>
  <si>
    <t>Аукцион</t>
  </si>
  <si>
    <t>Запрос предложений</t>
  </si>
  <si>
    <t>Закупка у единственного поставщика</t>
  </si>
  <si>
    <t>Открытая</t>
  </si>
  <si>
    <t>Закрытая</t>
  </si>
  <si>
    <t>01</t>
  </si>
  <si>
    <t>02</t>
  </si>
  <si>
    <t>Закупка важнейших видов МТР</t>
  </si>
  <si>
    <t>005</t>
  </si>
  <si>
    <t>Закупка МТР на этапе проектирования</t>
  </si>
  <si>
    <t>004</t>
  </si>
  <si>
    <t>Закупка товаров</t>
  </si>
  <si>
    <t>003</t>
  </si>
  <si>
    <t>Закупка работ</t>
  </si>
  <si>
    <t>002</t>
  </si>
  <si>
    <t>Закупка услуг</t>
  </si>
  <si>
    <t>001</t>
  </si>
  <si>
    <t>X</t>
  </si>
  <si>
    <t>Код</t>
  </si>
  <si>
    <t>Наименование</t>
  </si>
  <si>
    <t>Название подразделения</t>
  </si>
  <si>
    <t>Основание закупки у ЕИ</t>
  </si>
  <si>
    <t>Основание закупки</t>
  </si>
  <si>
    <t>Раздел Плана закупок</t>
  </si>
  <si>
    <t>Код Раздела плана</t>
  </si>
  <si>
    <t>Код способа закупки</t>
  </si>
  <si>
    <t>Код направления закупки</t>
  </si>
  <si>
    <t>Столбец1</t>
  </si>
  <si>
    <t>Форма закупки</t>
  </si>
  <si>
    <t>Код основания закупки у ЕП</t>
  </si>
  <si>
    <t>Код Источника финансирования</t>
  </si>
  <si>
    <t>Название документа, основания для закупки</t>
  </si>
  <si>
    <t>Закупка  инновационной   продукции,     высокотехнологичной продукции  и  лекарственных  средств</t>
  </si>
  <si>
    <t>Закупка российских товаров</t>
  </si>
  <si>
    <t>Название источника финансирования</t>
  </si>
  <si>
    <t>Название способа закупки</t>
  </si>
  <si>
    <t>Название основания закупки у единственного поставщика</t>
  </si>
  <si>
    <t>Название направления закупки</t>
  </si>
  <si>
    <t>03</t>
  </si>
  <si>
    <t>04</t>
  </si>
  <si>
    <t>Положение о закупках по 223-ФЗ</t>
  </si>
  <si>
    <t>Федеральный закон №44-ФЗ</t>
  </si>
  <si>
    <t>Федеральный закон №94-ФЗ</t>
  </si>
  <si>
    <t>Флаг выставляется в случае принадлежности закупки к указанной категории</t>
  </si>
  <si>
    <t>Год планирования (4)</t>
  </si>
  <si>
    <t>Существующий договор                  (20)</t>
  </si>
  <si>
    <t>Код статьи платежного баланса                                (24)</t>
  </si>
  <si>
    <t>Код единственного поставщика                              (8)</t>
  </si>
  <si>
    <t>Контакты исполнителя закупки                                   (100)</t>
  </si>
  <si>
    <t>Из справочника</t>
  </si>
  <si>
    <t>Код поставщика из ОБД НСИ</t>
  </si>
  <si>
    <t>Закупки, финансируемые по статье Капитальный ремонт внешними подрядчиками (без МТР поставки Заказчика)</t>
  </si>
  <si>
    <t>Закупки, финансируемые по статье Теплоэнергоснабжение</t>
  </si>
  <si>
    <t>Закупки, финансируемые по статье Диагностика газопровода</t>
  </si>
  <si>
    <t>Закупки, финансируемые по статье МТР на технологические нужды и капитальный ремонт</t>
  </si>
  <si>
    <t>Закупки, финансируемые по статье Услуги транспорта</t>
  </si>
  <si>
    <t>Закупки, финансируемые по статье Связь</t>
  </si>
  <si>
    <t>Закупки, финансируемые по статье Лизинговые платежи</t>
  </si>
  <si>
    <t>Закупки, финансируемые по статье Страхование (без НПФ)</t>
  </si>
  <si>
    <t>Закупки, финансируемые по статье Прочие эксплуатационные и внереализационные расходы</t>
  </si>
  <si>
    <t>Закупки, финансируемые по статье Капитальное строительство за счет собственных средств</t>
  </si>
  <si>
    <t>Закупки, финансируемые по другим статьям затрат</t>
  </si>
  <si>
    <t>O1210400000</t>
  </si>
  <si>
    <t>O1210600000</t>
  </si>
  <si>
    <t>O1210800000</t>
  </si>
  <si>
    <t>O1210900000</t>
  </si>
  <si>
    <t>O1211100000</t>
  </si>
  <si>
    <t>O1211200000</t>
  </si>
  <si>
    <t>O1211130000</t>
  </si>
  <si>
    <t>O1211140000</t>
  </si>
  <si>
    <t>O1211150000</t>
  </si>
  <si>
    <t>O1211161000</t>
  </si>
  <si>
    <t>O1211900000</t>
  </si>
  <si>
    <t xml:space="preserve"> Название раздела Плана</t>
  </si>
  <si>
    <t>Дата начала поставки продукции, выполнения работ, услуг (план)   (ДД.ММ.ГГГГ)</t>
  </si>
  <si>
    <t>Дата окончания поставки продукции, выполнения работ, услуг (план)   (ДД.ММ.ГГГГ)</t>
  </si>
  <si>
    <t>Дата сопроводительного письма (ДД.ММ.ГГГГ)</t>
  </si>
  <si>
    <t xml:space="preserve">Название </t>
  </si>
  <si>
    <t>Без НДС</t>
  </si>
  <si>
    <t>НДС 0%</t>
  </si>
  <si>
    <t>НДС 10%</t>
  </si>
  <si>
    <t>НДС 18%</t>
  </si>
  <si>
    <t>Поле скрыто</t>
  </si>
  <si>
    <t>Ставка НДС</t>
  </si>
  <si>
    <t>Код ставки НДС</t>
  </si>
  <si>
    <t xml:space="preserve"> Код Заказчика  (20)</t>
  </si>
  <si>
    <t>05</t>
  </si>
  <si>
    <t>Дом приемов «Богородское»</t>
  </si>
  <si>
    <t>Пансионат «Морозовка»</t>
  </si>
  <si>
    <t>Пансионат «Союз»</t>
  </si>
  <si>
    <t>Управление служебными зданиями</t>
  </si>
  <si>
    <t>Служба корпоративной защиты ОАО «Газпром»</t>
  </si>
  <si>
    <t>Центральное межрегиональное управление охраны ОАО «Газпром»</t>
  </si>
  <si>
    <t>Северо-Западное межрегиональное управление охраны ОАО «Газпром»</t>
  </si>
  <si>
    <t>Южное межрегиональное управление охраны ОАО «Газпром»</t>
  </si>
  <si>
    <t>Приволжское межрегиональное управление охраны ОАО «Газпром»</t>
  </si>
  <si>
    <t>Северо-Уральское межрегиональное управление охраны ОАО «Газпром»</t>
  </si>
  <si>
    <t>Южно-Уральское межрегиональное управление охраны ОАО «Газпром»</t>
  </si>
  <si>
    <t>Сибирское межрегиональное управление охраны ОАО «Газпром»</t>
  </si>
  <si>
    <t>Дальневосточное межрегиональное управление охраны ОАО «Газпром»</t>
  </si>
  <si>
    <t>Сведения о начальной максимальной цене (текст)</t>
  </si>
  <si>
    <t>Код Заявителя закупки</t>
  </si>
  <si>
    <t>Прочее (не в соответствии с Положением о закупках)</t>
  </si>
  <si>
    <t>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поставщику (подрядчику, исполнителю).</t>
  </si>
  <si>
    <t>16.1.2 Заключается договор с гарантирующим поставщиком электрической энергии энергоснабжения или купли-продажи электрической энергии.</t>
  </si>
  <si>
    <t>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которых устанавливаются нормативными правовыми актами Российской Федерации, нормативными правовыми актами субъекта Российской Федерации.</t>
  </si>
  <si>
    <t>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t>
  </si>
  <si>
    <t>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соответствии с законодательством Российской Федерации ценам (тарифам).</t>
  </si>
  <si>
    <t>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угрозы их возникновения, в связи с чем применение иных способов закупки, требующих затрат времени, нецелесообразно. Заказчик вправе заключить в соответствии с настоящим пунктом договор на поставку товаров, выполнение работ, оказание услуг в количестве, объеме, необходимых для предотвращения угрозы возникновения и ликвидации последствий непреодолимой силы или оказания срочной медицинской помощи.</t>
  </si>
  <si>
    <t>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печатных и электронных изданий.</t>
  </si>
  <si>
    <t>16.1.8 Заключается договор на посещение зоопарка, театра, кинотеатра, цирка, музея, выставки, спортивного мероприятия.</t>
  </si>
  <si>
    <t>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проезд к месту вахты и обратно).</t>
  </si>
  <si>
    <t>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аукциона и договор заключается с таким участником.</t>
  </si>
  <si>
    <t>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органом управления закупками Группы Газпром и только на условиях, установленных проектом договора, включенным в состав документации о закупке, на сумму, не превышающую установленную при проведении конкурентной закупки начальную (максимальную) цену договора.</t>
  </si>
  <si>
    <t>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t>
  </si>
  <si>
    <t xml:space="preserve">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управления закупками Группы Газпром дает предложения Председателю Правления ОАО «Газпром» по цене закупаемых по данному договору товаров (работ, услуг), после чего Председатель Правления ОАО «Газпром» окончательно утверждает цену такого договора. </t>
  </si>
  <si>
    <t>16.1.14 Компанией Группы Газпром осуществляется закупка товаров (работ, услуг) у ОАО «Газпром».</t>
  </si>
  <si>
    <t>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компьютерного оборудования, обеспечение питания).</t>
  </si>
  <si>
    <t>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поставленных заказчику товаров.</t>
  </si>
  <si>
    <t>16.1.17 Заключается гражданско-правовой договор с физическим лицом, не являющимся индивидуальным предпринимателем.</t>
  </si>
  <si>
    <t>16.1.18 Заключается договор купли-продажи газа, газового конденсата, нефти.</t>
  </si>
  <si>
    <t>16.1.19 Заключается договор на оказание услуг транзита и компримирования газа за пределами Российской Федерации.</t>
  </si>
  <si>
    <t>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газа, производственные объекты которых входят в состав Единой системы газоснабжения в соответствии с Федеральным законом «О газоснабжении в Российской Федерации» и находятся у них на праве собственности или на иных законных основаниях.</t>
  </si>
  <si>
    <t>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жидких углеводородов, и у которых производственные объекты находятся на праве собственности или на иных законных основаниях.</t>
  </si>
  <si>
    <t>16.1.22 Заключается инвестиционный договор, по которому инвестором выступает ОАО «Газпром».</t>
  </si>
  <si>
    <t>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соответствующими авторами.</t>
  </si>
  <si>
    <t>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t>
  </si>
  <si>
    <t>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t>
  </si>
  <si>
    <t>16.1.26 Заключается договор на оказание благотворительной помощи или спонсорства.</t>
  </si>
  <si>
    <t>16.1.27 Заключается договор с оператором электронной торговой площадки.</t>
  </si>
  <si>
    <t>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случае, когда товары (работы, услуги) могут быть поставлены (выполнены, оказаны) только данным поставщиком (подрядчиком, исполнителем), и альтернативный поставщик (подрядчик, исполнитель) отсутствует.</t>
  </si>
  <si>
    <t>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выполняющим поставку (работы, услуги), являющиеся предметом договора, собственными силами.</t>
  </si>
  <si>
    <t>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соответствующим правоустанавливающим документом (патентом, свидетельством).</t>
  </si>
  <si>
    <t>16.1.31 Заключается договор с кредитной организацией на предоставление банковской гарантии обеспечения обязательств Общества, Компании Группы Газпром.</t>
  </si>
  <si>
    <t>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t>
  </si>
  <si>
    <t>16.1.33 Заключается договор на закупку услуг по сопровождению и обслуживанию рублевых долговых обязательств ОАО «Газпром» и/или Компаний Группы Газпром.</t>
  </si>
  <si>
    <t>16.1.34.1 Услуг связи</t>
  </si>
  <si>
    <t>16.1.34.2 Работ (услуг) по обслуживанию и ремонту оборудования связи на базе собственных технических центров подрядчиков (исполнителей).</t>
  </si>
  <si>
    <t>16.1.34.3 Услуг информационно-технического обеспечения</t>
  </si>
  <si>
    <t>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обобщения результатов геологоразведочных работ; создания геологических моделей месторождений, оперативного подсчета запасов, актуализации модели геологического строения лицензионных участков; сбора, систематизации, хранения сейсморазведочной информации и результатов поисково-разведочных работ.</t>
  </si>
  <si>
    <t>16.1.34.5 Услуг по организации технического надзора за строительством объектов ОАО «Газпром».</t>
  </si>
  <si>
    <t>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t>
  </si>
  <si>
    <t>16.1.34.7 Услуг по организации технического обслуживания и ремонта на объектах ОАО «Газпром» и его дочерних обществ в соответствии с приказом ОАО «Газпром».</t>
  </si>
  <si>
    <t>16.1.34.8 Услуг по организации работ по диагностическому обследованию объектов ОАО «Газпром» в соответствии с приказом ОАО «Газпром».</t>
  </si>
  <si>
    <t>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 на объектах ОАО «Газпром».</t>
  </si>
  <si>
    <t>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t>
  </si>
  <si>
    <t>16.1.34.11 Транспортных услуг железнодорожным транспортом, подачи-уборки вагонов собственным локомотивным парком.</t>
  </si>
  <si>
    <t>Номер закупки Заказчика
(40)</t>
  </si>
  <si>
    <t>Планируемая цена закупки (с НДС в рублях) (13,2)</t>
  </si>
  <si>
    <t>№ сопроводительного письма в ДУКЗ
(30)</t>
  </si>
  <si>
    <t>Раздел 1.4 Закупки на проведение эксплуатационного бурения на месторождениях</t>
  </si>
  <si>
    <t>Раздел 3 Закупки на выполнение геологоразведочных работ (ГРР) и сопутствующих услуг</t>
  </si>
  <si>
    <t>Раздел 4.2 Закупки ООО «Газпром комплектация» по статьям ПЭН, РЭН  и прочих источников финансирования</t>
  </si>
  <si>
    <t>Раздел 4.4 Закупки МТР длительного цикла изготовления на этапе проектирования</t>
  </si>
  <si>
    <t>5.3</t>
  </si>
  <si>
    <t xml:space="preserve">Обязательно к заполнению. 
</t>
  </si>
  <si>
    <t xml:space="preserve">Обязательно к заполнению. </t>
  </si>
  <si>
    <t>Только для закупок ОАО Газпром. Выбор из списка значений</t>
  </si>
  <si>
    <r>
      <t>Обязательно к заполнению.</t>
    </r>
    <r>
      <rPr>
        <i/>
        <sz val="9"/>
        <color theme="1"/>
        <rFont val="Calibri"/>
        <family val="2"/>
        <charset val="204"/>
        <scheme val="minor"/>
      </rPr>
      <t xml:space="preserve"> 
Внутренний номер закупки у Заказчика</t>
    </r>
  </si>
  <si>
    <r>
      <t>Обязательно к заполнению.</t>
    </r>
    <r>
      <rPr>
        <i/>
        <sz val="9"/>
        <color theme="1"/>
        <rFont val="Calibri"/>
        <family val="2"/>
        <charset val="204"/>
        <scheme val="minor"/>
      </rPr>
      <t xml:space="preserve"> 
Год в формате ХХХХ</t>
    </r>
  </si>
  <si>
    <r>
      <t xml:space="preserve">Обязательно к заполнению. </t>
    </r>
    <r>
      <rPr>
        <i/>
        <sz val="9"/>
        <color theme="1"/>
        <rFont val="Calibri"/>
        <family val="2"/>
        <charset val="204"/>
        <scheme val="minor"/>
      </rPr>
      <t>Ссылка на федеральный закон или Иной документ, на основании которго проводится закупка. Выбор из списка значений</t>
    </r>
  </si>
  <si>
    <r>
      <t xml:space="preserve">Обязательно к заполнению. 
</t>
    </r>
    <r>
      <rPr>
        <i/>
        <sz val="9"/>
        <color theme="1"/>
        <rFont val="Calibri"/>
        <family val="2"/>
        <charset val="204"/>
        <scheme val="minor"/>
      </rPr>
      <t>Код Заказчика в ОБД НСИ</t>
    </r>
  </si>
  <si>
    <r>
      <t xml:space="preserve">Обязательно к заполнению. 
</t>
    </r>
    <r>
      <rPr>
        <i/>
        <sz val="9"/>
        <color theme="1"/>
        <rFont val="Calibri"/>
        <family val="2"/>
        <charset val="204"/>
        <scheme val="minor"/>
      </rPr>
      <t>Раздел Плана, в рамках которого проводится закупка. Выбор из списка значений</t>
    </r>
  </si>
  <si>
    <r>
      <t xml:space="preserve">Обязательно к заполнению. </t>
    </r>
    <r>
      <rPr>
        <i/>
        <sz val="9"/>
        <color theme="1"/>
        <rFont val="Calibri"/>
        <family val="2"/>
        <charset val="204"/>
        <scheme val="minor"/>
      </rPr>
      <t>Предмет договора по закупке</t>
    </r>
  </si>
  <si>
    <r>
      <t xml:space="preserve">Обязательно к заполнению. </t>
    </r>
    <r>
      <rPr>
        <i/>
        <sz val="9"/>
        <color theme="1"/>
        <rFont val="Calibri"/>
        <family val="2"/>
        <charset val="204"/>
        <scheme val="minor"/>
      </rPr>
      <t>Минимально необходимые требования по закупке</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</si>
  <si>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</si>
  <si>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</si>
  <si>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Код из справочника ПУР АСБУ "Статьи платежного баланса"</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</si>
  <si>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</si>
  <si>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Контактные данные по закупке</t>
    </r>
  </si>
  <si>
    <t>Дата сопроводительного письма в ДУКЗ.</t>
  </si>
  <si>
    <t>№ сопроводительного письма в ДУКЗ при наличии</t>
  </si>
  <si>
    <t>Собственные средства ДО/Прочее</t>
  </si>
  <si>
    <t>Инвестиционная программа ДО</t>
  </si>
  <si>
    <t>Департамент по управлению корпоративными затратами 121</t>
  </si>
  <si>
    <t>Управление страхования 730</t>
  </si>
  <si>
    <t>Хозяйственное управление 429</t>
  </si>
  <si>
    <t>Департамент внешнеэкономической деятельности 512</t>
  </si>
  <si>
    <t>Автопредприятие ОАО «Газпром»</t>
  </si>
  <si>
    <t>PlngYear</t>
  </si>
  <si>
    <t>PlanPosNr</t>
  </si>
  <si>
    <t>Customer</t>
  </si>
  <si>
    <t>FZ</t>
  </si>
  <si>
    <t>SectionPlan</t>
  </si>
  <si>
    <t>SubjectContract</t>
  </si>
  <si>
    <t>MinRequirement</t>
  </si>
  <si>
    <t>PurInnovateProd</t>
  </si>
  <si>
    <t>PurForBusiness</t>
  </si>
  <si>
    <t>PurRusShipment</t>
  </si>
  <si>
    <t>NMC</t>
  </si>
  <si>
    <t>NMCInfo</t>
  </si>
  <si>
    <t>NDSRate</t>
  </si>
  <si>
    <t>FundingSourceCode</t>
  </si>
  <si>
    <t>BalanceItem</t>
  </si>
  <si>
    <t>DateBeginDeliv</t>
  </si>
  <si>
    <t>DateEndDeliv</t>
  </si>
  <si>
    <t>PurLowPrice</t>
  </si>
  <si>
    <t>NoPublicate</t>
  </si>
  <si>
    <t>ProcurementMethod</t>
  </si>
  <si>
    <t>MailNum</t>
  </si>
  <si>
    <t>MailDate</t>
  </si>
  <si>
    <t>ContactsPerformer</t>
  </si>
  <si>
    <t>CustometComment</t>
  </si>
  <si>
    <t>PurDirection</t>
  </si>
  <si>
    <t>EPContractDP</t>
  </si>
  <si>
    <t>EPReasonCode</t>
  </si>
  <si>
    <t>SupplierCode</t>
  </si>
  <si>
    <t>CheckPrice</t>
  </si>
  <si>
    <t>FZName</t>
  </si>
  <si>
    <t>SectionPlanName</t>
  </si>
  <si>
    <t>NDSRateName</t>
  </si>
  <si>
    <t>FundingSourceName</t>
  </si>
  <si>
    <t>ProcurementMethodName</t>
  </si>
  <si>
    <t>EPReasonName</t>
  </si>
  <si>
    <t>PurDirectionName</t>
  </si>
  <si>
    <t>NameDeclarer</t>
  </si>
  <si>
    <t>Declarer</t>
  </si>
  <si>
    <t>NMCNetto</t>
  </si>
  <si>
    <t>Планируемая цена закупки (без НДС в рублях) (13,2)</t>
  </si>
  <si>
    <t>Данные Технического контрагента</t>
  </si>
  <si>
    <t>TexParticipant</t>
  </si>
  <si>
    <t>Составной</t>
  </si>
  <si>
    <t>Заполняется при выборе "Технического контрагента" (N100) малостоящей, не публикуемой закупке у ЕИ</t>
  </si>
  <si>
    <t>Обязательно к заполнению при выборке ставки НДС «Составной»</t>
  </si>
  <si>
    <t>Раздел 1.1 Закупки строительно-монтажных и прочих работ (услуг) за счет инвестиционных средств ПАО «Газпром»</t>
  </si>
  <si>
    <t>Раздел 1.2 Закупки проектно-изыскательских работ, включая отдельные изыскания за счет инвестиционных средств ПАО «Газпром»</t>
  </si>
  <si>
    <t>Раздел 2.1 Закупки за счет собственных средств дочерних обществ ПАО «Газпром» и прочих источников финансирования</t>
  </si>
  <si>
    <t>Раздел 2.2 Закупки на поставку МТР за счет собственных средств дочерних обществ ПАО «Газпром» и прочих источников финансирования</t>
  </si>
  <si>
    <t>Раздел 4.1 Закупки ООО «Газпром комплектация» по статьям КС (за счет инвестиционных средств ПАО «Газпром»)</t>
  </si>
  <si>
    <t>Раздел 5 Закупки за счет собственных средств ООО «Газпром центрремонт» и прочих источников финансирования</t>
  </si>
  <si>
    <t>Раздел 5.1 Закупки на проведение работ по диагностическому обследованию и капитальному ремонту за счет собственных средств дочерних обществ ПАО «Газпром»</t>
  </si>
  <si>
    <t>Раздел 5.2 Закупки на проведение работ по техническому обслуживанию и текущему ремонту за счет собственных средств дочерних обществ ПАО «Газпром»</t>
  </si>
  <si>
    <t>Раздел 5.3 Закупки на проведение работ по диагностическому обследованию и капитальному ремонту, техническому обслуживанию и текущему ремонту за счет собственных средств дочерних обществ ПАО «Газпром»</t>
  </si>
  <si>
    <t>Раздел 6 Перечень закупок товаров (работ, услуг)  за счет средств, предусмотренных управленческими расходами ПАО «Газпром»</t>
  </si>
  <si>
    <t>Раздел 7 Закупки научно-исследовательских и опытно-конструкторских работ (НИОКР) и прединвестиционных исследований (ПИИ) за счет средств, предусмотренных управленческими расходами ПАО «Газпром»</t>
  </si>
  <si>
    <t>Указать порядок определения НМЦ закупки не в денежном выражении (например: процент)</t>
  </si>
  <si>
    <t>Заполняется системный номер существующего договора, в случае, когда закупка планируется в качестве допонительного соглашения к этому договору</t>
  </si>
  <si>
    <t>Признак «Субподряд СМСП»</t>
  </si>
  <si>
    <t>FlagSubSMSP</t>
  </si>
  <si>
    <t>SumSubSMSP</t>
  </si>
  <si>
    <t>Сумма субподряда СМСП 
(13,2)</t>
  </si>
  <si>
    <t>Сумма субподряда при выставленном флаге "Признак"Субподряд СМСП")</t>
  </si>
  <si>
    <t>Код Агента</t>
  </si>
  <si>
    <t>Agent</t>
  </si>
  <si>
    <t>Закупка у субъектов малого и среднего предпринимательства</t>
  </si>
  <si>
    <t>закупки для обеспечения обороны страны и безопасности государства</t>
  </si>
  <si>
    <t>Постановление Правительства №1352, п.7, пп.а</t>
  </si>
  <si>
    <t>закупки в области использования атомной энергии</t>
  </si>
  <si>
    <t>Постановлению Правительства №1352, п.7, пп.б</t>
  </si>
  <si>
    <t>закупки, которые относятся к сфере деятельности субъектов естественных монополий в соответствии с Федеральным законом "О естественных монополиях"</t>
  </si>
  <si>
    <t>Постановление Правительства №1352, п.7, пп.в</t>
  </si>
  <si>
    <t>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t>
  </si>
  <si>
    <t>Постановление Правительства №1352, п.7, пп.г</t>
  </si>
  <si>
    <t>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средств юридических и физических лиц</t>
  </si>
  <si>
    <t>Постановление Правительства №1352, п.7, пп.д</t>
  </si>
  <si>
    <t>закупки, сведения о которых составляют государственную тайну, при условии, что такие сведения содержатся в документации о закупке или в проекте договора</t>
  </si>
  <si>
    <t>Постановление Правительства №1352, п.7, пп.е</t>
  </si>
  <si>
    <t>закупки, в отношении которых принято решение Правительства Российской Федерации в соответствии с частью 16 статьи 4 Федерального закона</t>
  </si>
  <si>
    <t>Постановление Правительства №1352, п.7, пп.ж</t>
  </si>
  <si>
    <t>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соответствии с законодательством Российской Федерации ценам (тарифам)</t>
  </si>
  <si>
    <t>Постановление Правительства №1352, п.7, пп.з</t>
  </si>
  <si>
    <t>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 соответствующие полномочия которых устанавливаются федеральными законами, нормативными правовыми актами Президента Российской Федерации или нормативными правовыми актами Правительства Российской Федерации, а также законодательными актами соответствующего субъекта Российской Федерации</t>
  </si>
  <si>
    <t>Постановление Правительства №1352, п.7, пп.и</t>
  </si>
  <si>
    <t>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строительства авторами, а также по проведению технического и авторского надзора за выполнением работ по сохранению объекта культурного наследия (памятников истории и культуры) народов Российской Федерации авторами проектов</t>
  </si>
  <si>
    <t>Постановление Правительства №1352, п.7, пп.к</t>
  </si>
  <si>
    <t>закупки, предметом которых является аренда и (или) приобретение в собственность объектов недвижимого имущества</t>
  </si>
  <si>
    <t>Постановление Правительства №1352, п.7, пп.л</t>
  </si>
  <si>
    <t>закупки энергоносителей</t>
  </si>
  <si>
    <t>Постановление Правительства №1352, п.7, пп.м</t>
  </si>
  <si>
    <t>закупки услуг добычи, хранения, отгрузки (перевалки) и переработки энергоносителей</t>
  </si>
  <si>
    <t>Постановление Правительства №1352, п.7, пп.н</t>
  </si>
  <si>
    <t>закупки подвижного состава и материалов верхнего строения железнодорожного пути</t>
  </si>
  <si>
    <t>Постановление Правительства №1352, п.7, пп.о</t>
  </si>
  <si>
    <t>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документом</t>
  </si>
  <si>
    <t>Постановление Правительства №1352, п.7, пп.п</t>
  </si>
  <si>
    <t>закупки услуг в области воздушных перевозок и авиационных работ</t>
  </si>
  <si>
    <t>Постановление Правительства №1352, п.7, пп.р</t>
  </si>
  <si>
    <t>закупки труб большого диаметра, используемых при строительстве магистральных нефтепроводов и нефтепродуктопроводов</t>
  </si>
  <si>
    <t>Постановление Правительства №1352, п.7, пп.с</t>
  </si>
  <si>
    <t>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t>
  </si>
  <si>
    <t>Постановление Правительства №1352, п.7, пп.т</t>
  </si>
  <si>
    <t>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 гарантийных или лицензионных обязательств</t>
  </si>
  <si>
    <t>Постановление Правительства №1352, п.7, пп.у</t>
  </si>
  <si>
    <t xml:space="preserve">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малого и среднего предпринимательства). </t>
  </si>
  <si>
    <t>Постановление Правительства №1352, п.7, пп.ф</t>
  </si>
  <si>
    <t>Справочник Предметов Закупки для исключения</t>
  </si>
  <si>
    <t>IsklSMSPName</t>
  </si>
  <si>
    <t>IsklSMSP</t>
  </si>
  <si>
    <t>Код Агента (при закупке от имени Принципала) в кодировке ОБД НСИ</t>
  </si>
  <si>
    <t>Раздел 8 Закупка у единственного источника с преддоговорной работой</t>
  </si>
  <si>
    <t>Предмет закупки - исключения СМСП</t>
  </si>
  <si>
    <t>Код исключения СМСП</t>
  </si>
  <si>
    <r>
      <rPr>
        <i/>
        <sz val="9"/>
        <rFont val="Calibri"/>
        <family val="2"/>
        <charset val="204"/>
        <scheme val="minor"/>
      </rPr>
      <t>Подпукт пункта 7 Постановления 1352. Выбирается из списка значений для предметов закупки являющихся исключением при расчете совокупного годового стоимостного объема договоров, заключенных с Заказчиками в том числе с СМСП</t>
    </r>
  </si>
  <si>
    <t>закупки услуг подвижной радиотелефонной связи</t>
  </si>
  <si>
    <t>Постановление Правительства №1352, п.7, пп.х</t>
  </si>
  <si>
    <t>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t>
  </si>
  <si>
    <t>Постановление Правительства №1352, п.7, пп.ц</t>
  </si>
  <si>
    <t xml:space="preserve">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 финансирования (кредита) </t>
  </si>
  <si>
    <t xml:space="preserve">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обслуживание под гарантированные объемы поставок будущих лет импортозамещающей продукции, включенной в Перечень наиболее важных видов продукции с целью технологического развития ПАО «Газпром», утверждаемый ПАО «Газпром», по ценам, не превышающим стоимость зарубежных аналогов. </t>
  </si>
  <si>
    <t>Флаг выставляется в случае изменения загруженной ППЗ</t>
  </si>
  <si>
    <t>Modification</t>
  </si>
  <si>
    <t>Индикатор дозагрузки</t>
  </si>
  <si>
    <t xml:space="preserve"> Предмет договора (2000)</t>
  </si>
  <si>
    <t xml:space="preserve"> Минимально необходимые требования (2000)</t>
  </si>
  <si>
    <t>Департамент 104 Юридический</t>
  </si>
  <si>
    <t xml:space="preserve">Департамент 105  по управлению имуществом и корпоративным отношениям </t>
  </si>
  <si>
    <t>Департамент 106 по информационной политике</t>
  </si>
  <si>
    <t xml:space="preserve">Департамент 123 перспективного развития </t>
  </si>
  <si>
    <r>
      <t xml:space="preserve">Департамент 126 </t>
    </r>
    <r>
      <rPr>
        <sz val="11"/>
        <color rgb="FFFF0000"/>
        <rFont val="Calibri"/>
        <family val="2"/>
        <charset val="204"/>
        <scheme val="minor"/>
      </rPr>
      <t xml:space="preserve">Ситуационный центр Председателя Правления ОАО "Газпром" </t>
    </r>
  </si>
  <si>
    <t xml:space="preserve">Департамент 201 документооборота и контроля </t>
  </si>
  <si>
    <t>Департамент 202 внутреннего аудита</t>
  </si>
  <si>
    <t xml:space="preserve">Департамент 234 биржевой торговли </t>
  </si>
  <si>
    <t>Департамент 307 по добыче газа, газового конденсата, нефти 307</t>
  </si>
  <si>
    <t xml:space="preserve">Департамент 308 по транспортировке, подземному хранению и использованию газа </t>
  </si>
  <si>
    <t xml:space="preserve">Департамент 310 Центральный производственно-диспетчерский </t>
  </si>
  <si>
    <t xml:space="preserve">Департамент 333 строительства </t>
  </si>
  <si>
    <t xml:space="preserve">Департамент 335 технологического развития </t>
  </si>
  <si>
    <t xml:space="preserve">Департамент 336 проектных работ </t>
  </si>
  <si>
    <t xml:space="preserve">Департамент 337 по управлению проектами </t>
  </si>
  <si>
    <t xml:space="preserve">Департамент 338 капитального ремонта </t>
  </si>
  <si>
    <t xml:space="preserve">Департамент 613 по работе с органами власти Российской Федерации </t>
  </si>
  <si>
    <t xml:space="preserve">Департамент 614 маркетинга, переработки газа и жидких углеводородов </t>
  </si>
  <si>
    <t xml:space="preserve">Департамент 715 по управлению персоналом </t>
  </si>
  <si>
    <t xml:space="preserve">Департамент 811 автоматизации систем управления технологическими процессами </t>
  </si>
  <si>
    <t>Департамент 840</t>
  </si>
  <si>
    <t xml:space="preserve">Департамент 816 Финансово-экономический </t>
  </si>
  <si>
    <t xml:space="preserve">Департамент 817 экономической экспертизы и ценообразования </t>
  </si>
  <si>
    <t xml:space="preserve">Департамент 822 налоговой политики </t>
  </si>
  <si>
    <t xml:space="preserve">Департамент 918 бухгалтерского учета </t>
  </si>
  <si>
    <t xml:space="preserve">Отдел 631 экономической политики в странах ближнего зарубежья </t>
  </si>
  <si>
    <t>Управление 125 Первое</t>
  </si>
  <si>
    <t xml:space="preserve">Управление 227 Протокола Аппарата Правления </t>
  </si>
  <si>
    <t>Управление 232 по развитию системы упр. Рисками</t>
  </si>
  <si>
    <t xml:space="preserve">Управление 328 мобилизационной подготовки, ГОЧС </t>
  </si>
  <si>
    <t>Закупка у единственного источника с преддоговорной работой</t>
  </si>
  <si>
    <t>Управление 741</t>
  </si>
  <si>
    <t>Постановление Правительства №1352, п.7, пп.ч</t>
  </si>
  <si>
    <t>Постановление Правительства №1352, п.7, пп.ш</t>
  </si>
  <si>
    <t>закупки услуг по обеспечению защиты персональных данных в информационных системах - в случае если начальная (максимальная) цена таких закупок превышает 200 млн. рублей</t>
  </si>
  <si>
    <t>Постановление Правительства №1352, п.7, пп.щ</t>
  </si>
  <si>
    <t>Постановление Правительства №1352, п.7, пп.э</t>
  </si>
  <si>
    <t>закупки необработанных природных алмазов</t>
  </si>
  <si>
    <t>закупки товаров, работ (услуг), выполняемых (оказываемых) в рамках исполнения договоров, заключенных между основным хозяйственным обществом и дочерним хозяйственным обществом и (или) хозяйственным обществом, созданным дочерним хозяйственным обществом, в с</t>
  </si>
  <si>
    <t>закупки услуг по проведению аудита и обзорной проверки консолидированной финансовой отчетности заказчиками, суммарный объем выручки которых от продажи товаров, продукции, выполнения (оказания) работ (услуг), а также от прочих доходов по данным бухгалтерск</t>
  </si>
  <si>
    <t>Раздел 5.4 Закупки на проведение работ по диагностическому обследованию и капитальному ремонту, техническому обслуживанию и текущему ремонту для ДО неосновного вида деятельности и небюджетируемых ДО</t>
  </si>
  <si>
    <t>5.4</t>
  </si>
  <si>
    <t>Наименование подразделения-заявителя закупки (только для закупок ПАО "Газпром")</t>
  </si>
  <si>
    <t>DocumentReasonNumber</t>
  </si>
  <si>
    <t>DocumentReasonDate</t>
  </si>
  <si>
    <t>Номер документа-основания (№ резолюции Председателя Правления)
(30)</t>
  </si>
  <si>
    <t>Дата документа-основания (№ резолюции Председателя Правления)
(ДД.ММ.ГГГГ)</t>
  </si>
  <si>
    <r>
      <rPr>
        <i/>
        <sz val="9"/>
        <color indexed="10"/>
        <rFont val="Calibri"/>
        <family val="2"/>
        <charset val="204"/>
      </rPr>
      <t>Обязательно для основания 16.1.13</t>
    </r>
    <r>
      <rPr>
        <i/>
        <sz val="9"/>
        <color indexed="8"/>
        <rFont val="Calibri"/>
        <family val="2"/>
        <charset val="204"/>
      </rPr>
      <t xml:space="preserve">
Номер документа-основания (№ резолюции Председателя Правления)</t>
    </r>
  </si>
  <si>
    <r>
      <rPr>
        <i/>
        <sz val="9"/>
        <color indexed="10"/>
        <rFont val="Calibri"/>
        <family val="2"/>
        <charset val="204"/>
      </rPr>
      <t>Обязательно для основания 16.1.13</t>
    </r>
    <r>
      <rPr>
        <i/>
        <sz val="9"/>
        <color indexed="8"/>
        <rFont val="Calibri"/>
        <family val="2"/>
        <charset val="204"/>
      </rPr>
      <t xml:space="preserve">
Дата документа-основания (№ резолюции Председателя Правления)</t>
    </r>
  </si>
  <si>
    <t>Обязательно к заполнению для Разделов Плана 2.2 и 4.2</t>
  </si>
  <si>
    <t xml:space="preserve">ONM </t>
  </si>
  <si>
    <t>Оборудование не требующее монтажа</t>
  </si>
  <si>
    <t>Не ОНМ</t>
  </si>
  <si>
    <t>ОНМ основное</t>
  </si>
  <si>
    <t>ОНМ ГМТ</t>
  </si>
  <si>
    <t>НДС 12%</t>
  </si>
  <si>
    <t>НДС 20%</t>
  </si>
  <si>
    <t>DateSignDog</t>
  </si>
  <si>
    <t>Плановая дата заключения договора с ЕИ  (ДД.ММ.ГГГГ)</t>
  </si>
  <si>
    <r>
      <rPr>
        <i/>
        <sz val="9"/>
        <rFont val="Calibri"/>
        <family val="2"/>
        <charset val="204"/>
        <scheme val="minor"/>
      </rPr>
      <t xml:space="preserve">Плановая дата заключения договора с ЕИ. </t>
    </r>
    <r>
      <rPr>
        <i/>
        <sz val="9"/>
        <color rgb="FFFF0000"/>
        <rFont val="Calibri"/>
        <family val="2"/>
        <charset val="204"/>
        <scheme val="minor"/>
      </rPr>
      <t>Обязательно к заполнению для закупок у единственного поставщика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</si>
</sst>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Times New Roman"/>
      <family val="1"/>
      <charset val="204"/>
    </font>
    <font>
      <sz val="12"/>
      <color rgb="FF000000"/>
      <name val="Times New Roman"/>
      <family val="1"/>
      <charset val="204"/>
    </font>
    <font>
      <sz val="12"/>
      <color rgb="FF000000"/>
      <name val="Times New Roman"/>
      <family val="1"/>
      <charset val="204"/>
    </font>
    <font>
      <sz val="9"/>
      <color rgb="FF000000"/>
      <name val="Courier New"/>
      <family val="3"/>
      <charset val="204"/>
    </font>
    <font>
      <b/>
      <sz val="12"/>
      <name val="Times New Roman"/>
      <family val="1"/>
      <charset val="204"/>
    </font>
    <font>
      <sz val="11"/>
      <color rgb="FFFF0000"/>
      <name val="Calibri"/>
      <family val="2"/>
      <scheme val="minor"/>
    </font>
    <font>
      <sz val="9"/>
      <color rgb="FFFF0000"/>
      <name val="Courier New"/>
      <family val="3"/>
      <charset val="204"/>
    </font>
    <font>
      <i/>
      <sz val="9"/>
      <color rgb="FFFF0000"/>
      <name val="Calibri"/>
      <family val="2"/>
      <charset val="204"/>
      <scheme val="minor"/>
    </font>
    <font>
      <i/>
      <sz val="9"/>
      <color theme="1"/>
      <name val="Calibri"/>
      <family val="2"/>
      <charset val="204"/>
      <scheme val="minor"/>
    </font>
    <font>
      <sz val="12"/>
      <color rgb="FF000000"/>
      <name val="Times New Roman"/>
      <family val="1"/>
      <charset val="204"/>
    </font>
    <font>
      <b/>
      <sz val="11"/>
      <color theme="0"/>
      <name val="Calibri"/>
      <family val="2"/>
      <scheme val="minor"/>
    </font>
    <font>
      <sz val="11"/>
      <color theme="0"/>
      <name val="Calibri"/>
      <family val="2"/>
      <scheme val="minor"/>
    </font>
    <font>
      <i/>
      <sz val="9"/>
      <name val="Calibri"/>
      <family val="2"/>
      <charset val="204"/>
      <scheme val="minor"/>
    </font>
    <font>
      <sz val="12"/>
      <color rgb="FF000000"/>
      <name val="Times New Roman"/>
      <family val="1"/>
      <charset val="204"/>
    </font>
    <font>
      <sz val="11"/>
      <color rgb="FFFF0000"/>
      <name val="Calibri"/>
      <family val="2"/>
      <charset val="204"/>
      <scheme val="minor"/>
    </font>
    <font>
      <b/>
      <sz val="10"/>
      <name val="Times New Roman"/>
      <family val="1"/>
      <charset val="204"/>
    </font>
    <font>
      <i/>
      <sz val="10"/>
      <color theme="1"/>
      <name val="Calibri"/>
      <family val="2"/>
      <charset val="204"/>
      <scheme val="minor"/>
    </font>
    <font>
      <i/>
      <sz val="9"/>
      <color indexed="10"/>
      <name val="Calibri"/>
      <family val="2"/>
      <charset val="204"/>
    </font>
    <font>
      <i/>
      <sz val="9"/>
      <color indexed="8"/>
      <name val="Calibri"/>
      <family val="2"/>
      <charset val="204"/>
    </font>
    <font>
      <sz val="11"/>
      <name val="Calibri"/>
      <family val="2"/>
      <scheme val="minor"/>
    </font>
    <font>
      <sz val="9"/>
      <name val="Courier New"/>
      <family val="3"/>
      <charset val="204"/>
    </font>
  </fonts>
  <fills count="10">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theme="4" tint="0.79998168889431442"/>
      </patternFill>
    </fill>
    <fill>
      <patternFill patternType="solid">
        <fgColor theme="0" tint="-0.34998626667073579"/>
        <bgColor indexed="64"/>
      </patternFill>
    </fill>
  </fills>
  <borders count="10">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thin">
        <color theme="1"/>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4" fillId="0" borderId="0"/>
    <xf numFmtId="0" fontId="1" fillId="0" borderId="0"/>
  </cellStyleXfs>
  <cellXfs count="88">
    <xf numFmtId="0" fontId="0" fillId="0" borderId="0" xfId="0"/>
    <xf numFmtId="0" fontId="0" fillId="0" borderId="0" xfId="0" applyAlignment="1">
      <alignment horizontal="center"/>
    </xf>
    <xf numFmtId="49" fontId="0" fillId="0" borderId="0" xfId="0" applyNumberFormat="1"/>
    <xf numFmtId="0" fontId="5" fillId="0" borderId="0" xfId="0" applyFont="1" applyBorder="1" applyAlignment="1">
      <alignment horizontal="justify" vertical="center" wrapText="1"/>
    </xf>
    <xf numFmtId="49" fontId="5" fillId="0" borderId="0" xfId="0" applyNumberFormat="1" applyFont="1" applyBorder="1" applyAlignment="1">
      <alignment horizontal="justify" vertical="center" wrapText="1"/>
    </xf>
    <xf numFmtId="49" fontId="0" fillId="0" borderId="0" xfId="0" applyNumberFormat="1" applyAlignment="1">
      <alignment horizontal="center"/>
    </xf>
    <xf numFmtId="0" fontId="0" fillId="0" borderId="0" xfId="0" applyAlignment="1">
      <alignment wrapText="1"/>
    </xf>
    <xf numFmtId="0" fontId="6" fillId="0" borderId="0" xfId="0" applyFont="1" applyBorder="1" applyAlignment="1">
      <alignment horizontal="left" vertical="center" wrapText="1"/>
    </xf>
    <xf numFmtId="49" fontId="6" fillId="0" borderId="0" xfId="0" applyNumberFormat="1" applyFont="1" applyBorder="1" applyAlignment="1">
      <alignment horizontal="left" vertical="center" wrapText="1"/>
    </xf>
    <xf numFmtId="0" fontId="7" fillId="0" borderId="0" xfId="0" applyFont="1" applyBorder="1" applyAlignment="1">
      <alignment horizontal="left" vertical="center" wrapText="1"/>
    </xf>
    <xf numFmtId="0" fontId="0" fillId="0" borderId="0" xfId="0" applyAlignment="1">
      <alignment horizontal="left"/>
    </xf>
    <xf numFmtId="49" fontId="0" fillId="0" borderId="0" xfId="0" applyNumberFormat="1" applyAlignment="1">
      <alignment horizontal="left"/>
    </xf>
    <xf numFmtId="2" fontId="0" fillId="0" borderId="0" xfId="0" applyNumberFormat="1"/>
    <xf numFmtId="14" fontId="0" fillId="0" borderId="0" xfId="0" applyNumberFormat="1"/>
    <xf numFmtId="49" fontId="0" fillId="0" borderId="0" xfId="0" applyNumberFormat="1" applyAlignment="1">
      <alignment wrapText="1"/>
    </xf>
    <xf numFmtId="14" fontId="0" fillId="0" borderId="0" xfId="0" applyNumberFormat="1" applyAlignment="1">
      <alignment wrapText="1"/>
    </xf>
    <xf numFmtId="1" fontId="0" fillId="0" borderId="0" xfId="0" applyNumberFormat="1"/>
    <xf numFmtId="0" fontId="8" fillId="0" borderId="0" xfId="0" applyFont="1"/>
    <xf numFmtId="0" fontId="6" fillId="0" borderId="1" xfId="0" applyFont="1" applyBorder="1" applyAlignment="1">
      <alignment vertical="center" wrapText="1"/>
    </xf>
    <xf numFmtId="0" fontId="6" fillId="0" borderId="0" xfId="0" applyFont="1" applyBorder="1" applyAlignment="1">
      <alignment horizontal="center" vertical="center" wrapText="1"/>
    </xf>
    <xf numFmtId="0" fontId="10" fillId="0" borderId="0" xfId="0" applyFont="1"/>
    <xf numFmtId="0" fontId="6" fillId="0" borderId="0" xfId="0" applyFont="1" applyAlignment="1">
      <alignment horizontal="left"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Alignment="1">
      <alignment horizontal="center" vertical="center"/>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Border="1" applyAlignment="1">
      <alignment horizontal="left" vertical="center" wrapText="1"/>
    </xf>
    <xf numFmtId="0" fontId="4" fillId="0" borderId="2" xfId="1" applyBorder="1" applyAlignment="1">
      <alignment wrapText="1"/>
    </xf>
    <xf numFmtId="0" fontId="6" fillId="0" borderId="2" xfId="1" applyFont="1" applyBorder="1" applyAlignment="1">
      <alignmen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0" fillId="5" borderId="0" xfId="0" applyFill="1"/>
    <xf numFmtId="0" fontId="13" fillId="0" borderId="0" xfId="0" applyFont="1" applyFill="1" applyAlignment="1">
      <alignment vertical="top" wrapText="1"/>
    </xf>
    <xf numFmtId="0" fontId="8" fillId="0" borderId="0" xfId="0" applyFont="1" applyFill="1"/>
    <xf numFmtId="0" fontId="0" fillId="0" borderId="0" xfId="0" applyFill="1"/>
    <xf numFmtId="0" fontId="0" fillId="0" borderId="0" xfId="0" applyFont="1" applyAlignment="1">
      <alignment horizontal="center"/>
    </xf>
    <xf numFmtId="0" fontId="0" fillId="2" borderId="0" xfId="0" applyNumberFormat="1" applyFont="1" applyFill="1" applyAlignment="1">
      <alignment wrapText="1"/>
    </xf>
    <xf numFmtId="0" fontId="0" fillId="0" borderId="0" xfId="0" applyNumberFormat="1" applyFont="1" applyAlignment="1">
      <alignment wrapText="1"/>
    </xf>
    <xf numFmtId="0" fontId="15" fillId="6" borderId="5" xfId="0" applyFont="1" applyFill="1" applyBorder="1" applyAlignment="1">
      <alignment horizontal="center"/>
    </xf>
    <xf numFmtId="0" fontId="15" fillId="6" borderId="6" xfId="0" applyFont="1" applyFill="1" applyBorder="1" applyAlignment="1">
      <alignment horizontal="center"/>
    </xf>
    <xf numFmtId="0" fontId="6" fillId="7" borderId="2" xfId="1" applyNumberFormat="1" applyFont="1" applyFill="1" applyBorder="1" applyAlignment="1">
      <alignment vertical="center" wrapText="1"/>
    </xf>
    <xf numFmtId="0" fontId="6" fillId="0" borderId="2" xfId="1" applyNumberFormat="1" applyFont="1" applyBorder="1" applyAlignment="1">
      <alignment vertical="center" wrapText="1"/>
    </xf>
    <xf numFmtId="164" fontId="3" fillId="7" borderId="2" xfId="1" applyNumberFormat="1" applyFont="1" applyFill="1" applyBorder="1" applyAlignment="1">
      <alignment wrapText="1"/>
    </xf>
    <xf numFmtId="164" fontId="3" fillId="0" borderId="2" xfId="1" applyNumberFormat="1" applyFont="1" applyBorder="1" applyAlignment="1">
      <alignment wrapText="1"/>
    </xf>
    <xf numFmtId="164" fontId="11" fillId="0" borderId="0" xfId="0" applyNumberFormat="1" applyFont="1"/>
    <xf numFmtId="0" fontId="8" fillId="0" borderId="0" xfId="0" applyFont="1" applyAlignment="1">
      <alignment wrapText="1"/>
    </xf>
    <xf numFmtId="0" fontId="6" fillId="8" borderId="2" xfId="1" applyNumberFormat="1" applyFont="1" applyFill="1" applyBorder="1" applyAlignment="1">
      <alignment vertical="center" wrapText="1"/>
    </xf>
    <xf numFmtId="0" fontId="6" fillId="3" borderId="2" xfId="1" applyNumberFormat="1" applyFont="1" applyFill="1" applyBorder="1" applyAlignment="1">
      <alignment vertical="center" wrapText="1"/>
    </xf>
    <xf numFmtId="0" fontId="12" fillId="0" borderId="0" xfId="0" quotePrefix="1" applyFont="1" applyAlignment="1">
      <alignment horizontal="left" vertical="top" wrapText="1"/>
    </xf>
    <xf numFmtId="0" fontId="9" fillId="0" borderId="4" xfId="0" quotePrefix="1" applyFont="1" applyFill="1" applyBorder="1" applyAlignment="1">
      <alignment horizontal="center" vertical="center" wrapText="1"/>
    </xf>
    <xf numFmtId="0" fontId="9" fillId="4" borderId="4" xfId="0" quotePrefix="1" applyFont="1" applyFill="1" applyBorder="1" applyAlignment="1">
      <alignment horizontal="center" vertical="center" wrapText="1"/>
    </xf>
    <xf numFmtId="0" fontId="18" fillId="0" borderId="0" xfId="0" applyFont="1" applyBorder="1" applyAlignment="1">
      <alignment horizontal="center" vertical="center" wrapText="1"/>
    </xf>
    <xf numFmtId="0" fontId="18" fillId="0" borderId="0" xfId="0" applyNumberFormat="1" applyFont="1" applyAlignment="1">
      <alignment horizontal="left" vertical="center" wrapText="1"/>
    </xf>
    <xf numFmtId="0" fontId="18" fillId="0" borderId="0" xfId="0" quotePrefix="1" applyFont="1" applyBorder="1" applyAlignment="1">
      <alignment horizontal="left" vertical="center" wrapText="1"/>
    </xf>
    <xf numFmtId="0" fontId="13" fillId="0" borderId="0" xfId="0" quotePrefix="1" applyFont="1" applyAlignment="1">
      <alignment horizontal="left" vertical="top" wrapText="1"/>
    </xf>
    <xf numFmtId="0" fontId="9" fillId="3" borderId="4" xfId="0" quotePrefix="1" applyFont="1" applyFill="1" applyBorder="1" applyAlignment="1">
      <alignment horizontal="center" vertical="center" wrapText="1"/>
    </xf>
    <xf numFmtId="0" fontId="18" fillId="0" borderId="2" xfId="1" applyFont="1" applyFill="1" applyBorder="1" applyAlignment="1">
      <alignment vertical="center" wrapText="1"/>
    </xf>
    <xf numFmtId="0" fontId="2" fillId="0" borderId="2" xfId="1" quotePrefix="1" applyFont="1" applyBorder="1" applyAlignment="1">
      <alignment horizontal="left" wrapText="1"/>
    </xf>
    <xf numFmtId="0" fontId="6" fillId="0" borderId="1" xfId="0" quotePrefix="1" applyFont="1" applyBorder="1" applyAlignment="1">
      <alignment horizontal="left" vertical="center" wrapText="1"/>
    </xf>
    <xf numFmtId="164" fontId="1" fillId="0" borderId="2" xfId="2" applyNumberFormat="1" applyFont="1" applyBorder="1" applyAlignment="1">
      <alignment wrapText="1"/>
    </xf>
    <xf numFmtId="0" fontId="6" fillId="3" borderId="2" xfId="2" applyNumberFormat="1" applyFont="1" applyFill="1" applyBorder="1" applyAlignment="1">
      <alignment vertical="center" wrapText="1"/>
    </xf>
    <xf numFmtId="164" fontId="1" fillId="0" borderId="2" xfId="2" applyNumberFormat="1" applyFont="1" applyFill="1" applyBorder="1" applyAlignment="1">
      <alignment wrapText="1"/>
    </xf>
    <xf numFmtId="164" fontId="1" fillId="0" borderId="8" xfId="2" applyNumberFormat="1" applyFont="1" applyFill="1" applyBorder="1" applyAlignment="1">
      <alignment wrapText="1"/>
    </xf>
    <xf numFmtId="0" fontId="6" fillId="3" borderId="8" xfId="2" applyNumberFormat="1" applyFont="1" applyFill="1" applyBorder="1" applyAlignment="1">
      <alignment vertical="center" wrapText="1"/>
    </xf>
    <xf numFmtId="0" fontId="6" fillId="3" borderId="9" xfId="2" applyNumberFormat="1" applyFont="1" applyFill="1" applyBorder="1" applyAlignment="1">
      <alignment vertical="center" wrapText="1"/>
    </xf>
    <xf numFmtId="0" fontId="20" fillId="0" borderId="4"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0" borderId="4" xfId="0" quotePrefix="1" applyFont="1" applyFill="1" applyBorder="1" applyAlignment="1">
      <alignment horizontal="center" vertical="center" wrapText="1"/>
    </xf>
    <xf numFmtId="0" fontId="21" fillId="0" borderId="0" xfId="0" applyFont="1" applyAlignment="1">
      <alignment vertical="top" wrapText="1"/>
    </xf>
    <xf numFmtId="0" fontId="16" fillId="9" borderId="7" xfId="0" applyFont="1" applyFill="1" applyBorder="1" applyAlignment="1">
      <alignment horizontal="center"/>
    </xf>
    <xf numFmtId="49" fontId="24" fillId="0" borderId="0" xfId="0" applyNumberFormat="1" applyFont="1" applyAlignment="1">
      <alignment horizontal="center" vertical="center" wrapText="1"/>
    </xf>
    <xf numFmtId="1" fontId="24" fillId="0" borderId="0" xfId="0" applyNumberFormat="1" applyFont="1" applyAlignment="1">
      <alignment horizontal="center" vertical="center" wrapText="1"/>
    </xf>
    <xf numFmtId="0" fontId="24" fillId="0" borderId="0" xfId="0" applyFont="1" applyAlignment="1">
      <alignment horizontal="center" vertical="center" wrapText="1"/>
    </xf>
    <xf numFmtId="49" fontId="0" fillId="0" borderId="0" xfId="0" applyNumberFormat="1" applyAlignment="1">
      <alignment horizontal="center" vertical="center" wrapText="1"/>
    </xf>
    <xf numFmtId="0" fontId="25" fillId="0" borderId="0" xfId="0" applyFont="1" applyAlignment="1">
      <alignment horizontal="center" vertical="center" wrapText="1"/>
    </xf>
    <xf numFmtId="164" fontId="25" fillId="0" borderId="0" xfId="0" applyNumberFormat="1" applyFont="1" applyAlignment="1">
      <alignment horizontal="center" vertical="center" wrapText="1"/>
    </xf>
    <xf numFmtId="0" fontId="25" fillId="0" borderId="0" xfId="0" applyFont="1" applyFill="1" applyAlignment="1">
      <alignment horizontal="center" vertical="center" wrapText="1"/>
    </xf>
    <xf numFmtId="2" fontId="0" fillId="0" borderId="0" xfId="0" applyNumberFormat="1" applyAlignment="1">
      <alignment horizontal="center" vertical="center" wrapText="1"/>
    </xf>
    <xf numFmtId="2" fontId="24" fillId="0" borderId="0" xfId="0" applyNumberFormat="1" applyFont="1" applyAlignment="1">
      <alignment horizontal="center" vertical="center" wrapText="1"/>
    </xf>
    <xf numFmtId="14" fontId="0" fillId="3" borderId="0" xfId="0" applyNumberFormat="1" applyFill="1" applyAlignment="1">
      <alignment horizontal="center" vertical="center" wrapText="1"/>
    </xf>
    <xf numFmtId="49" fontId="0" fillId="3" borderId="0" xfId="0" applyNumberFormat="1" applyFill="1" applyAlignment="1">
      <alignment horizontal="center" vertical="center" wrapText="1"/>
    </xf>
    <xf numFmtId="14" fontId="24" fillId="0" borderId="0" xfId="0" applyNumberFormat="1" applyFont="1" applyAlignment="1">
      <alignment horizontal="center" vertical="center" wrapText="1"/>
    </xf>
    <xf numFmtId="0" fontId="24" fillId="2" borderId="0" xfId="0" applyNumberFormat="1" applyFont="1" applyFill="1" applyAlignment="1">
      <alignment horizontal="center" vertical="center" wrapText="1"/>
    </xf>
  </cellXfs>
  <cellStyles count="3">
    <cellStyle name="Обычный" xfId="0" builtinId="0"/>
    <cellStyle name="Обычный 3" xfId="1"/>
    <cellStyle name="Обычный 3_Предмет закупки для исключения" xfId="2"/>
  </cellStyles>
  <dxfs count="108">
    <dxf>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alignment horizontal="left" textRotation="0" indent="0" justifyLastLine="0" shrinkToFit="0" readingOrder="0"/>
    </dxf>
    <dxf>
      <numFmt numFmtId="30" formatCode="@"/>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3" tint="0.79998168889431442"/>
        </patternFill>
      </fil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numFmt numFmtId="19" formatCode="dd/mm/yyyy"/>
    </dxf>
    <dxf>
      <numFmt numFmtId="19" formatCode="dd/mm/yyyy"/>
    </dxf>
    <dxf>
      <numFmt numFmtId="19" formatCode="dd/mm/yyyy"/>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fill>
        <patternFill patternType="none">
          <fgColor indexed="64"/>
          <bgColor auto="1"/>
        </patternFill>
      </fill>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alignment horizontal="general" vertical="bottom" textRotation="0" wrapText="1" indent="0" justifyLastLine="0" shrinkToFit="0" readingOrder="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strike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0" formatCode="General"/>
    </dxf>
    <dxf>
      <border outline="0">
        <bottom style="medium">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9" name="Таблица91112282710" displayName="Таблица91112282710" ref="A3:AX992" totalsRowShown="0" headerRowDxfId="107" headerRowBorderDxfId="106">
  <autoFilter ref="A3:AX992"/>
  <tableColumns count="50">
    <tableColumn id="1" name="Номер закупки Заказчика_x000a_(40)" dataDxfId="105"/>
    <tableColumn id="2" name="Год планирования (4)" dataDxfId="104"/>
    <tableColumn id="3" name="Название документа, основания для закупки" dataDxfId="103" totalsRowDxfId="102"/>
    <tableColumn id="4" name="Код" dataDxfId="101">
      <calculatedColumnFormula>VLOOKUP(Таблица91112282710[[#This Row],[Название документа, основания для закупки]],ТаблОснЗакуп[],2,FALSE)</calculatedColumnFormula>
    </tableColumn>
    <tableColumn id="5" name=" Код Заказчика  (20)" dataDxfId="100"/>
    <tableColumn id="6" name=" Название раздела Плана" dataDxfId="99" totalsRowDxfId="98"/>
    <tableColumn id="7" name="Код Раздела плана" dataDxfId="97">
      <calculatedColumnFormula>VLOOKUP(Таблица91112282710[[#This Row],[ Название раздела Плана]],ТаблРазделПлана4[],2,FALSE)</calculatedColumnFormula>
    </tableColumn>
    <tableColumn id="8" name=" Предмет договора (2000)" dataDxfId="96" totalsRowDxfId="95"/>
    <tableColumn id="9" name=" Минимально необходимые требования (2000)" dataDxfId="94" totalsRowDxfId="93"/>
    <tableColumn id="68" name="Существующий договор                  (20)" dataDxfId="92"/>
    <tableColumn id="10" name="Закупка  инновационной   продукции,     высокотехнологичной продукции  и  лекарственных  средств" dataDxfId="91" totalsRowDxfId="90"/>
    <tableColumn id="11" name="Закупка у субъектов малого и среднего предпринимательства" dataDxfId="89" totalsRowDxfId="88"/>
    <tableColumn id="79" name="Предмет закупки - исключения СМСП" dataDxfId="87" totalsRowDxfId="86"/>
    <tableColumn id="80" name="Код исключения СМСП" dataDxfId="85" totalsRowDxfId="84">
      <calculatedColumnFormula>VLOOKUP(Таблица91112282710[[#This Row],[Предмет закупки - исключения СМСП]],ТаблИсключ,2,FALSE)</calculatedColumnFormula>
    </tableColumn>
    <tableColumn id="81" name="Признак «Субподряд СМСП»" dataDxfId="83" totalsRowDxfId="82"/>
    <tableColumn id="82" name="Сумма субподряда СМСП _x000a_(13,2)" dataDxfId="81" totalsRowDxfId="80"/>
    <tableColumn id="12" name="Закупка российских товаров" dataDxfId="79" totalsRowDxfId="78"/>
    <tableColumn id="13" name="Планируемая цена закупки (с НДС в рублях) (13,2)" dataDxfId="77"/>
    <tableColumn id="74" name="Сведения о начальной максимальной цене (текст)" dataDxfId="76"/>
    <tableColumn id="71" name="Ставка НДС" dataDxfId="75"/>
    <tableColumn id="70" name="Код ставки НДС" dataDxfId="74">
      <calculatedColumnFormula>VLOOKUP(Таблица91112282710[[#This Row],[Ставка НДС]],ТаблицаСтавкиНДС[],2,FALSE)</calculatedColumnFormula>
    </tableColumn>
    <tableColumn id="14" name="Название источника финансирования" dataDxfId="73" totalsRowDxfId="72"/>
    <tableColumn id="15" name="Код Источника финансирования" dataDxfId="71">
      <calculatedColumnFormula>VLOOKUP(Таблица91112282710[[#This Row],[Название источника финансирования]],ТаблИстФинанс[],2,FALSE)</calculatedColumnFormula>
    </tableColumn>
    <tableColumn id="16" name="Код статьи платежного баланса                                (24)" dataDxfId="70"/>
    <tableColumn id="36" name="Плановая дата заключения договора с ЕИ  (ДД.ММ.ГГГГ)" dataDxfId="69"/>
    <tableColumn id="22" name="Дата начала поставки продукции, выполнения работ, услуг (план)   (ДД.ММ.ГГГГ)" dataDxfId="68"/>
    <tableColumn id="23" name="Дата окончания поставки продукции, выполнения работ, услуг (план)   (ДД.ММ.ГГГГ)" dataDxfId="67"/>
    <tableColumn id="24" name="Признак «Малостоящая закупка»" dataDxfId="66" totalsRowDxfId="65"/>
    <tableColumn id="25" name="Признак «Не публикуется»" dataDxfId="64" totalsRowDxfId="63"/>
    <tableColumn id="28" name="Название способа закупки" dataDxfId="62" totalsRowDxfId="61"/>
    <tableColumn id="29" name="Код способа закупки" dataDxfId="60">
      <calculatedColumnFormula>VLOOKUP(Таблица91112282710[[#This Row],[Название способа закупки]],ТаблСпосЗакуп[],2,FALSE)</calculatedColumnFormula>
    </tableColumn>
    <tableColumn id="32" name="Название основания закупки у единственного поставщика" dataDxfId="59" totalsRowDxfId="58"/>
    <tableColumn id="33" name="Код основания закупки у ЕП" dataDxfId="57">
      <calculatedColumnFormula>INDEX(ТаблОснЗакЕП[],MATCH(LEFT($AF4,255),ТаблОснЗакЕП[Столбец1],0),2)</calculatedColumnFormula>
    </tableColumn>
    <tableColumn id="34" name="Код единственного поставщика                              (8)" dataDxfId="56"/>
    <tableColumn id="35" name="Признак «Требуется проведение анализа цены»" dataDxfId="55" totalsRowDxfId="54"/>
    <tableColumn id="39" name="№ сопроводительного письма в ДУКЗ_x000a_(30)" dataDxfId="53" totalsRowDxfId="52"/>
    <tableColumn id="40" name="Дата сопроводительного письма (ДД.ММ.ГГГГ)" dataDxfId="51" totalsRowDxfId="50"/>
    <tableColumn id="20" name="Номер документа-основания (№ резолюции Председателя Правления)_x000a_(30)" dataDxfId="49" totalsRowDxfId="48"/>
    <tableColumn id="18" name="Дата документа-основания (№ резолюции Председателя Правления)_x000a_(ДД.ММ.ГГГГ)" dataDxfId="47" totalsRowDxfId="46"/>
    <tableColumn id="30" name="Оборудование не требующее монтажа" dataDxfId="45" totalsRowDxfId="44"/>
    <tableColumn id="42" name="Контакты исполнителя закупки                                   (100)" dataDxfId="43" totalsRowDxfId="42"/>
    <tableColumn id="43" name="Примечание заказчика" dataDxfId="41" totalsRowDxfId="40"/>
    <tableColumn id="83" name="Код Агента" dataDxfId="39" totalsRowDxfId="38"/>
    <tableColumn id="59" name="Название направления закупки" dataDxfId="37" totalsRowDxfId="36"/>
    <tableColumn id="60" name="Код направления закупки" dataDxfId="35">
      <calculatedColumnFormula>VLOOKUP(Таблица91112282710[[#This Row],[Название направления закупки]],ТаблНапрЗакуп[],2,FALSE)</calculatedColumnFormula>
    </tableColumn>
    <tableColumn id="77" name="Наименование подразделения-заявителя закупки (только для закупок ПАО &quot;Газпром&quot;)" dataDxfId="34"/>
    <tableColumn id="76" name="Код Заявителя закупки" dataDxfId="33">
      <calculatedColumnFormula>VLOOKUP(Таблица91112282710[[#This Row],[Наименование подразделения-заявителя закупки (только для закупок ПАО "Газпром")]],ТаблПодрГазпром[],2,FALSE)</calculatedColumnFormula>
    </tableColumn>
    <tableColumn id="72" name="Планируемая цена закупки (без НДС в рублях) (13,2)" dataDxfId="32"/>
    <tableColumn id="17" name="Данные Технического контрагента" dataDxfId="31"/>
    <tableColumn id="75" name="Индикатор дозагрузки" dataDxfId="30"/>
  </tableColumns>
  <tableStyleInfo name="TableStyleLight1" showFirstColumn="0" showLastColumn="0" showRowStripes="1" showColumnStripes="0"/>
</table>
</file>

<file path=xl/tables/table10.xml><?xml version="1.0" encoding="utf-8"?>
<table xmlns="http://schemas.openxmlformats.org/spreadsheetml/2006/main" id="10" name="ТаблицаСтавкиНДС" displayName="ТаблицаСтавкиНДС" ref="A1:B8" totalsRowShown="0" headerRowDxfId="0">
  <autoFilter ref="A1:B8"/>
  <tableColumns count="2">
    <tableColumn id="1" name="Название "/>
    <tableColumn id="2" name="Код"/>
  </tableColumns>
  <tableStyleInfo name="TableStyleMedium2" showFirstColumn="0" showLastColumn="0" showRowStripes="1" showColumnStripes="0"/>
</table>
</file>

<file path=xl/tables/table2.xml><?xml version="1.0" encoding="utf-8"?>
<table xmlns="http://schemas.openxmlformats.org/spreadsheetml/2006/main" id="5" name="ТаблОснЗакуп" displayName="ТаблОснЗакуп" ref="A1:B5" totalsRowShown="0" headerRowDxfId="29" dataDxfId="28">
  <autoFilter ref="A1:B5"/>
  <tableColumns count="2">
    <tableColumn id="2" name="Основание закупки" dataDxfId="27"/>
    <tableColumn id="3" name="Код" dataDxfId="26"/>
  </tableColumns>
  <tableStyleInfo name="TableStyleMedium2" showFirstColumn="0" showLastColumn="0" showRowStripes="1" showColumnStripes="0"/>
</table>
</file>

<file path=xl/tables/table3.xml><?xml version="1.0" encoding="utf-8"?>
<table xmlns="http://schemas.openxmlformats.org/spreadsheetml/2006/main" id="3" name="ТаблРазделПлана4" displayName="ТаблРазделПлана4" ref="A1:B19" totalsRowShown="0" headerRowDxfId="25" dataDxfId="24">
  <autoFilter ref="A1:B19"/>
  <tableColumns count="2">
    <tableColumn id="1" name="Раздел Плана закупок" dataDxfId="23"/>
    <tableColumn id="2" name="Код" dataDxfId="22"/>
  </tableColumns>
  <tableStyleInfo name="TableStyleMedium2" showFirstColumn="0" showLastColumn="0" showRowStripes="1" showColumnStripes="0"/>
</table>
</file>

<file path=xl/tables/table4.xml><?xml version="1.0" encoding="utf-8"?>
<table xmlns="http://schemas.openxmlformats.org/spreadsheetml/2006/main" id="7" name="ТаблИстФинанс" displayName="ТаблИстФинанс" ref="A1:B5" totalsRowShown="0" headerRowDxfId="21" dataDxfId="20">
  <autoFilter ref="A1:B5"/>
  <tableColumns count="2">
    <tableColumn id="1" name="Источник финансирования" dataDxfId="19"/>
    <tableColumn id="2" name="Код" dataDxfId="18"/>
  </tableColumns>
  <tableStyleInfo name="TableStyleMedium2" showFirstColumn="0" showLastColumn="0" showRowStripes="1" showColumnStripes="0"/>
</table>
</file>

<file path=xl/tables/table5.xml><?xml version="1.0" encoding="utf-8"?>
<table xmlns="http://schemas.openxmlformats.org/spreadsheetml/2006/main" id="4" name="ТаблСпосЗакуп" displayName="ТаблСпосЗакуп" ref="A1:B6" totalsRowShown="0" headerRowDxfId="17" dataDxfId="16">
  <autoFilter ref="A1:B6"/>
  <tableColumns count="2">
    <tableColumn id="1" name="Способ закупки"/>
    <tableColumn id="2" name="Код" dataDxfId="15"/>
  </tableColumns>
  <tableStyleInfo name="TableStyleMedium2" showFirstColumn="0" showLastColumn="0" showRowStripes="1" showColumnStripes="0"/>
</table>
</file>

<file path=xl/tables/table6.xml><?xml version="1.0" encoding="utf-8"?>
<table xmlns="http://schemas.openxmlformats.org/spreadsheetml/2006/main" id="8" name="ТаблФормЗакуп" displayName="ТаблФормЗакуп" ref="A1:B3" totalsRowShown="0" headerRowDxfId="14" dataDxfId="13">
  <autoFilter ref="A1:B3"/>
  <tableColumns count="2">
    <tableColumn id="1" name="Форма закупки" dataDxfId="12"/>
    <tableColumn id="2" name="Код" dataDxfId="11"/>
  </tableColumns>
  <tableStyleInfo name="TableStyleMedium2" showFirstColumn="0" showLastColumn="0" showRowStripes="1" showColumnStripes="0"/>
</table>
</file>

<file path=xl/tables/table7.xml><?xml version="1.0" encoding="utf-8"?>
<table xmlns="http://schemas.openxmlformats.org/spreadsheetml/2006/main" id="11" name="ТаблОснЗакЕП" displayName="ТаблОснЗакЕП" ref="A1:C48" totalsRowShown="0" headerRowDxfId="10" dataDxfId="9">
  <autoFilter ref="A1:C48"/>
  <tableColumns count="3">
    <tableColumn id="1" name="Основание закупки у ЕИ" dataDxfId="8"/>
    <tableColumn id="2" name="Код" dataDxfId="7"/>
    <tableColumn id="5" name="Столбец1" dataDxfId="6">
      <calculatedColumnFormula>LEFT(ТаблОснЗакЕП[[#This Row],[Основание закупки у ЕИ]],255)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2" name="ТаблПодрГазпром" displayName="ТаблПодрГазпром" ref="A1:B50" totalsRowShown="0" headerRowDxfId="5">
  <autoFilter ref="A1:B50"/>
  <tableColumns count="2">
    <tableColumn id="1" name="Название подразделения" dataDxfId="4"/>
    <tableColumn id="2" name="Код" dataDxfId="3"/>
  </tableColumns>
  <tableStyleInfo name="TableStyleMedium2" showFirstColumn="0" showLastColumn="0" showRowStripes="1" showColumnStripes="0"/>
</table>
</file>

<file path=xl/tables/table9.xml><?xml version="1.0" encoding="utf-8"?>
<table xmlns="http://schemas.openxmlformats.org/spreadsheetml/2006/main" id="1" name="ТаблНапрЗакуп" displayName="ТаблНапрЗакуп" ref="A1:B6" totalsRowShown="0">
  <autoFilter ref="A1:B6"/>
  <tableColumns count="2">
    <tableColumn id="1" name="Наименование" dataDxfId="2"/>
    <tableColumn id="2" name="Код"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AX1516"/>
  <sheetViews>
    <sheetView tabSelected="1" topLeftCell="M1" zoomScale="85" zoomScaleNormal="85" workbookViewId="0">
      <selection activeCell="M4" sqref="A4:XFD4"/>
    </sheetView>
  </sheetViews>
  <sheetFormatPr defaultRowHeight="15" x14ac:dyDescent="0.25"/>
  <cols>
    <col min="1" max="1" width="20.85546875" customWidth="1"/>
    <col min="2" max="2" width="17.42578125" customWidth="1"/>
    <col min="3" max="3" width="29.85546875" customWidth="1"/>
    <col min="4" max="4" width="10.85546875" hidden="1" customWidth="1"/>
    <col min="5" max="5" width="18.28515625" customWidth="1"/>
    <col min="6" max="6" width="37.7109375" bestFit="1" customWidth="1"/>
    <col min="7" max="7" width="14.42578125" hidden="1" customWidth="1"/>
    <col min="8" max="8" width="48" customWidth="1"/>
    <col min="9" max="9" width="30.42578125" customWidth="1"/>
    <col min="10" max="10" width="21.7109375" hidden="1" customWidth="1"/>
    <col min="11" max="11" width="27.28515625" customWidth="1"/>
    <col min="12" max="12" width="17" customWidth="1"/>
    <col min="13" max="13" width="34.7109375" customWidth="1"/>
    <col min="14" max="14" width="19.5703125" hidden="1" customWidth="1"/>
    <col min="15" max="16" width="17" customWidth="1"/>
    <col min="17" max="17" width="16.7109375" style="37" customWidth="1"/>
    <col min="18" max="18" width="19.5703125" customWidth="1"/>
    <col min="19" max="19" width="23.7109375" customWidth="1"/>
    <col min="20" max="20" width="11.85546875" customWidth="1"/>
    <col min="21" max="21" width="23.7109375" hidden="1" customWidth="1"/>
    <col min="22" max="22" width="25.5703125" customWidth="1"/>
    <col min="23" max="23" width="19.42578125" hidden="1" customWidth="1"/>
    <col min="24" max="24" width="28.7109375" customWidth="1"/>
    <col min="25" max="25" width="19.5703125" customWidth="1"/>
    <col min="26" max="27" width="17.5703125" customWidth="1"/>
    <col min="28" max="28" width="18" customWidth="1"/>
    <col min="29" max="29" width="16.42578125" customWidth="1"/>
    <col min="30" max="30" width="19.28515625" customWidth="1"/>
    <col min="31" max="31" width="17.7109375" hidden="1" customWidth="1"/>
    <col min="32" max="32" width="55.28515625" customWidth="1"/>
    <col min="33" max="33" width="18" hidden="1" customWidth="1"/>
    <col min="34" max="34" width="22" customWidth="1"/>
    <col min="35" max="35" width="19" customWidth="1"/>
    <col min="36" max="36" width="21.5703125" customWidth="1"/>
    <col min="37" max="40" width="21.28515625" customWidth="1"/>
    <col min="41" max="41" width="20.42578125" customWidth="1"/>
    <col min="42" max="42" width="17.42578125" customWidth="1"/>
    <col min="43" max="43" width="17" customWidth="1"/>
    <col min="44" max="44" width="25.85546875" customWidth="1"/>
    <col min="45" max="45" width="14.85546875" hidden="1" customWidth="1"/>
    <col min="46" max="46" width="28.28515625" customWidth="1"/>
    <col min="47" max="47" width="13.7109375" hidden="1" customWidth="1"/>
    <col min="48" max="48" width="19.5703125" style="34" customWidth="1"/>
    <col min="49" max="49" width="21.7109375" style="34" customWidth="1"/>
    <col min="50" max="50" width="12.42578125" customWidth="1"/>
  </cols>
  <sheetData>
    <row r="1" spans="1:50" s="26" customFormat="1" ht="82.5" customHeight="1" thickBot="1" x14ac:dyDescent="0.3">
      <c r="A1" s="25" t="s">
        <v>183</v>
      </c>
      <c r="B1" s="25" t="s">
        <v>184</v>
      </c>
      <c r="C1" s="25" t="s">
        <v>185</v>
      </c>
      <c r="D1" s="25"/>
      <c r="E1" s="25" t="s">
        <v>186</v>
      </c>
      <c r="F1" s="25" t="s">
        <v>187</v>
      </c>
      <c r="H1" s="25" t="s">
        <v>188</v>
      </c>
      <c r="I1" s="25" t="s">
        <v>189</v>
      </c>
      <c r="J1" s="26" t="s">
        <v>261</v>
      </c>
      <c r="K1" s="26" t="s">
        <v>68</v>
      </c>
      <c r="L1" s="26" t="s">
        <v>68</v>
      </c>
      <c r="M1" s="51" t="s">
        <v>317</v>
      </c>
      <c r="N1" s="26" t="s">
        <v>107</v>
      </c>
      <c r="O1" s="26" t="s">
        <v>68</v>
      </c>
      <c r="P1" s="26" t="s">
        <v>266</v>
      </c>
      <c r="Q1" s="35" t="s">
        <v>68</v>
      </c>
      <c r="R1" s="25" t="s">
        <v>180</v>
      </c>
      <c r="S1" s="26" t="s">
        <v>260</v>
      </c>
      <c r="T1" s="25" t="s">
        <v>190</v>
      </c>
      <c r="U1" s="26" t="s">
        <v>107</v>
      </c>
      <c r="V1" s="25" t="s">
        <v>191</v>
      </c>
      <c r="W1" s="25"/>
      <c r="X1" s="51" t="s">
        <v>192</v>
      </c>
      <c r="Y1" s="25" t="s">
        <v>388</v>
      </c>
      <c r="Z1" s="25" t="s">
        <v>181</v>
      </c>
      <c r="AA1" s="25" t="s">
        <v>181</v>
      </c>
      <c r="AB1" s="26" t="s">
        <v>68</v>
      </c>
      <c r="AC1" s="26" t="s">
        <v>68</v>
      </c>
      <c r="AD1" s="25" t="s">
        <v>193</v>
      </c>
      <c r="AF1" s="25" t="s">
        <v>74</v>
      </c>
      <c r="AG1" s="25"/>
      <c r="AH1" s="25" t="s">
        <v>75</v>
      </c>
      <c r="AI1" s="25" t="s">
        <v>68</v>
      </c>
      <c r="AJ1" s="26" t="s">
        <v>196</v>
      </c>
      <c r="AK1" s="26" t="s">
        <v>195</v>
      </c>
      <c r="AL1" s="26" t="s">
        <v>376</v>
      </c>
      <c r="AM1" s="26" t="s">
        <v>377</v>
      </c>
      <c r="AN1" s="25" t="s">
        <v>378</v>
      </c>
      <c r="AO1" s="25" t="s">
        <v>194</v>
      </c>
      <c r="AP1" s="26" t="s">
        <v>5</v>
      </c>
      <c r="AQ1" s="26" t="s">
        <v>313</v>
      </c>
      <c r="AR1" s="25" t="s">
        <v>191</v>
      </c>
      <c r="AT1" s="26" t="s">
        <v>182</v>
      </c>
      <c r="AV1" s="26" t="s">
        <v>248</v>
      </c>
      <c r="AW1" s="26" t="s">
        <v>247</v>
      </c>
      <c r="AX1" s="57" t="s">
        <v>324</v>
      </c>
    </row>
    <row r="2" spans="1:50" s="73" customFormat="1" ht="35.25" customHeight="1" thickBot="1" x14ac:dyDescent="0.3">
      <c r="A2" s="69" t="s">
        <v>205</v>
      </c>
      <c r="B2" s="70" t="s">
        <v>204</v>
      </c>
      <c r="C2" s="70" t="s">
        <v>233</v>
      </c>
      <c r="D2" s="71" t="s">
        <v>207</v>
      </c>
      <c r="E2" s="70" t="s">
        <v>206</v>
      </c>
      <c r="F2" s="70" t="s">
        <v>234</v>
      </c>
      <c r="G2" s="71" t="s">
        <v>208</v>
      </c>
      <c r="H2" s="70" t="s">
        <v>209</v>
      </c>
      <c r="I2" s="68" t="s">
        <v>210</v>
      </c>
      <c r="J2" s="68" t="s">
        <v>229</v>
      </c>
      <c r="K2" s="68" t="s">
        <v>211</v>
      </c>
      <c r="L2" s="68" t="s">
        <v>212</v>
      </c>
      <c r="M2" s="68" t="s">
        <v>311</v>
      </c>
      <c r="N2" s="71" t="s">
        <v>312</v>
      </c>
      <c r="O2" s="68" t="s">
        <v>263</v>
      </c>
      <c r="P2" s="68" t="s">
        <v>264</v>
      </c>
      <c r="Q2" s="68" t="s">
        <v>213</v>
      </c>
      <c r="R2" s="70" t="s">
        <v>214</v>
      </c>
      <c r="S2" s="68" t="s">
        <v>215</v>
      </c>
      <c r="T2" s="70" t="s">
        <v>235</v>
      </c>
      <c r="U2" s="71" t="s">
        <v>216</v>
      </c>
      <c r="V2" s="70" t="s">
        <v>236</v>
      </c>
      <c r="W2" s="71" t="s">
        <v>217</v>
      </c>
      <c r="X2" s="70" t="s">
        <v>218</v>
      </c>
      <c r="Y2" s="31" t="s">
        <v>386</v>
      </c>
      <c r="Z2" s="70" t="s">
        <v>219</v>
      </c>
      <c r="AA2" s="70" t="s">
        <v>220</v>
      </c>
      <c r="AB2" s="68" t="s">
        <v>221</v>
      </c>
      <c r="AC2" s="68" t="s">
        <v>222</v>
      </c>
      <c r="AD2" s="70" t="s">
        <v>237</v>
      </c>
      <c r="AE2" s="71" t="s">
        <v>223</v>
      </c>
      <c r="AF2" s="70" t="s">
        <v>238</v>
      </c>
      <c r="AG2" s="71" t="s">
        <v>230</v>
      </c>
      <c r="AH2" s="70" t="s">
        <v>231</v>
      </c>
      <c r="AI2" s="68" t="s">
        <v>232</v>
      </c>
      <c r="AJ2" s="68" t="s">
        <v>224</v>
      </c>
      <c r="AK2" s="68" t="s">
        <v>225</v>
      </c>
      <c r="AL2" s="68" t="s">
        <v>372</v>
      </c>
      <c r="AM2" s="68" t="s">
        <v>373</v>
      </c>
      <c r="AN2" s="68" t="s">
        <v>379</v>
      </c>
      <c r="AO2" s="70" t="s">
        <v>226</v>
      </c>
      <c r="AP2" s="68" t="s">
        <v>227</v>
      </c>
      <c r="AQ2" s="68" t="s">
        <v>268</v>
      </c>
      <c r="AR2" s="70" t="s">
        <v>239</v>
      </c>
      <c r="AS2" s="71" t="s">
        <v>228</v>
      </c>
      <c r="AT2" s="68" t="s">
        <v>240</v>
      </c>
      <c r="AU2" s="71" t="s">
        <v>241</v>
      </c>
      <c r="AV2" s="68" t="s">
        <v>242</v>
      </c>
      <c r="AW2" s="68" t="s">
        <v>245</v>
      </c>
      <c r="AX2" s="72" t="s">
        <v>325</v>
      </c>
    </row>
    <row r="3" spans="1:50" s="26" customFormat="1" ht="112.5" customHeight="1" thickBot="1" x14ac:dyDescent="0.3">
      <c r="A3" s="30" t="s">
        <v>172</v>
      </c>
      <c r="B3" s="31" t="s">
        <v>69</v>
      </c>
      <c r="C3" s="31" t="s">
        <v>56</v>
      </c>
      <c r="D3" s="32" t="s">
        <v>43</v>
      </c>
      <c r="E3" s="31" t="s">
        <v>110</v>
      </c>
      <c r="F3" s="31" t="s">
        <v>98</v>
      </c>
      <c r="G3" s="32" t="s">
        <v>49</v>
      </c>
      <c r="H3" s="58" t="s">
        <v>327</v>
      </c>
      <c r="I3" s="52" t="s">
        <v>328</v>
      </c>
      <c r="J3" s="33" t="s">
        <v>70</v>
      </c>
      <c r="K3" s="33" t="s">
        <v>57</v>
      </c>
      <c r="L3" s="33" t="s">
        <v>269</v>
      </c>
      <c r="M3" s="52" t="s">
        <v>315</v>
      </c>
      <c r="N3" s="53" t="s">
        <v>316</v>
      </c>
      <c r="O3" s="33" t="s">
        <v>262</v>
      </c>
      <c r="P3" s="33" t="s">
        <v>265</v>
      </c>
      <c r="Q3" s="33" t="s">
        <v>58</v>
      </c>
      <c r="R3" s="31" t="s">
        <v>173</v>
      </c>
      <c r="S3" s="33" t="s">
        <v>125</v>
      </c>
      <c r="T3" s="31" t="s">
        <v>108</v>
      </c>
      <c r="U3" s="32" t="s">
        <v>109</v>
      </c>
      <c r="V3" s="31" t="s">
        <v>59</v>
      </c>
      <c r="W3" s="32" t="s">
        <v>55</v>
      </c>
      <c r="X3" s="31" t="s">
        <v>71</v>
      </c>
      <c r="Y3" s="31" t="s">
        <v>387</v>
      </c>
      <c r="Z3" s="31" t="s">
        <v>99</v>
      </c>
      <c r="AA3" s="31" t="s">
        <v>100</v>
      </c>
      <c r="AB3" s="33" t="s">
        <v>1</v>
      </c>
      <c r="AC3" s="33" t="s">
        <v>2</v>
      </c>
      <c r="AD3" s="31" t="s">
        <v>60</v>
      </c>
      <c r="AE3" s="32" t="s">
        <v>50</v>
      </c>
      <c r="AF3" s="31" t="s">
        <v>61</v>
      </c>
      <c r="AG3" s="32" t="s">
        <v>54</v>
      </c>
      <c r="AH3" s="31" t="s">
        <v>72</v>
      </c>
      <c r="AI3" s="33" t="s">
        <v>4</v>
      </c>
      <c r="AJ3" s="33" t="s">
        <v>174</v>
      </c>
      <c r="AK3" s="33" t="s">
        <v>101</v>
      </c>
      <c r="AL3" s="33" t="s">
        <v>374</v>
      </c>
      <c r="AM3" s="33" t="s">
        <v>375</v>
      </c>
      <c r="AN3" s="33" t="s">
        <v>380</v>
      </c>
      <c r="AO3" s="31" t="s">
        <v>73</v>
      </c>
      <c r="AP3" s="33" t="s">
        <v>5</v>
      </c>
      <c r="AQ3" s="33" t="s">
        <v>267</v>
      </c>
      <c r="AR3" s="31" t="s">
        <v>62</v>
      </c>
      <c r="AS3" s="32" t="s">
        <v>51</v>
      </c>
      <c r="AT3" s="33" t="s">
        <v>371</v>
      </c>
      <c r="AU3" s="32" t="s">
        <v>126</v>
      </c>
      <c r="AV3" s="33" t="s">
        <v>243</v>
      </c>
      <c r="AW3" s="33" t="s">
        <v>244</v>
      </c>
      <c r="AX3" s="33" t="s">
        <v>326</v>
      </c>
    </row>
    <row r="4" spans="1:50" s="77" customFormat="1" x14ac:dyDescent="0.25">
      <c r="A4" s="75"/>
      <c r="B4" s="76"/>
      <c r="C4" s="75"/>
      <c r="E4" s="75"/>
      <c r="H4" s="78"/>
      <c r="I4" s="75"/>
      <c r="J4" s="75"/>
      <c r="K4" s="79"/>
      <c r="L4" s="79"/>
      <c r="M4" s="79"/>
      <c r="N4" s="80"/>
      <c r="Q4" s="81"/>
      <c r="R4" s="82"/>
      <c r="S4" s="75"/>
      <c r="T4" s="83"/>
      <c r="U4" s="76"/>
      <c r="X4" s="75"/>
      <c r="Y4" s="84"/>
      <c r="Z4" s="84"/>
      <c r="AA4" s="84"/>
      <c r="AB4" s="79"/>
      <c r="AC4" s="79"/>
      <c r="AH4" s="85"/>
      <c r="AI4" s="79"/>
      <c r="AJ4" s="86"/>
      <c r="AK4" s="86"/>
      <c r="AL4" s="75"/>
      <c r="AM4" s="86"/>
      <c r="AN4" s="75"/>
      <c r="AO4" s="75"/>
      <c r="AP4" s="75"/>
      <c r="AT4" s="75"/>
      <c r="AU4" s="87"/>
      <c r="AV4" s="75"/>
      <c r="AW4" s="75"/>
    </row>
    <row r="5" spans="1:50" x14ac:dyDescent="0.25">
      <c r="A5" s="2"/>
      <c r="B5" s="16"/>
      <c r="C5" s="6"/>
      <c r="D5" t="e">
        <f>VLOOKUP(Таблица91112282710[[#This Row],[Название документа, основания для закупки]],ТаблОснЗакуп[],2,FALSE)</f>
        <v>#N/A</v>
      </c>
      <c r="E5" s="2"/>
      <c r="F5" s="6"/>
      <c r="G5" s="38" t="e">
        <f>VLOOKUP(Таблица91112282710[[#This Row],[ Название раздела Плана]],ТаблРазделПлана4[],2,FALSE)</f>
        <v>#N/A</v>
      </c>
      <c r="H5" s="14"/>
      <c r="I5" s="14"/>
      <c r="J5" s="2"/>
      <c r="K5" s="17"/>
      <c r="L5" s="17"/>
      <c r="M5" s="48"/>
      <c r="N5" s="47" t="e">
        <f>VLOOKUP(Таблица91112282710[[#This Row],[Предмет закупки - исключения СМСП]],ТаблИсключ,2,FALSE)</f>
        <v>#N/A</v>
      </c>
      <c r="O5" s="20"/>
      <c r="Q5" s="36"/>
      <c r="R5" s="12"/>
      <c r="S5" s="12"/>
      <c r="T5" s="12"/>
      <c r="U5" s="16" t="e">
        <f>VLOOKUP(Таблица91112282710[[#This Row],[Ставка НДС]],ТаблицаСтавкиНДС[],2,FALSE)</f>
        <v>#N/A</v>
      </c>
      <c r="V5" s="6"/>
      <c r="W5" t="e">
        <f>VLOOKUP(Таблица91112282710[[#This Row],[Название источника финансирования]],ТаблИстФинанс[],2,FALSE)</f>
        <v>#N/A</v>
      </c>
      <c r="X5" s="2"/>
      <c r="Y5" s="13"/>
      <c r="Z5" s="13"/>
      <c r="AA5" s="13"/>
      <c r="AB5" s="17"/>
      <c r="AC5" s="17"/>
      <c r="AD5" s="6"/>
      <c r="AE5" t="e">
        <f>VLOOKUP(Таблица91112282710[[#This Row],[Название способа закупки]],ТаблСпосЗакуп[],2,FALSE)</f>
        <v>#N/A</v>
      </c>
      <c r="AF5" s="6"/>
      <c r="AG5" s="20" t="e">
        <f>INDEX(ТаблОснЗакЕП[],MATCH(LEFT($AF5,255),ТаблОснЗакЕП[Столбец1],0),2)</f>
        <v>#N/A</v>
      </c>
      <c r="AH5" s="2"/>
      <c r="AI5" s="17"/>
      <c r="AJ5" s="14"/>
      <c r="AK5" s="15"/>
      <c r="AL5" s="15"/>
      <c r="AM5" s="15"/>
      <c r="AN5" s="15"/>
      <c r="AO5" s="14"/>
      <c r="AP5" s="14"/>
      <c r="AR5" s="6"/>
      <c r="AS5" t="e">
        <f>VLOOKUP(Таблица91112282710[[#This Row],[Название направления закупки]],ТаблНапрЗакуп[],2,FALSE)</f>
        <v>#N/A</v>
      </c>
      <c r="AT5" s="14"/>
      <c r="AU5" s="39" t="e">
        <f>VLOOKUP(Таблица91112282710[[#This Row],[Наименование подразделения-заявителя закупки (только для закупок ПАО "Газпром")]],ТаблПодрГазпром[],2,FALSE)</f>
        <v>#N/A</v>
      </c>
      <c r="AV5" s="14"/>
      <c r="AW5" s="14"/>
    </row>
    <row r="6" spans="1:50" x14ac:dyDescent="0.25">
      <c r="A6" s="2"/>
      <c r="B6" s="16"/>
      <c r="C6" s="6"/>
      <c r="D6" t="e">
        <f>VLOOKUP(Таблица91112282710[[#This Row],[Название документа, основания для закупки]],ТаблОснЗакуп[],2,FALSE)</f>
        <v>#N/A</v>
      </c>
      <c r="E6" s="2"/>
      <c r="F6" s="6"/>
      <c r="G6" s="38" t="e">
        <f>VLOOKUP(Таблица91112282710[[#This Row],[ Название раздела Плана]],ТаблРазделПлана4[],2,FALSE)</f>
        <v>#N/A</v>
      </c>
      <c r="H6" s="14"/>
      <c r="I6" s="14"/>
      <c r="J6" s="2"/>
      <c r="K6" s="17"/>
      <c r="L6" s="17"/>
      <c r="M6" s="48"/>
      <c r="N6" s="47" t="e">
        <f>VLOOKUP(Таблица91112282710[[#This Row],[Предмет закупки - исключения СМСП]],ТаблИсключ,2,FALSE)</f>
        <v>#N/A</v>
      </c>
      <c r="O6" s="20"/>
      <c r="Q6" s="36"/>
      <c r="R6" s="12"/>
      <c r="S6" s="12"/>
      <c r="T6" s="12"/>
      <c r="U6" s="16" t="e">
        <f>VLOOKUP(Таблица91112282710[[#This Row],[Ставка НДС]],ТаблицаСтавкиНДС[],2,FALSE)</f>
        <v>#N/A</v>
      </c>
      <c r="V6" s="6"/>
      <c r="W6" t="e">
        <f>VLOOKUP(Таблица91112282710[[#This Row],[Название источника финансирования]],ТаблИстФинанс[],2,FALSE)</f>
        <v>#N/A</v>
      </c>
      <c r="X6" s="2"/>
      <c r="Y6" s="13"/>
      <c r="Z6" s="13"/>
      <c r="AA6" s="13"/>
      <c r="AB6" s="17"/>
      <c r="AC6" s="17"/>
      <c r="AD6" s="6"/>
      <c r="AE6" t="e">
        <f>VLOOKUP(Таблица91112282710[[#This Row],[Название способа закупки]],ТаблСпосЗакуп[],2,FALSE)</f>
        <v>#N/A</v>
      </c>
      <c r="AF6" s="6"/>
      <c r="AG6" s="20" t="e">
        <f>INDEX(ТаблОснЗакЕП[],MATCH(LEFT($AF6,255),ТаблОснЗакЕП[Столбец1],0),2)</f>
        <v>#N/A</v>
      </c>
      <c r="AH6" s="2"/>
      <c r="AI6" s="17"/>
      <c r="AJ6" s="14"/>
      <c r="AK6" s="15"/>
      <c r="AL6" s="15"/>
      <c r="AM6" s="15"/>
      <c r="AN6" s="15"/>
      <c r="AO6" s="14"/>
      <c r="AP6" s="14"/>
      <c r="AR6" s="6"/>
      <c r="AS6" t="e">
        <f>VLOOKUP(Таблица91112282710[[#This Row],[Название направления закупки]],ТаблНапрЗакуп[],2,FALSE)</f>
        <v>#N/A</v>
      </c>
      <c r="AT6" s="14"/>
      <c r="AU6" s="40" t="e">
        <f>VLOOKUP(Таблица91112282710[[#This Row],[Наименование подразделения-заявителя закупки (только для закупок ПАО "Газпром")]],ТаблПодрГазпром[],2,FALSE)</f>
        <v>#N/A</v>
      </c>
      <c r="AV6" s="14"/>
      <c r="AW6" s="14"/>
    </row>
    <row r="7" spans="1:50" x14ac:dyDescent="0.25">
      <c r="A7" s="2"/>
      <c r="B7" s="16"/>
      <c r="C7" s="6"/>
      <c r="D7" t="e">
        <f>VLOOKUP(Таблица91112282710[[#This Row],[Название документа, основания для закупки]],ТаблОснЗакуп[],2,FALSE)</f>
        <v>#N/A</v>
      </c>
      <c r="E7" s="2"/>
      <c r="F7" s="6"/>
      <c r="G7" s="38" t="e">
        <f>VLOOKUP(Таблица91112282710[[#This Row],[ Название раздела Плана]],ТаблРазделПлана4[],2,FALSE)</f>
        <v>#N/A</v>
      </c>
      <c r="H7" s="14"/>
      <c r="I7" s="14"/>
      <c r="J7" s="2"/>
      <c r="K7" s="17"/>
      <c r="L7" s="17"/>
      <c r="M7" s="48"/>
      <c r="N7" s="47" t="e">
        <f>VLOOKUP(Таблица91112282710[[#This Row],[Предмет закупки - исключения СМСП]],ТаблИсключ,2,FALSE)</f>
        <v>#N/A</v>
      </c>
      <c r="O7" s="20"/>
      <c r="Q7" s="36"/>
      <c r="R7" s="12"/>
      <c r="S7" s="12"/>
      <c r="T7" s="12"/>
      <c r="U7" s="16" t="e">
        <f>VLOOKUP(Таблица91112282710[[#This Row],[Ставка НДС]],ТаблицаСтавкиНДС[],2,FALSE)</f>
        <v>#N/A</v>
      </c>
      <c r="V7" s="6"/>
      <c r="W7" t="e">
        <f>VLOOKUP(Таблица91112282710[[#This Row],[Название источника финансирования]],ТаблИстФинанс[],2,FALSE)</f>
        <v>#N/A</v>
      </c>
      <c r="X7" s="2"/>
      <c r="Y7" s="13"/>
      <c r="Z7" s="13"/>
      <c r="AA7" s="13"/>
      <c r="AB7" s="17"/>
      <c r="AC7" s="17"/>
      <c r="AD7" s="6"/>
      <c r="AE7" t="e">
        <f>VLOOKUP(Таблица91112282710[[#This Row],[Название способа закупки]],ТаблСпосЗакуп[],2,FALSE)</f>
        <v>#N/A</v>
      </c>
      <c r="AF7" s="6"/>
      <c r="AG7" s="20" t="e">
        <f>INDEX(ТаблОснЗакЕП[],MATCH(LEFT($AF7,255),ТаблОснЗакЕП[Столбец1],0),2)</f>
        <v>#N/A</v>
      </c>
      <c r="AH7" s="2"/>
      <c r="AI7" s="17"/>
      <c r="AJ7" s="14"/>
      <c r="AK7" s="15"/>
      <c r="AL7" s="15"/>
      <c r="AM7" s="15"/>
      <c r="AN7" s="15"/>
      <c r="AO7" s="14"/>
      <c r="AP7" s="14"/>
      <c r="AR7" s="6"/>
      <c r="AS7" t="e">
        <f>VLOOKUP(Таблица91112282710[[#This Row],[Название направления закупки]],ТаблНапрЗакуп[],2,FALSE)</f>
        <v>#N/A</v>
      </c>
      <c r="AT7" s="14"/>
      <c r="AU7" s="39" t="e">
        <f>VLOOKUP(Таблица91112282710[[#This Row],[Наименование подразделения-заявителя закупки (только для закупок ПАО "Газпром")]],ТаблПодрГазпром[],2,FALSE)</f>
        <v>#N/A</v>
      </c>
      <c r="AV7" s="14"/>
      <c r="AW7" s="14"/>
    </row>
    <row r="8" spans="1:50" x14ac:dyDescent="0.25">
      <c r="A8" s="2"/>
      <c r="B8" s="16"/>
      <c r="C8" s="6"/>
      <c r="D8" t="e">
        <f>VLOOKUP(Таблица91112282710[[#This Row],[Название документа, основания для закупки]],ТаблОснЗакуп[],2,FALSE)</f>
        <v>#N/A</v>
      </c>
      <c r="E8" s="2"/>
      <c r="F8" s="6"/>
      <c r="G8" s="38" t="e">
        <f>VLOOKUP(Таблица91112282710[[#This Row],[ Название раздела Плана]],ТаблРазделПлана4[],2,FALSE)</f>
        <v>#N/A</v>
      </c>
      <c r="H8" s="14"/>
      <c r="I8" s="14"/>
      <c r="J8" s="2"/>
      <c r="K8" s="17"/>
      <c r="L8" s="17"/>
      <c r="M8" s="48"/>
      <c r="N8" s="47" t="e">
        <f>VLOOKUP(Таблица91112282710[[#This Row],[Предмет закупки - исключения СМСП]],ТаблИсключ,2,FALSE)</f>
        <v>#N/A</v>
      </c>
      <c r="O8" s="20"/>
      <c r="Q8" s="36"/>
      <c r="R8" s="12"/>
      <c r="S8" s="12"/>
      <c r="T8" s="12"/>
      <c r="U8" s="16" t="e">
        <f>VLOOKUP(Таблица91112282710[[#This Row],[Ставка НДС]],ТаблицаСтавкиНДС[],2,FALSE)</f>
        <v>#N/A</v>
      </c>
      <c r="V8" s="6"/>
      <c r="W8" t="e">
        <f>VLOOKUP(Таблица91112282710[[#This Row],[Название источника финансирования]],ТаблИстФинанс[],2,FALSE)</f>
        <v>#N/A</v>
      </c>
      <c r="X8" s="2"/>
      <c r="Y8" s="13"/>
      <c r="Z8" s="13"/>
      <c r="AA8" s="13"/>
      <c r="AB8" s="17"/>
      <c r="AC8" s="17"/>
      <c r="AD8" s="6"/>
      <c r="AE8" t="e">
        <f>VLOOKUP(Таблица91112282710[[#This Row],[Название способа закупки]],ТаблСпосЗакуп[],2,FALSE)</f>
        <v>#N/A</v>
      </c>
      <c r="AF8" s="6"/>
      <c r="AG8" s="20" t="e">
        <f>INDEX(ТаблОснЗакЕП[],MATCH(LEFT($AF8,255),ТаблОснЗакЕП[Столбец1],0),2)</f>
        <v>#N/A</v>
      </c>
      <c r="AH8" s="2"/>
      <c r="AI8" s="17"/>
      <c r="AJ8" s="14"/>
      <c r="AK8" s="15"/>
      <c r="AL8" s="15"/>
      <c r="AM8" s="15"/>
      <c r="AN8" s="15"/>
      <c r="AO8" s="14"/>
      <c r="AP8" s="14"/>
      <c r="AR8" s="6"/>
      <c r="AS8" t="e">
        <f>VLOOKUP(Таблица91112282710[[#This Row],[Название направления закупки]],ТаблНапрЗакуп[],2,FALSE)</f>
        <v>#N/A</v>
      </c>
      <c r="AT8" s="14"/>
      <c r="AU8" s="40" t="e">
        <f>VLOOKUP(Таблица91112282710[[#This Row],[Наименование подразделения-заявителя закупки (только для закупок ПАО "Газпром")]],ТаблПодрГазпром[],2,FALSE)</f>
        <v>#N/A</v>
      </c>
      <c r="AV8" s="14"/>
      <c r="AW8" s="14"/>
    </row>
    <row r="9" spans="1:50" x14ac:dyDescent="0.25">
      <c r="A9" s="2"/>
      <c r="B9" s="16"/>
      <c r="C9" s="6"/>
      <c r="D9" t="e">
        <f>VLOOKUP(Таблица91112282710[[#This Row],[Название документа, основания для закупки]],ТаблОснЗакуп[],2,FALSE)</f>
        <v>#N/A</v>
      </c>
      <c r="E9" s="2"/>
      <c r="F9" s="6"/>
      <c r="G9" s="38" t="e">
        <f>VLOOKUP(Таблица91112282710[[#This Row],[ Название раздела Плана]],ТаблРазделПлана4[],2,FALSE)</f>
        <v>#N/A</v>
      </c>
      <c r="H9" s="14"/>
      <c r="I9" s="14"/>
      <c r="J9" s="2"/>
      <c r="K9" s="17"/>
      <c r="L9" s="17"/>
      <c r="M9" s="48"/>
      <c r="N9" s="47" t="e">
        <f>VLOOKUP(Таблица91112282710[[#This Row],[Предмет закупки - исключения СМСП]],ТаблИсключ,2,FALSE)</f>
        <v>#N/A</v>
      </c>
      <c r="O9" s="20"/>
      <c r="Q9" s="36"/>
      <c r="R9" s="12"/>
      <c r="S9" s="12"/>
      <c r="T9" s="12"/>
      <c r="U9" s="16" t="e">
        <f>VLOOKUP(Таблица91112282710[[#This Row],[Ставка НДС]],ТаблицаСтавкиНДС[],2,FALSE)</f>
        <v>#N/A</v>
      </c>
      <c r="V9" s="6"/>
      <c r="W9" t="e">
        <f>VLOOKUP(Таблица91112282710[[#This Row],[Название источника финансирования]],ТаблИстФинанс[],2,FALSE)</f>
        <v>#N/A</v>
      </c>
      <c r="X9" s="2"/>
      <c r="Y9" s="13"/>
      <c r="Z9" s="13"/>
      <c r="AA9" s="13"/>
      <c r="AB9" s="17"/>
      <c r="AC9" s="17"/>
      <c r="AD9" s="6"/>
      <c r="AE9" t="e">
        <f>VLOOKUP(Таблица91112282710[[#This Row],[Название способа закупки]],ТаблСпосЗакуп[],2,FALSE)</f>
        <v>#N/A</v>
      </c>
      <c r="AF9" s="6"/>
      <c r="AG9" s="20" t="e">
        <f>INDEX(ТаблОснЗакЕП[],MATCH(LEFT($AF9,255),ТаблОснЗакЕП[Столбец1],0),2)</f>
        <v>#N/A</v>
      </c>
      <c r="AH9" s="2"/>
      <c r="AI9" s="17"/>
      <c r="AJ9" s="14"/>
      <c r="AK9" s="15"/>
      <c r="AL9" s="15"/>
      <c r="AM9" s="15"/>
      <c r="AN9" s="15"/>
      <c r="AO9" s="14"/>
      <c r="AP9" s="14"/>
      <c r="AR9" s="6"/>
      <c r="AS9" t="e">
        <f>VLOOKUP(Таблица91112282710[[#This Row],[Название направления закупки]],ТаблНапрЗакуп[],2,FALSE)</f>
        <v>#N/A</v>
      </c>
      <c r="AT9" s="14"/>
      <c r="AU9" s="39" t="e">
        <f>VLOOKUP(Таблица91112282710[[#This Row],[Наименование подразделения-заявителя закупки (только для закупок ПАО "Газпром")]],ТаблПодрГазпром[],2,FALSE)</f>
        <v>#N/A</v>
      </c>
      <c r="AV9" s="14"/>
      <c r="AW9" s="14"/>
    </row>
    <row r="10" spans="1:50" x14ac:dyDescent="0.25">
      <c r="A10" s="2"/>
      <c r="B10" s="16"/>
      <c r="C10" s="6"/>
      <c r="D10" t="e">
        <f>VLOOKUP(Таблица91112282710[[#This Row],[Название документа, основания для закупки]],ТаблОснЗакуп[],2,FALSE)</f>
        <v>#N/A</v>
      </c>
      <c r="E10" s="2"/>
      <c r="F10" s="6"/>
      <c r="G10" s="38" t="e">
        <f>VLOOKUP(Таблица91112282710[[#This Row],[ Название раздела Плана]],ТаблРазделПлана4[],2,FALSE)</f>
        <v>#N/A</v>
      </c>
      <c r="H10" s="14"/>
      <c r="I10" s="14"/>
      <c r="J10" s="2"/>
      <c r="K10" s="17"/>
      <c r="L10" s="17"/>
      <c r="M10" s="48"/>
      <c r="N10" s="47" t="e">
        <f>VLOOKUP(Таблица91112282710[[#This Row],[Предмет закупки - исключения СМСП]],ТаблИсключ,2,FALSE)</f>
        <v>#N/A</v>
      </c>
      <c r="O10" s="20"/>
      <c r="Q10" s="36"/>
      <c r="R10" s="12"/>
      <c r="S10" s="12"/>
      <c r="T10" s="12"/>
      <c r="U10" s="16" t="e">
        <f>VLOOKUP(Таблица91112282710[[#This Row],[Ставка НДС]],ТаблицаСтавкиНДС[],2,FALSE)</f>
        <v>#N/A</v>
      </c>
      <c r="V10" s="6"/>
      <c r="W10" t="e">
        <f>VLOOKUP(Таблица91112282710[[#This Row],[Название источника финансирования]],ТаблИстФинанс[],2,FALSE)</f>
        <v>#N/A</v>
      </c>
      <c r="X10" s="2"/>
      <c r="Y10" s="13"/>
      <c r="Z10" s="13"/>
      <c r="AA10" s="13"/>
      <c r="AB10" s="17"/>
      <c r="AC10" s="17"/>
      <c r="AD10" s="6"/>
      <c r="AE10" t="e">
        <f>VLOOKUP(Таблица91112282710[[#This Row],[Название способа закупки]],ТаблСпосЗакуп[],2,FALSE)</f>
        <v>#N/A</v>
      </c>
      <c r="AF10" s="6"/>
      <c r="AG10" s="20" t="e">
        <f>INDEX(ТаблОснЗакЕП[],MATCH(LEFT($AF10,255),ТаблОснЗакЕП[Столбец1],0),2)</f>
        <v>#N/A</v>
      </c>
      <c r="AH10" s="2"/>
      <c r="AI10" s="17"/>
      <c r="AJ10" s="14"/>
      <c r="AK10" s="15"/>
      <c r="AL10" s="15"/>
      <c r="AM10" s="15"/>
      <c r="AN10" s="15"/>
      <c r="AO10" s="14"/>
      <c r="AP10" s="14"/>
      <c r="AR10" s="6"/>
      <c r="AS10" t="e">
        <f>VLOOKUP(Таблица91112282710[[#This Row],[Название направления закупки]],ТаблНапрЗакуп[],2,FALSE)</f>
        <v>#N/A</v>
      </c>
      <c r="AT10" s="14"/>
      <c r="AU10" s="40" t="e">
        <f>VLOOKUP(Таблица91112282710[[#This Row],[Наименование подразделения-заявителя закупки (только для закупок ПАО "Газпром")]],ТаблПодрГазпром[],2,FALSE)</f>
        <v>#N/A</v>
      </c>
      <c r="AV10" s="14"/>
      <c r="AW10" s="14"/>
    </row>
    <row r="11" spans="1:50" x14ac:dyDescent="0.25">
      <c r="A11" s="2"/>
      <c r="B11" s="16"/>
      <c r="C11" s="6"/>
      <c r="D11" t="e">
        <f>VLOOKUP(Таблица91112282710[[#This Row],[Название документа, основания для закупки]],ТаблОснЗакуп[],2,FALSE)</f>
        <v>#N/A</v>
      </c>
      <c r="E11" s="2"/>
      <c r="F11" s="6"/>
      <c r="G11" s="38" t="e">
        <f>VLOOKUP(Таблица91112282710[[#This Row],[ Название раздела Плана]],ТаблРазделПлана4[],2,FALSE)</f>
        <v>#N/A</v>
      </c>
      <c r="H11" s="14"/>
      <c r="I11" s="14"/>
      <c r="J11" s="2"/>
      <c r="K11" s="17"/>
      <c r="L11" s="17"/>
      <c r="M11" s="48"/>
      <c r="N11" s="47" t="e">
        <f>VLOOKUP(Таблица91112282710[[#This Row],[Предмет закупки - исключения СМСП]],ТаблИсключ,2,FALSE)</f>
        <v>#N/A</v>
      </c>
      <c r="O11" s="20"/>
      <c r="Q11" s="36"/>
      <c r="R11" s="12"/>
      <c r="S11" s="12"/>
      <c r="T11" s="12"/>
      <c r="U11" s="16" t="e">
        <f>VLOOKUP(Таблица91112282710[[#This Row],[Ставка НДС]],ТаблицаСтавкиНДС[],2,FALSE)</f>
        <v>#N/A</v>
      </c>
      <c r="V11" s="6"/>
      <c r="W11" t="e">
        <f>VLOOKUP(Таблица91112282710[[#This Row],[Название источника финансирования]],ТаблИстФинанс[],2,FALSE)</f>
        <v>#N/A</v>
      </c>
      <c r="X11" s="2"/>
      <c r="Y11" s="13"/>
      <c r="Z11" s="13"/>
      <c r="AA11" s="13"/>
      <c r="AB11" s="17"/>
      <c r="AC11" s="17"/>
      <c r="AD11" s="6"/>
      <c r="AE11" t="e">
        <f>VLOOKUP(Таблица91112282710[[#This Row],[Название способа закупки]],ТаблСпосЗакуп[],2,FALSE)</f>
        <v>#N/A</v>
      </c>
      <c r="AF11" s="6"/>
      <c r="AG11" s="20" t="e">
        <f>INDEX(ТаблОснЗакЕП[],MATCH(LEFT($AF11,255),ТаблОснЗакЕП[Столбец1],0),2)</f>
        <v>#N/A</v>
      </c>
      <c r="AH11" s="2"/>
      <c r="AI11" s="17"/>
      <c r="AJ11" s="14"/>
      <c r="AK11" s="15"/>
      <c r="AL11" s="15"/>
      <c r="AM11" s="15"/>
      <c r="AN11" s="15"/>
      <c r="AO11" s="14"/>
      <c r="AP11" s="14"/>
      <c r="AR11" s="6"/>
      <c r="AS11" t="e">
        <f>VLOOKUP(Таблица91112282710[[#This Row],[Название направления закупки]],ТаблНапрЗакуп[],2,FALSE)</f>
        <v>#N/A</v>
      </c>
      <c r="AT11" s="14"/>
      <c r="AU11" s="39" t="e">
        <f>VLOOKUP(Таблица91112282710[[#This Row],[Наименование подразделения-заявителя закупки (только для закупок ПАО "Газпром")]],ТаблПодрГазпром[],2,FALSE)</f>
        <v>#N/A</v>
      </c>
      <c r="AV11" s="14"/>
      <c r="AW11" s="14"/>
    </row>
    <row r="12" spans="1:50" x14ac:dyDescent="0.25">
      <c r="A12" s="2"/>
      <c r="B12" s="16"/>
      <c r="C12" s="6"/>
      <c r="D12" t="e">
        <f>VLOOKUP(Таблица91112282710[[#This Row],[Название документа, основания для закупки]],ТаблОснЗакуп[],2,FALSE)</f>
        <v>#N/A</v>
      </c>
      <c r="E12" s="2"/>
      <c r="F12" s="6"/>
      <c r="G12" s="38" t="e">
        <f>VLOOKUP(Таблица91112282710[[#This Row],[ Название раздела Плана]],ТаблРазделПлана4[],2,FALSE)</f>
        <v>#N/A</v>
      </c>
      <c r="H12" s="14"/>
      <c r="I12" s="14"/>
      <c r="J12" s="2"/>
      <c r="K12" s="17"/>
      <c r="L12" s="17"/>
      <c r="M12" s="48"/>
      <c r="N12" s="47" t="e">
        <f>VLOOKUP(Таблица91112282710[[#This Row],[Предмет закупки - исключения СМСП]],ТаблИсключ,2,FALSE)</f>
        <v>#N/A</v>
      </c>
      <c r="O12" s="20"/>
      <c r="Q12" s="36"/>
      <c r="R12" s="12"/>
      <c r="S12" s="12"/>
      <c r="T12" s="12"/>
      <c r="U12" s="16" t="e">
        <f>VLOOKUP(Таблица91112282710[[#This Row],[Ставка НДС]],ТаблицаСтавкиНДС[],2,FALSE)</f>
        <v>#N/A</v>
      </c>
      <c r="V12" s="6"/>
      <c r="W12" t="e">
        <f>VLOOKUP(Таблица91112282710[[#This Row],[Название источника финансирования]],ТаблИстФинанс[],2,FALSE)</f>
        <v>#N/A</v>
      </c>
      <c r="X12" s="2"/>
      <c r="Y12" s="13"/>
      <c r="Z12" s="13"/>
      <c r="AA12" s="13"/>
      <c r="AB12" s="17"/>
      <c r="AC12" s="17"/>
      <c r="AD12" s="6"/>
      <c r="AE12" t="e">
        <f>VLOOKUP(Таблица91112282710[[#This Row],[Название способа закупки]],ТаблСпосЗакуп[],2,FALSE)</f>
        <v>#N/A</v>
      </c>
      <c r="AF12" s="6"/>
      <c r="AG12" s="20" t="e">
        <f>INDEX(ТаблОснЗакЕП[],MATCH(LEFT($AF12,255),ТаблОснЗакЕП[Столбец1],0),2)</f>
        <v>#N/A</v>
      </c>
      <c r="AH12" s="2"/>
      <c r="AI12" s="17"/>
      <c r="AJ12" s="14"/>
      <c r="AK12" s="15"/>
      <c r="AL12" s="15"/>
      <c r="AM12" s="15"/>
      <c r="AN12" s="15"/>
      <c r="AO12" s="14"/>
      <c r="AP12" s="14"/>
      <c r="AR12" s="6"/>
      <c r="AS12" t="e">
        <f>VLOOKUP(Таблица91112282710[[#This Row],[Название направления закупки]],ТаблНапрЗакуп[],2,FALSE)</f>
        <v>#N/A</v>
      </c>
      <c r="AT12" s="14"/>
      <c r="AU12" s="40" t="e">
        <f>VLOOKUP(Таблица91112282710[[#This Row],[Наименование подразделения-заявителя закупки (только для закупок ПАО "Газпром")]],ТаблПодрГазпром[],2,FALSE)</f>
        <v>#N/A</v>
      </c>
      <c r="AV12" s="14"/>
      <c r="AW12" s="14"/>
    </row>
    <row r="13" spans="1:50" x14ac:dyDescent="0.25">
      <c r="A13" s="2"/>
      <c r="B13" s="16"/>
      <c r="C13" s="6"/>
      <c r="D13" t="e">
        <f>VLOOKUP(Таблица91112282710[[#This Row],[Название документа, основания для закупки]],ТаблОснЗакуп[],2,FALSE)</f>
        <v>#N/A</v>
      </c>
      <c r="E13" s="2"/>
      <c r="F13" s="6"/>
      <c r="G13" s="38" t="e">
        <f>VLOOKUP(Таблица91112282710[[#This Row],[ Название раздела Плана]],ТаблРазделПлана4[],2,FALSE)</f>
        <v>#N/A</v>
      </c>
      <c r="H13" s="14"/>
      <c r="I13" s="14"/>
      <c r="J13" s="2"/>
      <c r="K13" s="17"/>
      <c r="L13" s="17"/>
      <c r="M13" s="48"/>
      <c r="N13" s="47" t="e">
        <f>VLOOKUP(Таблица91112282710[[#This Row],[Предмет закупки - исключения СМСП]],ТаблИсключ,2,FALSE)</f>
        <v>#N/A</v>
      </c>
      <c r="O13" s="20"/>
      <c r="Q13" s="36"/>
      <c r="R13" s="12"/>
      <c r="S13" s="12"/>
      <c r="T13" s="12"/>
      <c r="U13" s="16" t="e">
        <f>VLOOKUP(Таблица91112282710[[#This Row],[Ставка НДС]],ТаблицаСтавкиНДС[],2,FALSE)</f>
        <v>#N/A</v>
      </c>
      <c r="V13" s="6"/>
      <c r="W13" t="e">
        <f>VLOOKUP(Таблица91112282710[[#This Row],[Название источника финансирования]],ТаблИстФинанс[],2,FALSE)</f>
        <v>#N/A</v>
      </c>
      <c r="X13" s="2"/>
      <c r="Y13" s="13"/>
      <c r="Z13" s="13"/>
      <c r="AA13" s="13"/>
      <c r="AB13" s="17"/>
      <c r="AC13" s="17"/>
      <c r="AD13" s="6"/>
      <c r="AE13" t="e">
        <f>VLOOKUP(Таблица91112282710[[#This Row],[Название способа закупки]],ТаблСпосЗакуп[],2,FALSE)</f>
        <v>#N/A</v>
      </c>
      <c r="AF13" s="6"/>
      <c r="AG13" s="20" t="e">
        <f>INDEX(ТаблОснЗакЕП[],MATCH(LEFT($AF13,255),ТаблОснЗакЕП[Столбец1],0),2)</f>
        <v>#N/A</v>
      </c>
      <c r="AH13" s="2"/>
      <c r="AI13" s="17"/>
      <c r="AJ13" s="14"/>
      <c r="AK13" s="15"/>
      <c r="AL13" s="15"/>
      <c r="AM13" s="15"/>
      <c r="AN13" s="15"/>
      <c r="AO13" s="14"/>
      <c r="AP13" s="14"/>
      <c r="AR13" s="6"/>
      <c r="AS13" t="e">
        <f>VLOOKUP(Таблица91112282710[[#This Row],[Название направления закупки]],ТаблНапрЗакуп[],2,FALSE)</f>
        <v>#N/A</v>
      </c>
      <c r="AT13" s="14"/>
      <c r="AU13" s="39" t="e">
        <f>VLOOKUP(Таблица91112282710[[#This Row],[Наименование подразделения-заявителя закупки (только для закупок ПАО "Газпром")]],ТаблПодрГазпром[],2,FALSE)</f>
        <v>#N/A</v>
      </c>
      <c r="AV13" s="14"/>
      <c r="AW13" s="14"/>
    </row>
    <row r="14" spans="1:50" x14ac:dyDescent="0.25">
      <c r="A14" s="2"/>
      <c r="B14" s="16"/>
      <c r="C14" s="6"/>
      <c r="D14" t="e">
        <f>VLOOKUP(Таблица91112282710[[#This Row],[Название документа, основания для закупки]],ТаблОснЗакуп[],2,FALSE)</f>
        <v>#N/A</v>
      </c>
      <c r="E14" s="2"/>
      <c r="F14" s="6"/>
      <c r="G14" s="38" t="e">
        <f>VLOOKUP(Таблица91112282710[[#This Row],[ Название раздела Плана]],ТаблРазделПлана4[],2,FALSE)</f>
        <v>#N/A</v>
      </c>
      <c r="H14" s="14"/>
      <c r="I14" s="14"/>
      <c r="J14" s="2"/>
      <c r="K14" s="17"/>
      <c r="L14" s="17"/>
      <c r="M14" s="48"/>
      <c r="N14" s="47" t="e">
        <f>VLOOKUP(Таблица91112282710[[#This Row],[Предмет закупки - исключения СМСП]],ТаблИсключ,2,FALSE)</f>
        <v>#N/A</v>
      </c>
      <c r="O14" s="20"/>
      <c r="Q14" s="36"/>
      <c r="R14" s="12"/>
      <c r="S14" s="12"/>
      <c r="T14" s="12"/>
      <c r="U14" s="16" t="e">
        <f>VLOOKUP(Таблица91112282710[[#This Row],[Ставка НДС]],ТаблицаСтавкиНДС[],2,FALSE)</f>
        <v>#N/A</v>
      </c>
      <c r="V14" s="6"/>
      <c r="W14" t="e">
        <f>VLOOKUP(Таблица91112282710[[#This Row],[Название источника финансирования]],ТаблИстФинанс[],2,FALSE)</f>
        <v>#N/A</v>
      </c>
      <c r="X14" s="2"/>
      <c r="Y14" s="13"/>
      <c r="Z14" s="13"/>
      <c r="AA14" s="13"/>
      <c r="AB14" s="17"/>
      <c r="AC14" s="17"/>
      <c r="AD14" s="6"/>
      <c r="AE14" t="e">
        <f>VLOOKUP(Таблица91112282710[[#This Row],[Название способа закупки]],ТаблСпосЗакуп[],2,FALSE)</f>
        <v>#N/A</v>
      </c>
      <c r="AF14" s="6"/>
      <c r="AG14" s="20" t="e">
        <f>INDEX(ТаблОснЗакЕП[],MATCH(LEFT($AF14,255),ТаблОснЗакЕП[Столбец1],0),2)</f>
        <v>#N/A</v>
      </c>
      <c r="AH14" s="2"/>
      <c r="AI14" s="17"/>
      <c r="AJ14" s="14"/>
      <c r="AK14" s="15"/>
      <c r="AL14" s="15"/>
      <c r="AM14" s="15"/>
      <c r="AN14" s="15"/>
      <c r="AO14" s="14"/>
      <c r="AP14" s="14"/>
      <c r="AR14" s="6"/>
      <c r="AS14" t="e">
        <f>VLOOKUP(Таблица91112282710[[#This Row],[Название направления закупки]],ТаблНапрЗакуп[],2,FALSE)</f>
        <v>#N/A</v>
      </c>
      <c r="AT14" s="14"/>
      <c r="AU14" s="40" t="e">
        <f>VLOOKUP(Таблица91112282710[[#This Row],[Наименование подразделения-заявителя закупки (только для закупок ПАО "Газпром")]],ТаблПодрГазпром[],2,FALSE)</f>
        <v>#N/A</v>
      </c>
      <c r="AV14" s="14"/>
      <c r="AW14" s="14"/>
    </row>
    <row r="15" spans="1:50" x14ac:dyDescent="0.25">
      <c r="A15" s="2"/>
      <c r="B15" s="16"/>
      <c r="C15" s="6"/>
      <c r="D15" t="e">
        <f>VLOOKUP(Таблица91112282710[[#This Row],[Название документа, основания для закупки]],ТаблОснЗакуп[],2,FALSE)</f>
        <v>#N/A</v>
      </c>
      <c r="E15" s="2"/>
      <c r="F15" s="6"/>
      <c r="G15" s="38" t="e">
        <f>VLOOKUP(Таблица91112282710[[#This Row],[ Название раздела Плана]],ТаблРазделПлана4[],2,FALSE)</f>
        <v>#N/A</v>
      </c>
      <c r="H15" s="14"/>
      <c r="I15" s="14"/>
      <c r="J15" s="2"/>
      <c r="K15" s="17"/>
      <c r="L15" s="17"/>
      <c r="M15" s="48"/>
      <c r="N15" s="47" t="e">
        <f>VLOOKUP(Таблица91112282710[[#This Row],[Предмет закупки - исключения СМСП]],ТаблИсключ,2,FALSE)</f>
        <v>#N/A</v>
      </c>
      <c r="O15" s="20"/>
      <c r="Q15" s="36"/>
      <c r="R15" s="12"/>
      <c r="S15" s="12"/>
      <c r="T15" s="12"/>
      <c r="U15" s="16" t="e">
        <f>VLOOKUP(Таблица91112282710[[#This Row],[Ставка НДС]],ТаблицаСтавкиНДС[],2,FALSE)</f>
        <v>#N/A</v>
      </c>
      <c r="V15" s="6"/>
      <c r="W15" t="e">
        <f>VLOOKUP(Таблица91112282710[[#This Row],[Название источника финансирования]],ТаблИстФинанс[],2,FALSE)</f>
        <v>#N/A</v>
      </c>
      <c r="X15" s="2"/>
      <c r="Y15" s="13"/>
      <c r="Z15" s="13"/>
      <c r="AA15" s="13"/>
      <c r="AB15" s="17"/>
      <c r="AC15" s="17"/>
      <c r="AD15" s="6"/>
      <c r="AE15" t="e">
        <f>VLOOKUP(Таблица91112282710[[#This Row],[Название способа закупки]],ТаблСпосЗакуп[],2,FALSE)</f>
        <v>#N/A</v>
      </c>
      <c r="AF15" s="6"/>
      <c r="AG15" s="20" t="e">
        <f>INDEX(ТаблОснЗакЕП[],MATCH(LEFT($AF15,255),ТаблОснЗакЕП[Столбец1],0),2)</f>
        <v>#N/A</v>
      </c>
      <c r="AH15" s="2"/>
      <c r="AI15" s="17"/>
      <c r="AJ15" s="14"/>
      <c r="AK15" s="15"/>
      <c r="AL15" s="15"/>
      <c r="AM15" s="15"/>
      <c r="AN15" s="15"/>
      <c r="AO15" s="14"/>
      <c r="AP15" s="14"/>
      <c r="AR15" s="6"/>
      <c r="AS15" t="e">
        <f>VLOOKUP(Таблица91112282710[[#This Row],[Название направления закупки]],ТаблНапрЗакуп[],2,FALSE)</f>
        <v>#N/A</v>
      </c>
      <c r="AT15" s="14"/>
      <c r="AU15" s="39" t="e">
        <f>VLOOKUP(Таблица91112282710[[#This Row],[Наименование подразделения-заявителя закупки (только для закупок ПАО "Газпром")]],ТаблПодрГазпром[],2,FALSE)</f>
        <v>#N/A</v>
      </c>
      <c r="AV15" s="14"/>
      <c r="AW15" s="14"/>
    </row>
    <row r="16" spans="1:50" x14ac:dyDescent="0.25">
      <c r="A16" s="2"/>
      <c r="B16" s="16"/>
      <c r="C16" s="6"/>
      <c r="D16" t="e">
        <f>VLOOKUP(Таблица91112282710[[#This Row],[Название документа, основания для закупки]],ТаблОснЗакуп[],2,FALSE)</f>
        <v>#N/A</v>
      </c>
      <c r="E16" s="2"/>
      <c r="F16" s="6"/>
      <c r="G16" s="38" t="e">
        <f>VLOOKUP(Таблица91112282710[[#This Row],[ Название раздела Плана]],ТаблРазделПлана4[],2,FALSE)</f>
        <v>#N/A</v>
      </c>
      <c r="H16" s="14"/>
      <c r="I16" s="14"/>
      <c r="J16" s="2"/>
      <c r="K16" s="17"/>
      <c r="L16" s="17"/>
      <c r="M16" s="48"/>
      <c r="N16" s="47" t="e">
        <f>VLOOKUP(Таблица91112282710[[#This Row],[Предмет закупки - исключения СМСП]],ТаблИсключ,2,FALSE)</f>
        <v>#N/A</v>
      </c>
      <c r="O16" s="20"/>
      <c r="Q16" s="36"/>
      <c r="R16" s="12"/>
      <c r="S16" s="12"/>
      <c r="T16" s="12"/>
      <c r="U16" s="16" t="e">
        <f>VLOOKUP(Таблица91112282710[[#This Row],[Ставка НДС]],ТаблицаСтавкиНДС[],2,FALSE)</f>
        <v>#N/A</v>
      </c>
      <c r="V16" s="6"/>
      <c r="W16" t="e">
        <f>VLOOKUP(Таблица91112282710[[#This Row],[Название источника финансирования]],ТаблИстФинанс[],2,FALSE)</f>
        <v>#N/A</v>
      </c>
      <c r="X16" s="2"/>
      <c r="Y16" s="13"/>
      <c r="Z16" s="13"/>
      <c r="AA16" s="13"/>
      <c r="AB16" s="17"/>
      <c r="AC16" s="17"/>
      <c r="AD16" s="6"/>
      <c r="AE16" t="e">
        <f>VLOOKUP(Таблица91112282710[[#This Row],[Название способа закупки]],ТаблСпосЗакуп[],2,FALSE)</f>
        <v>#N/A</v>
      </c>
      <c r="AF16" s="6"/>
      <c r="AG16" s="20" t="e">
        <f>INDEX(ТаблОснЗакЕП[],MATCH(LEFT($AF16,255),ТаблОснЗакЕП[Столбец1],0),2)</f>
        <v>#N/A</v>
      </c>
      <c r="AH16" s="2"/>
      <c r="AI16" s="17"/>
      <c r="AJ16" s="14"/>
      <c r="AK16" s="15"/>
      <c r="AL16" s="15"/>
      <c r="AM16" s="15"/>
      <c r="AN16" s="15"/>
      <c r="AO16" s="14"/>
      <c r="AP16" s="14"/>
      <c r="AR16" s="6"/>
      <c r="AS16" t="e">
        <f>VLOOKUP(Таблица91112282710[[#This Row],[Название направления закупки]],ТаблНапрЗакуп[],2,FALSE)</f>
        <v>#N/A</v>
      </c>
      <c r="AT16" s="14"/>
      <c r="AU16" s="40" t="e">
        <f>VLOOKUP(Таблица91112282710[[#This Row],[Наименование подразделения-заявителя закупки (только для закупок ПАО "Газпром")]],ТаблПодрГазпром[],2,FALSE)</f>
        <v>#N/A</v>
      </c>
      <c r="AV16" s="14"/>
      <c r="AW16" s="14"/>
    </row>
    <row r="17" spans="1:49" x14ac:dyDescent="0.25">
      <c r="A17" s="2"/>
      <c r="B17" s="16"/>
      <c r="C17" s="6"/>
      <c r="D17" t="e">
        <f>VLOOKUP(Таблица91112282710[[#This Row],[Название документа, основания для закупки]],ТаблОснЗакуп[],2,FALSE)</f>
        <v>#N/A</v>
      </c>
      <c r="E17" s="2"/>
      <c r="F17" s="6"/>
      <c r="G17" s="38" t="e">
        <f>VLOOKUP(Таблица91112282710[[#This Row],[ Название раздела Плана]],ТаблРазделПлана4[],2,FALSE)</f>
        <v>#N/A</v>
      </c>
      <c r="H17" s="14"/>
      <c r="I17" s="14"/>
      <c r="J17" s="2"/>
      <c r="K17" s="17"/>
      <c r="L17" s="17"/>
      <c r="M17" s="48"/>
      <c r="N17" s="47" t="e">
        <f>VLOOKUP(Таблица91112282710[[#This Row],[Предмет закупки - исключения СМСП]],ТаблИсключ,2,FALSE)</f>
        <v>#N/A</v>
      </c>
      <c r="O17" s="20"/>
      <c r="Q17" s="36"/>
      <c r="R17" s="12"/>
      <c r="S17" s="12"/>
      <c r="T17" s="12"/>
      <c r="U17" s="16" t="e">
        <f>VLOOKUP(Таблица91112282710[[#This Row],[Ставка НДС]],ТаблицаСтавкиНДС[],2,FALSE)</f>
        <v>#N/A</v>
      </c>
      <c r="V17" s="6"/>
      <c r="W17" t="e">
        <f>VLOOKUP(Таблица91112282710[[#This Row],[Название источника финансирования]],ТаблИстФинанс[],2,FALSE)</f>
        <v>#N/A</v>
      </c>
      <c r="X17" s="2"/>
      <c r="Y17" s="13"/>
      <c r="Z17" s="13"/>
      <c r="AA17" s="13"/>
      <c r="AB17" s="17"/>
      <c r="AC17" s="17"/>
      <c r="AD17" s="6"/>
      <c r="AE17" t="e">
        <f>VLOOKUP(Таблица91112282710[[#This Row],[Название способа закупки]],ТаблСпосЗакуп[],2,FALSE)</f>
        <v>#N/A</v>
      </c>
      <c r="AF17" s="6"/>
      <c r="AG17" s="20" t="e">
        <f>INDEX(ТаблОснЗакЕП[],MATCH(LEFT($AF17,255),ТаблОснЗакЕП[Столбец1],0),2)</f>
        <v>#N/A</v>
      </c>
      <c r="AH17" s="2"/>
      <c r="AI17" s="17"/>
      <c r="AJ17" s="14"/>
      <c r="AK17" s="15"/>
      <c r="AL17" s="15"/>
      <c r="AM17" s="15"/>
      <c r="AN17" s="15"/>
      <c r="AO17" s="14"/>
      <c r="AP17" s="14"/>
      <c r="AR17" s="6"/>
      <c r="AS17" t="e">
        <f>VLOOKUP(Таблица91112282710[[#This Row],[Название направления закупки]],ТаблНапрЗакуп[],2,FALSE)</f>
        <v>#N/A</v>
      </c>
      <c r="AT17" s="14"/>
      <c r="AU17" s="39" t="e">
        <f>VLOOKUP(Таблица91112282710[[#This Row],[Наименование подразделения-заявителя закупки (только для закупок ПАО "Газпром")]],ТаблПодрГазпром[],2,FALSE)</f>
        <v>#N/A</v>
      </c>
      <c r="AV17" s="14"/>
      <c r="AW17" s="14"/>
    </row>
    <row r="18" spans="1:49" x14ac:dyDescent="0.25">
      <c r="A18" s="2"/>
      <c r="B18" s="16"/>
      <c r="C18" s="6"/>
      <c r="D18" t="e">
        <f>VLOOKUP(Таблица91112282710[[#This Row],[Название документа, основания для закупки]],ТаблОснЗакуп[],2,FALSE)</f>
        <v>#N/A</v>
      </c>
      <c r="E18" s="2"/>
      <c r="F18" s="6"/>
      <c r="G18" s="38" t="e">
        <f>VLOOKUP(Таблица91112282710[[#This Row],[ Название раздела Плана]],ТаблРазделПлана4[],2,FALSE)</f>
        <v>#N/A</v>
      </c>
      <c r="H18" s="14"/>
      <c r="I18" s="14"/>
      <c r="J18" s="2"/>
      <c r="K18" s="17"/>
      <c r="L18" s="17"/>
      <c r="M18" s="48"/>
      <c r="N18" s="47" t="e">
        <f>VLOOKUP(Таблица91112282710[[#This Row],[Предмет закупки - исключения СМСП]],ТаблИсключ,2,FALSE)</f>
        <v>#N/A</v>
      </c>
      <c r="O18" s="20"/>
      <c r="Q18" s="36"/>
      <c r="R18" s="12"/>
      <c r="S18" s="12"/>
      <c r="T18" s="12"/>
      <c r="U18" s="16" t="e">
        <f>VLOOKUP(Таблица91112282710[[#This Row],[Ставка НДС]],ТаблицаСтавкиНДС[],2,FALSE)</f>
        <v>#N/A</v>
      </c>
      <c r="V18" s="6"/>
      <c r="W18" t="e">
        <f>VLOOKUP(Таблица91112282710[[#This Row],[Название источника финансирования]],ТаблИстФинанс[],2,FALSE)</f>
        <v>#N/A</v>
      </c>
      <c r="X18" s="2"/>
      <c r="Y18" s="13"/>
      <c r="Z18" s="13"/>
      <c r="AA18" s="13"/>
      <c r="AB18" s="17"/>
      <c r="AC18" s="17"/>
      <c r="AD18" s="6"/>
      <c r="AE18" t="e">
        <f>VLOOKUP(Таблица91112282710[[#This Row],[Название способа закупки]],ТаблСпосЗакуп[],2,FALSE)</f>
        <v>#N/A</v>
      </c>
      <c r="AF18" s="6"/>
      <c r="AG18" s="20" t="e">
        <f>INDEX(ТаблОснЗакЕП[],MATCH(LEFT($AF18,255),ТаблОснЗакЕП[Столбец1],0),2)</f>
        <v>#N/A</v>
      </c>
      <c r="AH18" s="2"/>
      <c r="AI18" s="17"/>
      <c r="AJ18" s="14"/>
      <c r="AK18" s="15"/>
      <c r="AL18" s="15"/>
      <c r="AM18" s="15"/>
      <c r="AN18" s="15"/>
      <c r="AO18" s="14"/>
      <c r="AP18" s="14"/>
      <c r="AR18" s="6"/>
      <c r="AS18" t="e">
        <f>VLOOKUP(Таблица91112282710[[#This Row],[Название направления закупки]],ТаблНапрЗакуп[],2,FALSE)</f>
        <v>#N/A</v>
      </c>
      <c r="AT18" s="14"/>
      <c r="AU18" s="40" t="e">
        <f>VLOOKUP(Таблица91112282710[[#This Row],[Наименование подразделения-заявителя закупки (только для закупок ПАО "Газпром")]],ТаблПодрГазпром[],2,FALSE)</f>
        <v>#N/A</v>
      </c>
      <c r="AV18" s="14"/>
      <c r="AW18" s="14"/>
    </row>
    <row r="19" spans="1:49" x14ac:dyDescent="0.25">
      <c r="A19" s="2"/>
      <c r="B19" s="16"/>
      <c r="C19" s="6"/>
      <c r="D19" t="e">
        <f>VLOOKUP(Таблица91112282710[[#This Row],[Название документа, основания для закупки]],ТаблОснЗакуп[],2,FALSE)</f>
        <v>#N/A</v>
      </c>
      <c r="E19" s="2"/>
      <c r="F19" s="6"/>
      <c r="G19" s="38" t="e">
        <f>VLOOKUP(Таблица91112282710[[#This Row],[ Название раздела Плана]],ТаблРазделПлана4[],2,FALSE)</f>
        <v>#N/A</v>
      </c>
      <c r="H19" s="14"/>
      <c r="I19" s="14"/>
      <c r="J19" s="2"/>
      <c r="K19" s="17"/>
      <c r="L19" s="17"/>
      <c r="M19" s="48"/>
      <c r="N19" s="47" t="e">
        <f>VLOOKUP(Таблица91112282710[[#This Row],[Предмет закупки - исключения СМСП]],ТаблИсключ,2,FALSE)</f>
        <v>#N/A</v>
      </c>
      <c r="O19" s="20"/>
      <c r="Q19" s="36"/>
      <c r="R19" s="12"/>
      <c r="S19" s="12"/>
      <c r="T19" s="12"/>
      <c r="U19" s="16" t="e">
        <f>VLOOKUP(Таблица91112282710[[#This Row],[Ставка НДС]],ТаблицаСтавкиНДС[],2,FALSE)</f>
        <v>#N/A</v>
      </c>
      <c r="V19" s="6"/>
      <c r="W19" t="e">
        <f>VLOOKUP(Таблица91112282710[[#This Row],[Название источника финансирования]],ТаблИстФинанс[],2,FALSE)</f>
        <v>#N/A</v>
      </c>
      <c r="X19" s="2"/>
      <c r="Y19" s="13"/>
      <c r="Z19" s="13"/>
      <c r="AA19" s="13"/>
      <c r="AB19" s="17"/>
      <c r="AC19" s="17"/>
      <c r="AD19" s="6"/>
      <c r="AE19" t="e">
        <f>VLOOKUP(Таблица91112282710[[#This Row],[Название способа закупки]],ТаблСпосЗакуп[],2,FALSE)</f>
        <v>#N/A</v>
      </c>
      <c r="AF19" s="6"/>
      <c r="AG19" s="20" t="e">
        <f>INDEX(ТаблОснЗакЕП[],MATCH(LEFT($AF19,255),ТаблОснЗакЕП[Столбец1],0),2)</f>
        <v>#N/A</v>
      </c>
      <c r="AH19" s="2"/>
      <c r="AI19" s="17"/>
      <c r="AJ19" s="14"/>
      <c r="AK19" s="15"/>
      <c r="AL19" s="15"/>
      <c r="AM19" s="15"/>
      <c r="AN19" s="15"/>
      <c r="AO19" s="14"/>
      <c r="AP19" s="14"/>
      <c r="AR19" s="6"/>
      <c r="AS19" t="e">
        <f>VLOOKUP(Таблица91112282710[[#This Row],[Название направления закупки]],ТаблНапрЗакуп[],2,FALSE)</f>
        <v>#N/A</v>
      </c>
      <c r="AT19" s="14"/>
      <c r="AU19" s="39" t="e">
        <f>VLOOKUP(Таблица91112282710[[#This Row],[Наименование подразделения-заявителя закупки (только для закупок ПАО "Газпром")]],ТаблПодрГазпром[],2,FALSE)</f>
        <v>#N/A</v>
      </c>
      <c r="AV19" s="14"/>
      <c r="AW19" s="14"/>
    </row>
    <row r="20" spans="1:49" x14ac:dyDescent="0.25">
      <c r="A20" s="2"/>
      <c r="B20" s="16"/>
      <c r="C20" s="6"/>
      <c r="D20" t="e">
        <f>VLOOKUP(Таблица91112282710[[#This Row],[Название документа, основания для закупки]],ТаблОснЗакуп[],2,FALSE)</f>
        <v>#N/A</v>
      </c>
      <c r="E20" s="2"/>
      <c r="F20" s="6"/>
      <c r="G20" s="38" t="e">
        <f>VLOOKUP(Таблица91112282710[[#This Row],[ Название раздела Плана]],ТаблРазделПлана4[],2,FALSE)</f>
        <v>#N/A</v>
      </c>
      <c r="H20" s="14"/>
      <c r="I20" s="14"/>
      <c r="J20" s="2"/>
      <c r="K20" s="17"/>
      <c r="L20" s="17"/>
      <c r="M20" s="48"/>
      <c r="N20" s="47" t="e">
        <f>VLOOKUP(Таблица91112282710[[#This Row],[Предмет закупки - исключения СМСП]],ТаблИсключ,2,FALSE)</f>
        <v>#N/A</v>
      </c>
      <c r="O20" s="20"/>
      <c r="Q20" s="36"/>
      <c r="R20" s="12"/>
      <c r="S20" s="12"/>
      <c r="T20" s="12"/>
      <c r="U20" s="16" t="e">
        <f>VLOOKUP(Таблица91112282710[[#This Row],[Ставка НДС]],ТаблицаСтавкиНДС[],2,FALSE)</f>
        <v>#N/A</v>
      </c>
      <c r="V20" s="6"/>
      <c r="W20" t="e">
        <f>VLOOKUP(Таблица91112282710[[#This Row],[Название источника финансирования]],ТаблИстФинанс[],2,FALSE)</f>
        <v>#N/A</v>
      </c>
      <c r="X20" s="2"/>
      <c r="Y20" s="13"/>
      <c r="Z20" s="13"/>
      <c r="AA20" s="13"/>
      <c r="AB20" s="17"/>
      <c r="AC20" s="17"/>
      <c r="AD20" s="6"/>
      <c r="AE20" t="e">
        <f>VLOOKUP(Таблица91112282710[[#This Row],[Название способа закупки]],ТаблСпосЗакуп[],2,FALSE)</f>
        <v>#N/A</v>
      </c>
      <c r="AF20" s="6"/>
      <c r="AG20" s="20" t="e">
        <f>INDEX(ТаблОснЗакЕП[],MATCH(LEFT($AF20,255),ТаблОснЗакЕП[Столбец1],0),2)</f>
        <v>#N/A</v>
      </c>
      <c r="AH20" s="2"/>
      <c r="AI20" s="17"/>
      <c r="AJ20" s="14"/>
      <c r="AK20" s="15"/>
      <c r="AL20" s="15"/>
      <c r="AM20" s="15"/>
      <c r="AN20" s="15"/>
      <c r="AO20" s="14"/>
      <c r="AP20" s="14"/>
      <c r="AR20" s="6"/>
      <c r="AS20" t="e">
        <f>VLOOKUP(Таблица91112282710[[#This Row],[Название направления закупки]],ТаблНапрЗакуп[],2,FALSE)</f>
        <v>#N/A</v>
      </c>
      <c r="AT20" s="14"/>
      <c r="AU20" s="40" t="e">
        <f>VLOOKUP(Таблица91112282710[[#This Row],[Наименование подразделения-заявителя закупки (только для закупок ПАО "Газпром")]],ТаблПодрГазпром[],2,FALSE)</f>
        <v>#N/A</v>
      </c>
      <c r="AV20" s="14"/>
      <c r="AW20" s="14"/>
    </row>
    <row r="21" spans="1:49" x14ac:dyDescent="0.25">
      <c r="A21" s="2"/>
      <c r="B21" s="16"/>
      <c r="C21" s="6"/>
      <c r="D21" t="e">
        <f>VLOOKUP(Таблица91112282710[[#This Row],[Название документа, основания для закупки]],ТаблОснЗакуп[],2,FALSE)</f>
        <v>#N/A</v>
      </c>
      <c r="E21" s="2"/>
      <c r="F21" s="6"/>
      <c r="G21" s="38" t="e">
        <f>VLOOKUP(Таблица91112282710[[#This Row],[ Название раздела Плана]],ТаблРазделПлана4[],2,FALSE)</f>
        <v>#N/A</v>
      </c>
      <c r="H21" s="14"/>
      <c r="I21" s="14"/>
      <c r="J21" s="2"/>
      <c r="K21" s="17"/>
      <c r="L21" s="17"/>
      <c r="M21" s="48"/>
      <c r="N21" s="47" t="e">
        <f>VLOOKUP(Таблица91112282710[[#This Row],[Предмет закупки - исключения СМСП]],ТаблИсключ,2,FALSE)</f>
        <v>#N/A</v>
      </c>
      <c r="O21" s="20"/>
      <c r="Q21" s="36"/>
      <c r="R21" s="12"/>
      <c r="S21" s="12"/>
      <c r="T21" s="12"/>
      <c r="U21" s="16" t="e">
        <f>VLOOKUP(Таблица91112282710[[#This Row],[Ставка НДС]],ТаблицаСтавкиНДС[],2,FALSE)</f>
        <v>#N/A</v>
      </c>
      <c r="V21" s="6"/>
      <c r="W21" t="e">
        <f>VLOOKUP(Таблица91112282710[[#This Row],[Название источника финансирования]],ТаблИстФинанс[],2,FALSE)</f>
        <v>#N/A</v>
      </c>
      <c r="X21" s="2"/>
      <c r="Y21" s="13"/>
      <c r="Z21" s="13"/>
      <c r="AA21" s="13"/>
      <c r="AB21" s="17"/>
      <c r="AC21" s="17"/>
      <c r="AD21" s="6"/>
      <c r="AE21" t="e">
        <f>VLOOKUP(Таблица91112282710[[#This Row],[Название способа закупки]],ТаблСпосЗакуп[],2,FALSE)</f>
        <v>#N/A</v>
      </c>
      <c r="AF21" s="6"/>
      <c r="AG21" s="20" t="e">
        <f>INDEX(ТаблОснЗакЕП[],MATCH(LEFT($AF21,255),ТаблОснЗакЕП[Столбец1],0),2)</f>
        <v>#N/A</v>
      </c>
      <c r="AH21" s="2"/>
      <c r="AI21" s="17"/>
      <c r="AJ21" s="14"/>
      <c r="AK21" s="15"/>
      <c r="AL21" s="15"/>
      <c r="AM21" s="15"/>
      <c r="AN21" s="15"/>
      <c r="AO21" s="14"/>
      <c r="AP21" s="14"/>
      <c r="AR21" s="6"/>
      <c r="AS21" t="e">
        <f>VLOOKUP(Таблица91112282710[[#This Row],[Название направления закупки]],ТаблНапрЗакуп[],2,FALSE)</f>
        <v>#N/A</v>
      </c>
      <c r="AT21" s="14"/>
      <c r="AU21" s="39" t="e">
        <f>VLOOKUP(Таблица91112282710[[#This Row],[Наименование подразделения-заявителя закупки (только для закупок ПАО "Газпром")]],ТаблПодрГазпром[],2,FALSE)</f>
        <v>#N/A</v>
      </c>
      <c r="AV21" s="14"/>
      <c r="AW21" s="14"/>
    </row>
    <row r="22" spans="1:49" x14ac:dyDescent="0.25">
      <c r="A22" s="2"/>
      <c r="B22" s="16"/>
      <c r="C22" s="6"/>
      <c r="D22" t="e">
        <f>VLOOKUP(Таблица91112282710[[#This Row],[Название документа, основания для закупки]],ТаблОснЗакуп[],2,FALSE)</f>
        <v>#N/A</v>
      </c>
      <c r="E22" s="2"/>
      <c r="F22" s="6"/>
      <c r="G22" s="38" t="e">
        <f>VLOOKUP(Таблица91112282710[[#This Row],[ Название раздела Плана]],ТаблРазделПлана4[],2,FALSE)</f>
        <v>#N/A</v>
      </c>
      <c r="H22" s="14"/>
      <c r="I22" s="14"/>
      <c r="J22" s="2"/>
      <c r="K22" s="17"/>
      <c r="L22" s="17"/>
      <c r="M22" s="48"/>
      <c r="N22" s="47" t="e">
        <f>VLOOKUP(Таблица91112282710[[#This Row],[Предмет закупки - исключения СМСП]],ТаблИсключ,2,FALSE)</f>
        <v>#N/A</v>
      </c>
      <c r="O22" s="20"/>
      <c r="Q22" s="36"/>
      <c r="R22" s="12"/>
      <c r="S22" s="12"/>
      <c r="T22" s="12"/>
      <c r="U22" s="16" t="e">
        <f>VLOOKUP(Таблица91112282710[[#This Row],[Ставка НДС]],ТаблицаСтавкиНДС[],2,FALSE)</f>
        <v>#N/A</v>
      </c>
      <c r="V22" s="6"/>
      <c r="W22" t="e">
        <f>VLOOKUP(Таблица91112282710[[#This Row],[Название источника финансирования]],ТаблИстФинанс[],2,FALSE)</f>
        <v>#N/A</v>
      </c>
      <c r="X22" s="2"/>
      <c r="Y22" s="13"/>
      <c r="Z22" s="13"/>
      <c r="AA22" s="13"/>
      <c r="AB22" s="17"/>
      <c r="AC22" s="17"/>
      <c r="AD22" s="6"/>
      <c r="AE22" t="e">
        <f>VLOOKUP(Таблица91112282710[[#This Row],[Название способа закупки]],ТаблСпосЗакуп[],2,FALSE)</f>
        <v>#N/A</v>
      </c>
      <c r="AF22" s="6"/>
      <c r="AG22" s="20" t="e">
        <f>INDEX(ТаблОснЗакЕП[],MATCH(LEFT($AF22,255),ТаблОснЗакЕП[Столбец1],0),2)</f>
        <v>#N/A</v>
      </c>
      <c r="AH22" s="2"/>
      <c r="AI22" s="17"/>
      <c r="AJ22" s="14"/>
      <c r="AK22" s="15"/>
      <c r="AL22" s="15"/>
      <c r="AM22" s="15"/>
      <c r="AN22" s="15"/>
      <c r="AO22" s="14"/>
      <c r="AP22" s="14"/>
      <c r="AR22" s="6"/>
      <c r="AS22" t="e">
        <f>VLOOKUP(Таблица91112282710[[#This Row],[Название направления закупки]],ТаблНапрЗакуп[],2,FALSE)</f>
        <v>#N/A</v>
      </c>
      <c r="AT22" s="14"/>
      <c r="AU22" s="40" t="e">
        <f>VLOOKUP(Таблица91112282710[[#This Row],[Наименование подразделения-заявителя закупки (только для закупок ПАО "Газпром")]],ТаблПодрГазпром[],2,FALSE)</f>
        <v>#N/A</v>
      </c>
      <c r="AV22" s="14"/>
      <c r="AW22" s="14"/>
    </row>
    <row r="23" spans="1:49" x14ac:dyDescent="0.25">
      <c r="A23" s="2"/>
      <c r="B23" s="16"/>
      <c r="C23" s="6"/>
      <c r="D23" t="e">
        <f>VLOOKUP(Таблица91112282710[[#This Row],[Название документа, основания для закупки]],ТаблОснЗакуп[],2,FALSE)</f>
        <v>#N/A</v>
      </c>
      <c r="E23" s="2"/>
      <c r="F23" s="6"/>
      <c r="G23" s="38" t="e">
        <f>VLOOKUP(Таблица91112282710[[#This Row],[ Название раздела Плана]],ТаблРазделПлана4[],2,FALSE)</f>
        <v>#N/A</v>
      </c>
      <c r="H23" s="14"/>
      <c r="I23" s="14"/>
      <c r="J23" s="2"/>
      <c r="K23" s="17"/>
      <c r="L23" s="17"/>
      <c r="M23" s="48"/>
      <c r="N23" s="47" t="e">
        <f>VLOOKUP(Таблица91112282710[[#This Row],[Предмет закупки - исключения СМСП]],ТаблИсключ,2,FALSE)</f>
        <v>#N/A</v>
      </c>
      <c r="O23" s="20"/>
      <c r="Q23" s="36"/>
      <c r="R23" s="12"/>
      <c r="S23" s="12"/>
      <c r="T23" s="12"/>
      <c r="U23" s="16" t="e">
        <f>VLOOKUP(Таблица91112282710[[#This Row],[Ставка НДС]],ТаблицаСтавкиНДС[],2,FALSE)</f>
        <v>#N/A</v>
      </c>
      <c r="V23" s="6"/>
      <c r="W23" t="e">
        <f>VLOOKUP(Таблица91112282710[[#This Row],[Название источника финансирования]],ТаблИстФинанс[],2,FALSE)</f>
        <v>#N/A</v>
      </c>
      <c r="X23" s="2"/>
      <c r="Y23" s="13"/>
      <c r="Z23" s="13"/>
      <c r="AA23" s="13"/>
      <c r="AB23" s="17"/>
      <c r="AC23" s="17"/>
      <c r="AD23" s="6"/>
      <c r="AE23" t="e">
        <f>VLOOKUP(Таблица91112282710[[#This Row],[Название способа закупки]],ТаблСпосЗакуп[],2,FALSE)</f>
        <v>#N/A</v>
      </c>
      <c r="AF23" s="6"/>
      <c r="AG23" s="20" t="e">
        <f>INDEX(ТаблОснЗакЕП[],MATCH(LEFT($AF23,255),ТаблОснЗакЕП[Столбец1],0),2)</f>
        <v>#N/A</v>
      </c>
      <c r="AH23" s="2"/>
      <c r="AI23" s="17"/>
      <c r="AJ23" s="14"/>
      <c r="AK23" s="15"/>
      <c r="AL23" s="15"/>
      <c r="AM23" s="15"/>
      <c r="AN23" s="15"/>
      <c r="AO23" s="14"/>
      <c r="AP23" s="14"/>
      <c r="AR23" s="6"/>
      <c r="AS23" t="e">
        <f>VLOOKUP(Таблица91112282710[[#This Row],[Название направления закупки]],ТаблНапрЗакуп[],2,FALSE)</f>
        <v>#N/A</v>
      </c>
      <c r="AT23" s="14"/>
      <c r="AU23" s="39" t="e">
        <f>VLOOKUP(Таблица91112282710[[#This Row],[Наименование подразделения-заявителя закупки (только для закупок ПАО "Газпром")]],ТаблПодрГазпром[],2,FALSE)</f>
        <v>#N/A</v>
      </c>
      <c r="AV23" s="14"/>
      <c r="AW23" s="14"/>
    </row>
    <row r="24" spans="1:49" x14ac:dyDescent="0.25">
      <c r="A24" s="2"/>
      <c r="B24" s="16"/>
      <c r="C24" s="6"/>
      <c r="D24" t="e">
        <f>VLOOKUP(Таблица91112282710[[#This Row],[Название документа, основания для закупки]],ТаблОснЗакуп[],2,FALSE)</f>
        <v>#N/A</v>
      </c>
      <c r="E24" s="2"/>
      <c r="F24" s="6"/>
      <c r="G24" s="38" t="e">
        <f>VLOOKUP(Таблица91112282710[[#This Row],[ Название раздела Плана]],ТаблРазделПлана4[],2,FALSE)</f>
        <v>#N/A</v>
      </c>
      <c r="H24" s="14"/>
      <c r="I24" s="14"/>
      <c r="J24" s="2"/>
      <c r="K24" s="17"/>
      <c r="L24" s="17"/>
      <c r="M24" s="48"/>
      <c r="N24" s="47" t="e">
        <f>VLOOKUP(Таблица91112282710[[#This Row],[Предмет закупки - исключения СМСП]],ТаблИсключ,2,FALSE)</f>
        <v>#N/A</v>
      </c>
      <c r="O24" s="20"/>
      <c r="Q24" s="36"/>
      <c r="R24" s="12"/>
      <c r="S24" s="12"/>
      <c r="T24" s="12"/>
      <c r="U24" s="16" t="e">
        <f>VLOOKUP(Таблица91112282710[[#This Row],[Ставка НДС]],ТаблицаСтавкиНДС[],2,FALSE)</f>
        <v>#N/A</v>
      </c>
      <c r="V24" s="6"/>
      <c r="W24" t="e">
        <f>VLOOKUP(Таблица91112282710[[#This Row],[Название источника финансирования]],ТаблИстФинанс[],2,FALSE)</f>
        <v>#N/A</v>
      </c>
      <c r="X24" s="2"/>
      <c r="Y24" s="13"/>
      <c r="Z24" s="13"/>
      <c r="AA24" s="13"/>
      <c r="AB24" s="17"/>
      <c r="AC24" s="17"/>
      <c r="AD24" s="6"/>
      <c r="AE24" t="e">
        <f>VLOOKUP(Таблица91112282710[[#This Row],[Название способа закупки]],ТаблСпосЗакуп[],2,FALSE)</f>
        <v>#N/A</v>
      </c>
      <c r="AF24" s="6"/>
      <c r="AG24" s="20" t="e">
        <f>INDEX(ТаблОснЗакЕП[],MATCH(LEFT($AF24,255),ТаблОснЗакЕП[Столбец1],0),2)</f>
        <v>#N/A</v>
      </c>
      <c r="AH24" s="2"/>
      <c r="AI24" s="17"/>
      <c r="AJ24" s="14"/>
      <c r="AK24" s="15"/>
      <c r="AL24" s="15"/>
      <c r="AM24" s="15"/>
      <c r="AN24" s="15"/>
      <c r="AO24" s="14"/>
      <c r="AP24" s="14"/>
      <c r="AR24" s="6"/>
      <c r="AS24" t="e">
        <f>VLOOKUP(Таблица91112282710[[#This Row],[Название направления закупки]],ТаблНапрЗакуп[],2,FALSE)</f>
        <v>#N/A</v>
      </c>
      <c r="AT24" s="14"/>
      <c r="AU24" s="40" t="e">
        <f>VLOOKUP(Таблица91112282710[[#This Row],[Наименование подразделения-заявителя закупки (только для закупок ПАО "Газпром")]],ТаблПодрГазпром[],2,FALSE)</f>
        <v>#N/A</v>
      </c>
      <c r="AV24" s="14"/>
      <c r="AW24" s="14"/>
    </row>
    <row r="25" spans="1:49" x14ac:dyDescent="0.25">
      <c r="A25" s="2"/>
      <c r="B25" s="16"/>
      <c r="C25" s="6"/>
      <c r="D25" t="e">
        <f>VLOOKUP(Таблица91112282710[[#This Row],[Название документа, основания для закупки]],ТаблОснЗакуп[],2,FALSE)</f>
        <v>#N/A</v>
      </c>
      <c r="E25" s="2"/>
      <c r="F25" s="6"/>
      <c r="G25" s="38" t="e">
        <f>VLOOKUP(Таблица91112282710[[#This Row],[ Название раздела Плана]],ТаблРазделПлана4[],2,FALSE)</f>
        <v>#N/A</v>
      </c>
      <c r="H25" s="14"/>
      <c r="I25" s="14"/>
      <c r="J25" s="2"/>
      <c r="K25" s="17"/>
      <c r="L25" s="17"/>
      <c r="M25" s="48"/>
      <c r="N25" s="47" t="e">
        <f>VLOOKUP(Таблица91112282710[[#This Row],[Предмет закупки - исключения СМСП]],ТаблИсключ,2,FALSE)</f>
        <v>#N/A</v>
      </c>
      <c r="O25" s="20"/>
      <c r="Q25" s="36"/>
      <c r="R25" s="12"/>
      <c r="S25" s="12"/>
      <c r="T25" s="12"/>
      <c r="U25" s="16" t="e">
        <f>VLOOKUP(Таблица91112282710[[#This Row],[Ставка НДС]],ТаблицаСтавкиНДС[],2,FALSE)</f>
        <v>#N/A</v>
      </c>
      <c r="V25" s="6"/>
      <c r="W25" t="e">
        <f>VLOOKUP(Таблица91112282710[[#This Row],[Название источника финансирования]],ТаблИстФинанс[],2,FALSE)</f>
        <v>#N/A</v>
      </c>
      <c r="X25" s="2"/>
      <c r="Y25" s="13"/>
      <c r="Z25" s="13"/>
      <c r="AA25" s="13"/>
      <c r="AB25" s="17"/>
      <c r="AC25" s="17"/>
      <c r="AD25" s="6"/>
      <c r="AE25" t="e">
        <f>VLOOKUP(Таблица91112282710[[#This Row],[Название способа закупки]],ТаблСпосЗакуп[],2,FALSE)</f>
        <v>#N/A</v>
      </c>
      <c r="AF25" s="6"/>
      <c r="AG25" s="20" t="e">
        <f>INDEX(ТаблОснЗакЕП[],MATCH(LEFT($AF25,255),ТаблОснЗакЕП[Столбец1],0),2)</f>
        <v>#N/A</v>
      </c>
      <c r="AH25" s="2"/>
      <c r="AI25" s="17"/>
      <c r="AJ25" s="14"/>
      <c r="AK25" s="15"/>
      <c r="AL25" s="15"/>
      <c r="AM25" s="15"/>
      <c r="AN25" s="15"/>
      <c r="AO25" s="14"/>
      <c r="AP25" s="14"/>
      <c r="AR25" s="6"/>
      <c r="AS25" t="e">
        <f>VLOOKUP(Таблица91112282710[[#This Row],[Название направления закупки]],ТаблНапрЗакуп[],2,FALSE)</f>
        <v>#N/A</v>
      </c>
      <c r="AT25" s="14"/>
      <c r="AU25" s="39" t="e">
        <f>VLOOKUP(Таблица91112282710[[#This Row],[Наименование подразделения-заявителя закупки (только для закупок ПАО "Газпром")]],ТаблПодрГазпром[],2,FALSE)</f>
        <v>#N/A</v>
      </c>
      <c r="AV25" s="14"/>
      <c r="AW25" s="14"/>
    </row>
    <row r="26" spans="1:49" x14ac:dyDescent="0.25">
      <c r="A26" s="2"/>
      <c r="B26" s="16"/>
      <c r="C26" s="6"/>
      <c r="D26" t="e">
        <f>VLOOKUP(Таблица91112282710[[#This Row],[Название документа, основания для закупки]],ТаблОснЗакуп[],2,FALSE)</f>
        <v>#N/A</v>
      </c>
      <c r="E26" s="2"/>
      <c r="F26" s="6"/>
      <c r="G26" s="38" t="e">
        <f>VLOOKUP(Таблица91112282710[[#This Row],[ Название раздела Плана]],ТаблРазделПлана4[],2,FALSE)</f>
        <v>#N/A</v>
      </c>
      <c r="H26" s="14"/>
      <c r="I26" s="14"/>
      <c r="J26" s="2"/>
      <c r="K26" s="17"/>
      <c r="L26" s="17"/>
      <c r="M26" s="48"/>
      <c r="N26" s="47" t="e">
        <f>VLOOKUP(Таблица91112282710[[#This Row],[Предмет закупки - исключения СМСП]],ТаблИсключ,2,FALSE)</f>
        <v>#N/A</v>
      </c>
      <c r="O26" s="20"/>
      <c r="Q26" s="36"/>
      <c r="R26" s="12"/>
      <c r="S26" s="12"/>
      <c r="T26" s="12"/>
      <c r="U26" s="16" t="e">
        <f>VLOOKUP(Таблица91112282710[[#This Row],[Ставка НДС]],ТаблицаСтавкиНДС[],2,FALSE)</f>
        <v>#N/A</v>
      </c>
      <c r="V26" s="6"/>
      <c r="W26" t="e">
        <f>VLOOKUP(Таблица91112282710[[#This Row],[Название источника финансирования]],ТаблИстФинанс[],2,FALSE)</f>
        <v>#N/A</v>
      </c>
      <c r="X26" s="2"/>
      <c r="Y26" s="13"/>
      <c r="Z26" s="13"/>
      <c r="AA26" s="13"/>
      <c r="AB26" s="17"/>
      <c r="AC26" s="17"/>
      <c r="AD26" s="6"/>
      <c r="AE26" t="e">
        <f>VLOOKUP(Таблица91112282710[[#This Row],[Название способа закупки]],ТаблСпосЗакуп[],2,FALSE)</f>
        <v>#N/A</v>
      </c>
      <c r="AF26" s="6"/>
      <c r="AG26" s="20" t="e">
        <f>INDEX(ТаблОснЗакЕП[],MATCH(LEFT($AF26,255),ТаблОснЗакЕП[Столбец1],0),2)</f>
        <v>#N/A</v>
      </c>
      <c r="AH26" s="2"/>
      <c r="AI26" s="17"/>
      <c r="AJ26" s="14"/>
      <c r="AK26" s="15"/>
      <c r="AL26" s="15"/>
      <c r="AM26" s="15"/>
      <c r="AN26" s="15"/>
      <c r="AO26" s="14"/>
      <c r="AP26" s="14"/>
      <c r="AR26" s="6"/>
      <c r="AS26" t="e">
        <f>VLOOKUP(Таблица91112282710[[#This Row],[Название направления закупки]],ТаблНапрЗакуп[],2,FALSE)</f>
        <v>#N/A</v>
      </c>
      <c r="AT26" s="14"/>
      <c r="AU26" s="40" t="e">
        <f>VLOOKUP(Таблица91112282710[[#This Row],[Наименование подразделения-заявителя закупки (только для закупок ПАО "Газпром")]],ТаблПодрГазпром[],2,FALSE)</f>
        <v>#N/A</v>
      </c>
      <c r="AV26" s="14"/>
      <c r="AW26" s="14"/>
    </row>
    <row r="27" spans="1:49" x14ac:dyDescent="0.25">
      <c r="A27" s="2"/>
      <c r="B27" s="16"/>
      <c r="C27" s="6"/>
      <c r="D27" t="e">
        <f>VLOOKUP(Таблица91112282710[[#This Row],[Название документа, основания для закупки]],ТаблОснЗакуп[],2,FALSE)</f>
        <v>#N/A</v>
      </c>
      <c r="E27" s="2"/>
      <c r="F27" s="6"/>
      <c r="G27" s="38" t="e">
        <f>VLOOKUP(Таблица91112282710[[#This Row],[ Название раздела Плана]],ТаблРазделПлана4[],2,FALSE)</f>
        <v>#N/A</v>
      </c>
      <c r="H27" s="14"/>
      <c r="I27" s="14"/>
      <c r="J27" s="2"/>
      <c r="K27" s="17"/>
      <c r="L27" s="17"/>
      <c r="M27" s="48"/>
      <c r="N27" s="47" t="e">
        <f>VLOOKUP(Таблица91112282710[[#This Row],[Предмет закупки - исключения СМСП]],ТаблИсключ,2,FALSE)</f>
        <v>#N/A</v>
      </c>
      <c r="O27" s="20"/>
      <c r="Q27" s="36"/>
      <c r="R27" s="12"/>
      <c r="S27" s="12"/>
      <c r="T27" s="12"/>
      <c r="U27" s="16" t="e">
        <f>VLOOKUP(Таблица91112282710[[#This Row],[Ставка НДС]],ТаблицаСтавкиНДС[],2,FALSE)</f>
        <v>#N/A</v>
      </c>
      <c r="V27" s="6"/>
      <c r="W27" t="e">
        <f>VLOOKUP(Таблица91112282710[[#This Row],[Название источника финансирования]],ТаблИстФинанс[],2,FALSE)</f>
        <v>#N/A</v>
      </c>
      <c r="X27" s="2"/>
      <c r="Y27" s="13"/>
      <c r="Z27" s="13"/>
      <c r="AA27" s="13"/>
      <c r="AB27" s="17"/>
      <c r="AC27" s="17"/>
      <c r="AD27" s="6"/>
      <c r="AE27" t="e">
        <f>VLOOKUP(Таблица91112282710[[#This Row],[Название способа закупки]],ТаблСпосЗакуп[],2,FALSE)</f>
        <v>#N/A</v>
      </c>
      <c r="AF27" s="6"/>
      <c r="AG27" s="20" t="e">
        <f>INDEX(ТаблОснЗакЕП[],MATCH(LEFT($AF27,255),ТаблОснЗакЕП[Столбец1],0),2)</f>
        <v>#N/A</v>
      </c>
      <c r="AH27" s="2"/>
      <c r="AI27" s="17"/>
      <c r="AJ27" s="14"/>
      <c r="AK27" s="15"/>
      <c r="AL27" s="15"/>
      <c r="AM27" s="15"/>
      <c r="AN27" s="15"/>
      <c r="AO27" s="14"/>
      <c r="AP27" s="14"/>
      <c r="AR27" s="6"/>
      <c r="AS27" t="e">
        <f>VLOOKUP(Таблица91112282710[[#This Row],[Название направления закупки]],ТаблНапрЗакуп[],2,FALSE)</f>
        <v>#N/A</v>
      </c>
      <c r="AT27" s="14"/>
      <c r="AU27" s="39" t="e">
        <f>VLOOKUP(Таблица91112282710[[#This Row],[Наименование подразделения-заявителя закупки (только для закупок ПАО "Газпром")]],ТаблПодрГазпром[],2,FALSE)</f>
        <v>#N/A</v>
      </c>
      <c r="AV27" s="14"/>
      <c r="AW27" s="14"/>
    </row>
    <row r="28" spans="1:49" x14ac:dyDescent="0.25">
      <c r="A28" s="2"/>
      <c r="B28" s="16"/>
      <c r="C28" s="6"/>
      <c r="D28" t="e">
        <f>VLOOKUP(Таблица91112282710[[#This Row],[Название документа, основания для закупки]],ТаблОснЗакуп[],2,FALSE)</f>
        <v>#N/A</v>
      </c>
      <c r="E28" s="2"/>
      <c r="F28" s="6"/>
      <c r="G28" s="38" t="e">
        <f>VLOOKUP(Таблица91112282710[[#This Row],[ Название раздела Плана]],ТаблРазделПлана4[],2,FALSE)</f>
        <v>#N/A</v>
      </c>
      <c r="H28" s="14"/>
      <c r="I28" s="14"/>
      <c r="J28" s="2"/>
      <c r="K28" s="17"/>
      <c r="L28" s="17"/>
      <c r="M28" s="48"/>
      <c r="N28" s="47" t="e">
        <f>VLOOKUP(Таблица91112282710[[#This Row],[Предмет закупки - исключения СМСП]],ТаблИсключ,2,FALSE)</f>
        <v>#N/A</v>
      </c>
      <c r="O28" s="20"/>
      <c r="Q28" s="36"/>
      <c r="R28" s="12"/>
      <c r="S28" s="12"/>
      <c r="T28" s="12"/>
      <c r="U28" s="16" t="e">
        <f>VLOOKUP(Таблица91112282710[[#This Row],[Ставка НДС]],ТаблицаСтавкиНДС[],2,FALSE)</f>
        <v>#N/A</v>
      </c>
      <c r="V28" s="6"/>
      <c r="W28" t="e">
        <f>VLOOKUP(Таблица91112282710[[#This Row],[Название источника финансирования]],ТаблИстФинанс[],2,FALSE)</f>
        <v>#N/A</v>
      </c>
      <c r="X28" s="2"/>
      <c r="Y28" s="13"/>
      <c r="Z28" s="13"/>
      <c r="AA28" s="13"/>
      <c r="AB28" s="17"/>
      <c r="AC28" s="17"/>
      <c r="AD28" s="6"/>
      <c r="AE28" t="e">
        <f>VLOOKUP(Таблица91112282710[[#This Row],[Название способа закупки]],ТаблСпосЗакуп[],2,FALSE)</f>
        <v>#N/A</v>
      </c>
      <c r="AF28" s="6"/>
      <c r="AG28" s="20" t="e">
        <f>INDEX(ТаблОснЗакЕП[],MATCH(LEFT($AF28,255),ТаблОснЗакЕП[Столбец1],0),2)</f>
        <v>#N/A</v>
      </c>
      <c r="AH28" s="2"/>
      <c r="AI28" s="17"/>
      <c r="AJ28" s="14"/>
      <c r="AK28" s="15"/>
      <c r="AL28" s="15"/>
      <c r="AM28" s="15"/>
      <c r="AN28" s="15"/>
      <c r="AO28" s="14"/>
      <c r="AP28" s="14"/>
      <c r="AR28" s="6"/>
      <c r="AS28" t="e">
        <f>VLOOKUP(Таблица91112282710[[#This Row],[Название направления закупки]],ТаблНапрЗакуп[],2,FALSE)</f>
        <v>#N/A</v>
      </c>
      <c r="AT28" s="14"/>
      <c r="AU28" s="40" t="e">
        <f>VLOOKUP(Таблица91112282710[[#This Row],[Наименование подразделения-заявителя закупки (только для закупок ПАО "Газпром")]],ТаблПодрГазпром[],2,FALSE)</f>
        <v>#N/A</v>
      </c>
      <c r="AV28" s="14"/>
      <c r="AW28" s="14"/>
    </row>
    <row r="29" spans="1:49" x14ac:dyDescent="0.25">
      <c r="A29" s="2"/>
      <c r="B29" s="16"/>
      <c r="C29" s="6"/>
      <c r="D29" t="e">
        <f>VLOOKUP(Таблица91112282710[[#This Row],[Название документа, основания для закупки]],ТаблОснЗакуп[],2,FALSE)</f>
        <v>#N/A</v>
      </c>
      <c r="E29" s="2"/>
      <c r="F29" s="6"/>
      <c r="G29" s="38" t="e">
        <f>VLOOKUP(Таблица91112282710[[#This Row],[ Название раздела Плана]],ТаблРазделПлана4[],2,FALSE)</f>
        <v>#N/A</v>
      </c>
      <c r="H29" s="14"/>
      <c r="I29" s="14"/>
      <c r="J29" s="2"/>
      <c r="K29" s="17"/>
      <c r="L29" s="17"/>
      <c r="M29" s="48"/>
      <c r="N29" s="47" t="e">
        <f>VLOOKUP(Таблица91112282710[[#This Row],[Предмет закупки - исключения СМСП]],ТаблИсключ,2,FALSE)</f>
        <v>#N/A</v>
      </c>
      <c r="O29" s="20"/>
      <c r="Q29" s="36"/>
      <c r="R29" s="12"/>
      <c r="S29" s="12"/>
      <c r="T29" s="12"/>
      <c r="U29" s="16" t="e">
        <f>VLOOKUP(Таблица91112282710[[#This Row],[Ставка НДС]],ТаблицаСтавкиНДС[],2,FALSE)</f>
        <v>#N/A</v>
      </c>
      <c r="V29" s="6"/>
      <c r="W29" t="e">
        <f>VLOOKUP(Таблица91112282710[[#This Row],[Название источника финансирования]],ТаблИстФинанс[],2,FALSE)</f>
        <v>#N/A</v>
      </c>
      <c r="X29" s="2"/>
      <c r="Y29" s="13"/>
      <c r="Z29" s="13"/>
      <c r="AA29" s="13"/>
      <c r="AB29" s="17"/>
      <c r="AC29" s="17"/>
      <c r="AD29" s="6"/>
      <c r="AE29" t="e">
        <f>VLOOKUP(Таблица91112282710[[#This Row],[Название способа закупки]],ТаблСпосЗакуп[],2,FALSE)</f>
        <v>#N/A</v>
      </c>
      <c r="AF29" s="6"/>
      <c r="AG29" s="20" t="e">
        <f>INDEX(ТаблОснЗакЕП[],MATCH(LEFT($AF29,255),ТаблОснЗакЕП[Столбец1],0),2)</f>
        <v>#N/A</v>
      </c>
      <c r="AH29" s="2"/>
      <c r="AI29" s="17"/>
      <c r="AJ29" s="14"/>
      <c r="AK29" s="15"/>
      <c r="AL29" s="15"/>
      <c r="AM29" s="15"/>
      <c r="AN29" s="15"/>
      <c r="AO29" s="14"/>
      <c r="AP29" s="14"/>
      <c r="AR29" s="6"/>
      <c r="AS29" t="e">
        <f>VLOOKUP(Таблица91112282710[[#This Row],[Название направления закупки]],ТаблНапрЗакуп[],2,FALSE)</f>
        <v>#N/A</v>
      </c>
      <c r="AT29" s="14"/>
      <c r="AU29" s="39" t="e">
        <f>VLOOKUP(Таблица91112282710[[#This Row],[Наименование подразделения-заявителя закупки (только для закупок ПАО "Газпром")]],ТаблПодрГазпром[],2,FALSE)</f>
        <v>#N/A</v>
      </c>
      <c r="AV29" s="14"/>
      <c r="AW29" s="14"/>
    </row>
    <row r="30" spans="1:49" x14ac:dyDescent="0.25">
      <c r="A30" s="2"/>
      <c r="B30" s="16"/>
      <c r="C30" s="6"/>
      <c r="D30" t="e">
        <f>VLOOKUP(Таблица91112282710[[#This Row],[Название документа, основания для закупки]],ТаблОснЗакуп[],2,FALSE)</f>
        <v>#N/A</v>
      </c>
      <c r="E30" s="2"/>
      <c r="F30" s="6"/>
      <c r="G30" s="38" t="e">
        <f>VLOOKUP(Таблица91112282710[[#This Row],[ Название раздела Плана]],ТаблРазделПлана4[],2,FALSE)</f>
        <v>#N/A</v>
      </c>
      <c r="H30" s="14"/>
      <c r="I30" s="14"/>
      <c r="J30" s="2"/>
      <c r="K30" s="17"/>
      <c r="L30" s="17"/>
      <c r="M30" s="48"/>
      <c r="N30" s="47" t="e">
        <f>VLOOKUP(Таблица91112282710[[#This Row],[Предмет закупки - исключения СМСП]],ТаблИсключ,2,FALSE)</f>
        <v>#N/A</v>
      </c>
      <c r="O30" s="20"/>
      <c r="Q30" s="36"/>
      <c r="R30" s="12"/>
      <c r="S30" s="12"/>
      <c r="T30" s="12"/>
      <c r="U30" s="16" t="e">
        <f>VLOOKUP(Таблица91112282710[[#This Row],[Ставка НДС]],ТаблицаСтавкиНДС[],2,FALSE)</f>
        <v>#N/A</v>
      </c>
      <c r="V30" s="6"/>
      <c r="W30" t="e">
        <f>VLOOKUP(Таблица91112282710[[#This Row],[Название источника финансирования]],ТаблИстФинанс[],2,FALSE)</f>
        <v>#N/A</v>
      </c>
      <c r="X30" s="2"/>
      <c r="Y30" s="13"/>
      <c r="Z30" s="13"/>
      <c r="AA30" s="13"/>
      <c r="AB30" s="17"/>
      <c r="AC30" s="17"/>
      <c r="AD30" s="6"/>
      <c r="AE30" t="e">
        <f>VLOOKUP(Таблица91112282710[[#This Row],[Название способа закупки]],ТаблСпосЗакуп[],2,FALSE)</f>
        <v>#N/A</v>
      </c>
      <c r="AF30" s="6"/>
      <c r="AG30" s="20" t="e">
        <f>INDEX(ТаблОснЗакЕП[],MATCH(LEFT($AF30,255),ТаблОснЗакЕП[Столбец1],0),2)</f>
        <v>#N/A</v>
      </c>
      <c r="AH30" s="2"/>
      <c r="AI30" s="17"/>
      <c r="AJ30" s="14"/>
      <c r="AK30" s="15"/>
      <c r="AL30" s="15"/>
      <c r="AM30" s="15"/>
      <c r="AN30" s="15"/>
      <c r="AO30" s="14"/>
      <c r="AP30" s="14"/>
      <c r="AR30" s="6"/>
      <c r="AS30" t="e">
        <f>VLOOKUP(Таблица91112282710[[#This Row],[Название направления закупки]],ТаблНапрЗакуп[],2,FALSE)</f>
        <v>#N/A</v>
      </c>
      <c r="AT30" s="14"/>
      <c r="AU30" s="40" t="e">
        <f>VLOOKUP(Таблица91112282710[[#This Row],[Наименование подразделения-заявителя закупки (только для закупок ПАО "Газпром")]],ТаблПодрГазпром[],2,FALSE)</f>
        <v>#N/A</v>
      </c>
      <c r="AV30" s="14"/>
      <c r="AW30" s="14"/>
    </row>
    <row r="31" spans="1:49" x14ac:dyDescent="0.25">
      <c r="A31" s="2"/>
      <c r="B31" s="16"/>
      <c r="C31" s="6"/>
      <c r="D31" t="e">
        <f>VLOOKUP(Таблица91112282710[[#This Row],[Название документа, основания для закупки]],ТаблОснЗакуп[],2,FALSE)</f>
        <v>#N/A</v>
      </c>
      <c r="E31" s="2"/>
      <c r="F31" s="6"/>
      <c r="G31" s="38" t="e">
        <f>VLOOKUP(Таблица91112282710[[#This Row],[ Название раздела Плана]],ТаблРазделПлана4[],2,FALSE)</f>
        <v>#N/A</v>
      </c>
      <c r="H31" s="14"/>
      <c r="I31" s="14"/>
      <c r="J31" s="2"/>
      <c r="K31" s="17"/>
      <c r="L31" s="17"/>
      <c r="M31" s="48"/>
      <c r="N31" s="47" t="e">
        <f>VLOOKUP(Таблица91112282710[[#This Row],[Предмет закупки - исключения СМСП]],ТаблИсключ,2,FALSE)</f>
        <v>#N/A</v>
      </c>
      <c r="O31" s="20"/>
      <c r="Q31" s="36"/>
      <c r="R31" s="12"/>
      <c r="S31" s="12"/>
      <c r="T31" s="12"/>
      <c r="U31" s="16" t="e">
        <f>VLOOKUP(Таблица91112282710[[#This Row],[Ставка НДС]],ТаблицаСтавкиНДС[],2,FALSE)</f>
        <v>#N/A</v>
      </c>
      <c r="V31" s="6"/>
      <c r="W31" t="e">
        <f>VLOOKUP(Таблица91112282710[[#This Row],[Название источника финансирования]],ТаблИстФинанс[],2,FALSE)</f>
        <v>#N/A</v>
      </c>
      <c r="X31" s="2"/>
      <c r="Y31" s="13"/>
      <c r="Z31" s="13"/>
      <c r="AA31" s="13"/>
      <c r="AB31" s="17"/>
      <c r="AC31" s="17"/>
      <c r="AD31" s="6"/>
      <c r="AE31" t="e">
        <f>VLOOKUP(Таблица91112282710[[#This Row],[Название способа закупки]],ТаблСпосЗакуп[],2,FALSE)</f>
        <v>#N/A</v>
      </c>
      <c r="AF31" s="6"/>
      <c r="AG31" s="20" t="e">
        <f>INDEX(ТаблОснЗакЕП[],MATCH(LEFT($AF31,255),ТаблОснЗакЕП[Столбец1],0),2)</f>
        <v>#N/A</v>
      </c>
      <c r="AH31" s="2"/>
      <c r="AI31" s="17"/>
      <c r="AJ31" s="14"/>
      <c r="AK31" s="15"/>
      <c r="AL31" s="15"/>
      <c r="AM31" s="15"/>
      <c r="AN31" s="15"/>
      <c r="AO31" s="14"/>
      <c r="AP31" s="14"/>
      <c r="AR31" s="6"/>
      <c r="AS31" t="e">
        <f>VLOOKUP(Таблица91112282710[[#This Row],[Название направления закупки]],ТаблНапрЗакуп[],2,FALSE)</f>
        <v>#N/A</v>
      </c>
      <c r="AT31" s="14"/>
      <c r="AU31" s="39" t="e">
        <f>VLOOKUP(Таблица91112282710[[#This Row],[Наименование подразделения-заявителя закупки (только для закупок ПАО "Газпром")]],ТаблПодрГазпром[],2,FALSE)</f>
        <v>#N/A</v>
      </c>
      <c r="AV31" s="14"/>
      <c r="AW31" s="14"/>
    </row>
    <row r="32" spans="1:49" x14ac:dyDescent="0.25">
      <c r="A32" s="2"/>
      <c r="B32" s="16"/>
      <c r="C32" s="6"/>
      <c r="D32" t="e">
        <f>VLOOKUP(Таблица91112282710[[#This Row],[Название документа, основания для закупки]],ТаблОснЗакуп[],2,FALSE)</f>
        <v>#N/A</v>
      </c>
      <c r="E32" s="2"/>
      <c r="F32" s="6"/>
      <c r="G32" s="38" t="e">
        <f>VLOOKUP(Таблица91112282710[[#This Row],[ Название раздела Плана]],ТаблРазделПлана4[],2,FALSE)</f>
        <v>#N/A</v>
      </c>
      <c r="H32" s="14"/>
      <c r="I32" s="14"/>
      <c r="J32" s="2"/>
      <c r="K32" s="17"/>
      <c r="L32" s="17"/>
      <c r="M32" s="48"/>
      <c r="N32" s="47" t="e">
        <f>VLOOKUP(Таблица91112282710[[#This Row],[Предмет закупки - исключения СМСП]],ТаблИсключ,2,FALSE)</f>
        <v>#N/A</v>
      </c>
      <c r="O32" s="20"/>
      <c r="Q32" s="36"/>
      <c r="R32" s="12"/>
      <c r="S32" s="12"/>
      <c r="T32" s="12"/>
      <c r="U32" s="16" t="e">
        <f>VLOOKUP(Таблица91112282710[[#This Row],[Ставка НДС]],ТаблицаСтавкиНДС[],2,FALSE)</f>
        <v>#N/A</v>
      </c>
      <c r="V32" s="6"/>
      <c r="W32" t="e">
        <f>VLOOKUP(Таблица91112282710[[#This Row],[Название источника финансирования]],ТаблИстФинанс[],2,FALSE)</f>
        <v>#N/A</v>
      </c>
      <c r="X32" s="2"/>
      <c r="Y32" s="13"/>
      <c r="Z32" s="13"/>
      <c r="AA32" s="13"/>
      <c r="AB32" s="17"/>
      <c r="AC32" s="17"/>
      <c r="AD32" s="6"/>
      <c r="AE32" t="e">
        <f>VLOOKUP(Таблица91112282710[[#This Row],[Название способа закупки]],ТаблСпосЗакуп[],2,FALSE)</f>
        <v>#N/A</v>
      </c>
      <c r="AF32" s="6"/>
      <c r="AG32" s="20" t="e">
        <f>INDEX(ТаблОснЗакЕП[],MATCH(LEFT($AF32,255),ТаблОснЗакЕП[Столбец1],0),2)</f>
        <v>#N/A</v>
      </c>
      <c r="AH32" s="2"/>
      <c r="AI32" s="17"/>
      <c r="AJ32" s="14"/>
      <c r="AK32" s="15"/>
      <c r="AL32" s="15"/>
      <c r="AM32" s="15"/>
      <c r="AN32" s="15"/>
      <c r="AO32" s="14"/>
      <c r="AP32" s="14"/>
      <c r="AR32" s="6"/>
      <c r="AS32" t="e">
        <f>VLOOKUP(Таблица91112282710[[#This Row],[Название направления закупки]],ТаблНапрЗакуп[],2,FALSE)</f>
        <v>#N/A</v>
      </c>
      <c r="AT32" s="14"/>
      <c r="AU32" s="40" t="e">
        <f>VLOOKUP(Таблица91112282710[[#This Row],[Наименование подразделения-заявителя закупки (только для закупок ПАО "Газпром")]],ТаблПодрГазпром[],2,FALSE)</f>
        <v>#N/A</v>
      </c>
      <c r="AV32" s="14"/>
      <c r="AW32" s="14"/>
    </row>
    <row r="33" spans="1:49" x14ac:dyDescent="0.25">
      <c r="A33" s="2"/>
      <c r="B33" s="16"/>
      <c r="C33" s="6"/>
      <c r="D33" t="e">
        <f>VLOOKUP(Таблица91112282710[[#This Row],[Название документа, основания для закупки]],ТаблОснЗакуп[],2,FALSE)</f>
        <v>#N/A</v>
      </c>
      <c r="E33" s="2"/>
      <c r="F33" s="6"/>
      <c r="G33" s="38" t="e">
        <f>VLOOKUP(Таблица91112282710[[#This Row],[ Название раздела Плана]],ТаблРазделПлана4[],2,FALSE)</f>
        <v>#N/A</v>
      </c>
      <c r="H33" s="14"/>
      <c r="I33" s="14"/>
      <c r="J33" s="2"/>
      <c r="K33" s="17"/>
      <c r="L33" s="17"/>
      <c r="M33" s="48"/>
      <c r="N33" s="47" t="e">
        <f>VLOOKUP(Таблица91112282710[[#This Row],[Предмет закупки - исключения СМСП]],ТаблИсключ,2,FALSE)</f>
        <v>#N/A</v>
      </c>
      <c r="O33" s="20"/>
      <c r="Q33" s="36"/>
      <c r="R33" s="12"/>
      <c r="S33" s="12"/>
      <c r="T33" s="12"/>
      <c r="U33" s="16" t="e">
        <f>VLOOKUP(Таблица91112282710[[#This Row],[Ставка НДС]],ТаблицаСтавкиНДС[],2,FALSE)</f>
        <v>#N/A</v>
      </c>
      <c r="V33" s="6"/>
      <c r="W33" t="e">
        <f>VLOOKUP(Таблица91112282710[[#This Row],[Название источника финансирования]],ТаблИстФинанс[],2,FALSE)</f>
        <v>#N/A</v>
      </c>
      <c r="X33" s="2"/>
      <c r="Y33" s="13"/>
      <c r="Z33" s="13"/>
      <c r="AA33" s="13"/>
      <c r="AB33" s="17"/>
      <c r="AC33" s="17"/>
      <c r="AD33" s="6"/>
      <c r="AE33" t="e">
        <f>VLOOKUP(Таблица91112282710[[#This Row],[Название способа закупки]],ТаблСпосЗакуп[],2,FALSE)</f>
        <v>#N/A</v>
      </c>
      <c r="AF33" s="6"/>
      <c r="AG33" s="20" t="e">
        <f>INDEX(ТаблОснЗакЕП[],MATCH(LEFT($AF33,255),ТаблОснЗакЕП[Столбец1],0),2)</f>
        <v>#N/A</v>
      </c>
      <c r="AH33" s="2"/>
      <c r="AI33" s="17"/>
      <c r="AJ33" s="14"/>
      <c r="AK33" s="15"/>
      <c r="AL33" s="15"/>
      <c r="AM33" s="15"/>
      <c r="AN33" s="15"/>
      <c r="AO33" s="14"/>
      <c r="AP33" s="14"/>
      <c r="AR33" s="6"/>
      <c r="AS33" t="e">
        <f>VLOOKUP(Таблица91112282710[[#This Row],[Название направления закупки]],ТаблНапрЗакуп[],2,FALSE)</f>
        <v>#N/A</v>
      </c>
      <c r="AT33" s="14"/>
      <c r="AU33" s="39" t="e">
        <f>VLOOKUP(Таблица91112282710[[#This Row],[Наименование подразделения-заявителя закупки (только для закупок ПАО "Газпром")]],ТаблПодрГазпром[],2,FALSE)</f>
        <v>#N/A</v>
      </c>
      <c r="AV33" s="14"/>
      <c r="AW33" s="14"/>
    </row>
    <row r="34" spans="1:49" x14ac:dyDescent="0.25">
      <c r="A34" s="2"/>
      <c r="B34" s="16"/>
      <c r="C34" s="6"/>
      <c r="D34" t="e">
        <f>VLOOKUP(Таблица91112282710[[#This Row],[Название документа, основания для закупки]],ТаблОснЗакуп[],2,FALSE)</f>
        <v>#N/A</v>
      </c>
      <c r="E34" s="2"/>
      <c r="F34" s="6"/>
      <c r="G34" s="38" t="e">
        <f>VLOOKUP(Таблица91112282710[[#This Row],[ Название раздела Плана]],ТаблРазделПлана4[],2,FALSE)</f>
        <v>#N/A</v>
      </c>
      <c r="H34" s="14"/>
      <c r="I34" s="14"/>
      <c r="J34" s="2"/>
      <c r="K34" s="17"/>
      <c r="L34" s="17"/>
      <c r="M34" s="48"/>
      <c r="N34" s="47" t="e">
        <f>VLOOKUP(Таблица91112282710[[#This Row],[Предмет закупки - исключения СМСП]],ТаблИсключ,2,FALSE)</f>
        <v>#N/A</v>
      </c>
      <c r="O34" s="20"/>
      <c r="Q34" s="36"/>
      <c r="R34" s="12"/>
      <c r="S34" s="12"/>
      <c r="T34" s="12"/>
      <c r="U34" s="16" t="e">
        <f>VLOOKUP(Таблица91112282710[[#This Row],[Ставка НДС]],ТаблицаСтавкиНДС[],2,FALSE)</f>
        <v>#N/A</v>
      </c>
      <c r="V34" s="6"/>
      <c r="W34" t="e">
        <f>VLOOKUP(Таблица91112282710[[#This Row],[Название источника финансирования]],ТаблИстФинанс[],2,FALSE)</f>
        <v>#N/A</v>
      </c>
      <c r="X34" s="2"/>
      <c r="Y34" s="13"/>
      <c r="Z34" s="13"/>
      <c r="AA34" s="13"/>
      <c r="AB34" s="17"/>
      <c r="AC34" s="17"/>
      <c r="AD34" s="6"/>
      <c r="AE34" t="e">
        <f>VLOOKUP(Таблица91112282710[[#This Row],[Название способа закупки]],ТаблСпосЗакуп[],2,FALSE)</f>
        <v>#N/A</v>
      </c>
      <c r="AF34" s="6"/>
      <c r="AG34" s="20" t="e">
        <f>INDEX(ТаблОснЗакЕП[],MATCH(LEFT($AF34,255),ТаблОснЗакЕП[Столбец1],0),2)</f>
        <v>#N/A</v>
      </c>
      <c r="AH34" s="2"/>
      <c r="AI34" s="17"/>
      <c r="AJ34" s="14"/>
      <c r="AK34" s="15"/>
      <c r="AL34" s="15"/>
      <c r="AM34" s="15"/>
      <c r="AN34" s="15"/>
      <c r="AO34" s="14"/>
      <c r="AP34" s="14"/>
      <c r="AR34" s="6"/>
      <c r="AS34" t="e">
        <f>VLOOKUP(Таблица91112282710[[#This Row],[Название направления закупки]],ТаблНапрЗакуп[],2,FALSE)</f>
        <v>#N/A</v>
      </c>
      <c r="AT34" s="14"/>
      <c r="AU34" s="40" t="e">
        <f>VLOOKUP(Таблица91112282710[[#This Row],[Наименование подразделения-заявителя закупки (только для закупок ПАО "Газпром")]],ТаблПодрГазпром[],2,FALSE)</f>
        <v>#N/A</v>
      </c>
      <c r="AV34" s="14"/>
      <c r="AW34" s="14"/>
    </row>
    <row r="35" spans="1:49" x14ac:dyDescent="0.25">
      <c r="A35" s="2"/>
      <c r="B35" s="16"/>
      <c r="C35" s="6"/>
      <c r="D35" t="e">
        <f>VLOOKUP(Таблица91112282710[[#This Row],[Название документа, основания для закупки]],ТаблОснЗакуп[],2,FALSE)</f>
        <v>#N/A</v>
      </c>
      <c r="E35" s="2"/>
      <c r="F35" s="6"/>
      <c r="G35" s="38" t="e">
        <f>VLOOKUP(Таблица91112282710[[#This Row],[ Название раздела Плана]],ТаблРазделПлана4[],2,FALSE)</f>
        <v>#N/A</v>
      </c>
      <c r="H35" s="14"/>
      <c r="I35" s="14"/>
      <c r="J35" s="2"/>
      <c r="K35" s="17"/>
      <c r="L35" s="17"/>
      <c r="M35" s="48"/>
      <c r="N35" s="47" t="e">
        <f>VLOOKUP(Таблица91112282710[[#This Row],[Предмет закупки - исключения СМСП]],ТаблИсключ,2,FALSE)</f>
        <v>#N/A</v>
      </c>
      <c r="O35" s="20"/>
      <c r="Q35" s="36"/>
      <c r="R35" s="12"/>
      <c r="S35" s="12"/>
      <c r="T35" s="12"/>
      <c r="U35" s="16" t="e">
        <f>VLOOKUP(Таблица91112282710[[#This Row],[Ставка НДС]],ТаблицаСтавкиНДС[],2,FALSE)</f>
        <v>#N/A</v>
      </c>
      <c r="V35" s="6"/>
      <c r="W35" t="e">
        <f>VLOOKUP(Таблица91112282710[[#This Row],[Название источника финансирования]],ТаблИстФинанс[],2,FALSE)</f>
        <v>#N/A</v>
      </c>
      <c r="X35" s="2"/>
      <c r="Y35" s="13"/>
      <c r="Z35" s="13"/>
      <c r="AA35" s="13"/>
      <c r="AB35" s="17"/>
      <c r="AC35" s="17"/>
      <c r="AD35" s="6"/>
      <c r="AE35" t="e">
        <f>VLOOKUP(Таблица91112282710[[#This Row],[Название способа закупки]],ТаблСпосЗакуп[],2,FALSE)</f>
        <v>#N/A</v>
      </c>
      <c r="AF35" s="6"/>
      <c r="AG35" s="20" t="e">
        <f>INDEX(ТаблОснЗакЕП[],MATCH(LEFT($AF35,255),ТаблОснЗакЕП[Столбец1],0),2)</f>
        <v>#N/A</v>
      </c>
      <c r="AH35" s="2"/>
      <c r="AI35" s="17"/>
      <c r="AJ35" s="14"/>
      <c r="AK35" s="15"/>
      <c r="AL35" s="15"/>
      <c r="AM35" s="15"/>
      <c r="AN35" s="15"/>
      <c r="AO35" s="14"/>
      <c r="AP35" s="14"/>
      <c r="AR35" s="6"/>
      <c r="AS35" t="e">
        <f>VLOOKUP(Таблица91112282710[[#This Row],[Название направления закупки]],ТаблНапрЗакуп[],2,FALSE)</f>
        <v>#N/A</v>
      </c>
      <c r="AT35" s="14"/>
      <c r="AU35" s="39" t="e">
        <f>VLOOKUP(Таблица91112282710[[#This Row],[Наименование подразделения-заявителя закупки (только для закупок ПАО "Газпром")]],ТаблПодрГазпром[],2,FALSE)</f>
        <v>#N/A</v>
      </c>
      <c r="AV35" s="14"/>
      <c r="AW35" s="14"/>
    </row>
    <row r="36" spans="1:49" x14ac:dyDescent="0.25">
      <c r="A36" s="2"/>
      <c r="B36" s="16"/>
      <c r="C36" s="6"/>
      <c r="D36" t="e">
        <f>VLOOKUP(Таблица91112282710[[#This Row],[Название документа, основания для закупки]],ТаблОснЗакуп[],2,FALSE)</f>
        <v>#N/A</v>
      </c>
      <c r="E36" s="2"/>
      <c r="F36" s="6"/>
      <c r="G36" s="38" t="e">
        <f>VLOOKUP(Таблица91112282710[[#This Row],[ Название раздела Плана]],ТаблРазделПлана4[],2,FALSE)</f>
        <v>#N/A</v>
      </c>
      <c r="H36" s="14"/>
      <c r="I36" s="14"/>
      <c r="J36" s="2"/>
      <c r="K36" s="17"/>
      <c r="L36" s="17"/>
      <c r="M36" s="48"/>
      <c r="N36" s="47" t="e">
        <f>VLOOKUP(Таблица91112282710[[#This Row],[Предмет закупки - исключения СМСП]],ТаблИсключ,2,FALSE)</f>
        <v>#N/A</v>
      </c>
      <c r="O36" s="20"/>
      <c r="Q36" s="36"/>
      <c r="R36" s="12"/>
      <c r="S36" s="12"/>
      <c r="T36" s="12"/>
      <c r="U36" s="16" t="e">
        <f>VLOOKUP(Таблица91112282710[[#This Row],[Ставка НДС]],ТаблицаСтавкиНДС[],2,FALSE)</f>
        <v>#N/A</v>
      </c>
      <c r="V36" s="6"/>
      <c r="W36" t="e">
        <f>VLOOKUP(Таблица91112282710[[#This Row],[Название источника финансирования]],ТаблИстФинанс[],2,FALSE)</f>
        <v>#N/A</v>
      </c>
      <c r="X36" s="2"/>
      <c r="Y36" s="13"/>
      <c r="Z36" s="13"/>
      <c r="AA36" s="13"/>
      <c r="AB36" s="17"/>
      <c r="AC36" s="17"/>
      <c r="AD36" s="6"/>
      <c r="AE36" t="e">
        <f>VLOOKUP(Таблица91112282710[[#This Row],[Название способа закупки]],ТаблСпосЗакуп[],2,FALSE)</f>
        <v>#N/A</v>
      </c>
      <c r="AF36" s="6"/>
      <c r="AG36" s="20" t="e">
        <f>INDEX(ТаблОснЗакЕП[],MATCH(LEFT($AF36,255),ТаблОснЗакЕП[Столбец1],0),2)</f>
        <v>#N/A</v>
      </c>
      <c r="AH36" s="2"/>
      <c r="AI36" s="17"/>
      <c r="AJ36" s="14"/>
      <c r="AK36" s="15"/>
      <c r="AL36" s="15"/>
      <c r="AM36" s="15"/>
      <c r="AN36" s="15"/>
      <c r="AO36" s="14"/>
      <c r="AP36" s="14"/>
      <c r="AR36" s="6"/>
      <c r="AS36" t="e">
        <f>VLOOKUP(Таблица91112282710[[#This Row],[Название направления закупки]],ТаблНапрЗакуп[],2,FALSE)</f>
        <v>#N/A</v>
      </c>
      <c r="AT36" s="14"/>
      <c r="AU36" s="40" t="e">
        <f>VLOOKUP(Таблица91112282710[[#This Row],[Наименование подразделения-заявителя закупки (только для закупок ПАО "Газпром")]],ТаблПодрГазпром[],2,FALSE)</f>
        <v>#N/A</v>
      </c>
      <c r="AV36" s="14"/>
      <c r="AW36" s="14"/>
    </row>
    <row r="37" spans="1:49" x14ac:dyDescent="0.25">
      <c r="A37" s="2"/>
      <c r="B37" s="16"/>
      <c r="C37" s="6"/>
      <c r="D37" t="e">
        <f>VLOOKUP(Таблица91112282710[[#This Row],[Название документа, основания для закупки]],ТаблОснЗакуп[],2,FALSE)</f>
        <v>#N/A</v>
      </c>
      <c r="E37" s="2"/>
      <c r="F37" s="6"/>
      <c r="G37" s="38" t="e">
        <f>VLOOKUP(Таблица91112282710[[#This Row],[ Название раздела Плана]],ТаблРазделПлана4[],2,FALSE)</f>
        <v>#N/A</v>
      </c>
      <c r="H37" s="14"/>
      <c r="I37" s="14"/>
      <c r="J37" s="2"/>
      <c r="K37" s="17"/>
      <c r="L37" s="17"/>
      <c r="M37" s="48"/>
      <c r="N37" s="47" t="e">
        <f>VLOOKUP(Таблица91112282710[[#This Row],[Предмет закупки - исключения СМСП]],ТаблИсключ,2,FALSE)</f>
        <v>#N/A</v>
      </c>
      <c r="O37" s="20"/>
      <c r="Q37" s="36"/>
      <c r="R37" s="12"/>
      <c r="S37" s="12"/>
      <c r="T37" s="12"/>
      <c r="U37" s="16" t="e">
        <f>VLOOKUP(Таблица91112282710[[#This Row],[Ставка НДС]],ТаблицаСтавкиНДС[],2,FALSE)</f>
        <v>#N/A</v>
      </c>
      <c r="V37" s="6"/>
      <c r="W37" t="e">
        <f>VLOOKUP(Таблица91112282710[[#This Row],[Название источника финансирования]],ТаблИстФинанс[],2,FALSE)</f>
        <v>#N/A</v>
      </c>
      <c r="X37" s="2"/>
      <c r="Y37" s="13"/>
      <c r="Z37" s="13"/>
      <c r="AA37" s="13"/>
      <c r="AB37" s="17"/>
      <c r="AC37" s="17"/>
      <c r="AD37" s="6"/>
      <c r="AE37" t="e">
        <f>VLOOKUP(Таблица91112282710[[#This Row],[Название способа закупки]],ТаблСпосЗакуп[],2,FALSE)</f>
        <v>#N/A</v>
      </c>
      <c r="AF37" s="6"/>
      <c r="AG37" s="20" t="e">
        <f>INDEX(ТаблОснЗакЕП[],MATCH(LEFT($AF37,255),ТаблОснЗакЕП[Столбец1],0),2)</f>
        <v>#N/A</v>
      </c>
      <c r="AH37" s="2"/>
      <c r="AI37" s="17"/>
      <c r="AJ37" s="14"/>
      <c r="AK37" s="15"/>
      <c r="AL37" s="15"/>
      <c r="AM37" s="15"/>
      <c r="AN37" s="15"/>
      <c r="AO37" s="14"/>
      <c r="AP37" s="14"/>
      <c r="AR37" s="6"/>
      <c r="AS37" t="e">
        <f>VLOOKUP(Таблица91112282710[[#This Row],[Название направления закупки]],ТаблНапрЗакуп[],2,FALSE)</f>
        <v>#N/A</v>
      </c>
      <c r="AT37" s="14"/>
      <c r="AU37" s="39" t="e">
        <f>VLOOKUP(Таблица91112282710[[#This Row],[Наименование подразделения-заявителя закупки (только для закупок ПАО "Газпром")]],ТаблПодрГазпром[],2,FALSE)</f>
        <v>#N/A</v>
      </c>
      <c r="AV37" s="14"/>
      <c r="AW37" s="14"/>
    </row>
    <row r="38" spans="1:49" x14ac:dyDescent="0.25">
      <c r="A38" s="2"/>
      <c r="B38" s="16"/>
      <c r="C38" s="6"/>
      <c r="D38" t="e">
        <f>VLOOKUP(Таблица91112282710[[#This Row],[Название документа, основания для закупки]],ТаблОснЗакуп[],2,FALSE)</f>
        <v>#N/A</v>
      </c>
      <c r="E38" s="2"/>
      <c r="F38" s="6"/>
      <c r="G38" s="38" t="e">
        <f>VLOOKUP(Таблица91112282710[[#This Row],[ Название раздела Плана]],ТаблРазделПлана4[],2,FALSE)</f>
        <v>#N/A</v>
      </c>
      <c r="H38" s="14"/>
      <c r="I38" s="14"/>
      <c r="J38" s="2"/>
      <c r="K38" s="17"/>
      <c r="L38" s="17"/>
      <c r="M38" s="48"/>
      <c r="N38" s="47" t="e">
        <f>VLOOKUP(Таблица91112282710[[#This Row],[Предмет закупки - исключения СМСП]],ТаблИсключ,2,FALSE)</f>
        <v>#N/A</v>
      </c>
      <c r="O38" s="20"/>
      <c r="Q38" s="36"/>
      <c r="R38" s="12"/>
      <c r="S38" s="12"/>
      <c r="T38" s="12"/>
      <c r="U38" s="16" t="e">
        <f>VLOOKUP(Таблица91112282710[[#This Row],[Ставка НДС]],ТаблицаСтавкиНДС[],2,FALSE)</f>
        <v>#N/A</v>
      </c>
      <c r="V38" s="6"/>
      <c r="W38" t="e">
        <f>VLOOKUP(Таблица91112282710[[#This Row],[Название источника финансирования]],ТаблИстФинанс[],2,FALSE)</f>
        <v>#N/A</v>
      </c>
      <c r="X38" s="2"/>
      <c r="Y38" s="13"/>
      <c r="Z38" s="13"/>
      <c r="AA38" s="13"/>
      <c r="AB38" s="17"/>
      <c r="AC38" s="17"/>
      <c r="AD38" s="6"/>
      <c r="AE38" t="e">
        <f>VLOOKUP(Таблица91112282710[[#This Row],[Название способа закупки]],ТаблСпосЗакуп[],2,FALSE)</f>
        <v>#N/A</v>
      </c>
      <c r="AF38" s="6"/>
      <c r="AG38" s="20" t="e">
        <f>INDEX(ТаблОснЗакЕП[],MATCH(LEFT($AF38,255),ТаблОснЗакЕП[Столбец1],0),2)</f>
        <v>#N/A</v>
      </c>
      <c r="AH38" s="2"/>
      <c r="AI38" s="17"/>
      <c r="AJ38" s="14"/>
      <c r="AK38" s="15"/>
      <c r="AL38" s="15"/>
      <c r="AM38" s="15"/>
      <c r="AN38" s="15"/>
      <c r="AO38" s="14"/>
      <c r="AP38" s="14"/>
      <c r="AR38" s="6"/>
      <c r="AS38" t="e">
        <f>VLOOKUP(Таблица91112282710[[#This Row],[Название направления закупки]],ТаблНапрЗакуп[],2,FALSE)</f>
        <v>#N/A</v>
      </c>
      <c r="AT38" s="14"/>
      <c r="AU38" s="40" t="e">
        <f>VLOOKUP(Таблица91112282710[[#This Row],[Наименование подразделения-заявителя закупки (только для закупок ПАО "Газпром")]],ТаблПодрГазпром[],2,FALSE)</f>
        <v>#N/A</v>
      </c>
      <c r="AV38" s="14"/>
      <c r="AW38" s="14"/>
    </row>
    <row r="39" spans="1:49" x14ac:dyDescent="0.25">
      <c r="A39" s="2"/>
      <c r="B39" s="16"/>
      <c r="C39" s="6"/>
      <c r="D39" t="e">
        <f>VLOOKUP(Таблица91112282710[[#This Row],[Название документа, основания для закупки]],ТаблОснЗакуп[],2,FALSE)</f>
        <v>#N/A</v>
      </c>
      <c r="E39" s="2"/>
      <c r="F39" s="6"/>
      <c r="G39" s="38" t="e">
        <f>VLOOKUP(Таблица91112282710[[#This Row],[ Название раздела Плана]],ТаблРазделПлана4[],2,FALSE)</f>
        <v>#N/A</v>
      </c>
      <c r="H39" s="14"/>
      <c r="I39" s="14"/>
      <c r="J39" s="2"/>
      <c r="K39" s="17"/>
      <c r="L39" s="17"/>
      <c r="M39" s="48"/>
      <c r="N39" s="47" t="e">
        <f>VLOOKUP(Таблица91112282710[[#This Row],[Предмет закупки - исключения СМСП]],ТаблИсключ,2,FALSE)</f>
        <v>#N/A</v>
      </c>
      <c r="O39" s="20"/>
      <c r="Q39" s="36"/>
      <c r="R39" s="12"/>
      <c r="S39" s="12"/>
      <c r="T39" s="12"/>
      <c r="U39" s="16" t="e">
        <f>VLOOKUP(Таблица91112282710[[#This Row],[Ставка НДС]],ТаблицаСтавкиНДС[],2,FALSE)</f>
        <v>#N/A</v>
      </c>
      <c r="V39" s="6"/>
      <c r="W39" t="e">
        <f>VLOOKUP(Таблица91112282710[[#This Row],[Название источника финансирования]],ТаблИстФинанс[],2,FALSE)</f>
        <v>#N/A</v>
      </c>
      <c r="X39" s="2"/>
      <c r="Y39" s="13"/>
      <c r="Z39" s="13"/>
      <c r="AA39" s="13"/>
      <c r="AB39" s="17"/>
      <c r="AC39" s="17"/>
      <c r="AD39" s="6"/>
      <c r="AE39" t="e">
        <f>VLOOKUP(Таблица91112282710[[#This Row],[Название способа закупки]],ТаблСпосЗакуп[],2,FALSE)</f>
        <v>#N/A</v>
      </c>
      <c r="AF39" s="6"/>
      <c r="AG39" s="20" t="e">
        <f>INDEX(ТаблОснЗакЕП[],MATCH(LEFT($AF39,255),ТаблОснЗакЕП[Столбец1],0),2)</f>
        <v>#N/A</v>
      </c>
      <c r="AH39" s="2"/>
      <c r="AI39" s="17"/>
      <c r="AJ39" s="14"/>
      <c r="AK39" s="15"/>
      <c r="AL39" s="15"/>
      <c r="AM39" s="15"/>
      <c r="AN39" s="15"/>
      <c r="AO39" s="14"/>
      <c r="AP39" s="14"/>
      <c r="AR39" s="6"/>
      <c r="AS39" t="e">
        <f>VLOOKUP(Таблица91112282710[[#This Row],[Название направления закупки]],ТаблНапрЗакуп[],2,FALSE)</f>
        <v>#N/A</v>
      </c>
      <c r="AT39" s="14"/>
      <c r="AU39" s="39" t="e">
        <f>VLOOKUP(Таблица91112282710[[#This Row],[Наименование подразделения-заявителя закупки (только для закупок ПАО "Газпром")]],ТаблПодрГазпром[],2,FALSE)</f>
        <v>#N/A</v>
      </c>
      <c r="AV39" s="14"/>
      <c r="AW39" s="14"/>
    </row>
    <row r="40" spans="1:49" x14ac:dyDescent="0.25">
      <c r="A40" s="2"/>
      <c r="B40" s="16"/>
      <c r="C40" s="6"/>
      <c r="D40" t="e">
        <f>VLOOKUP(Таблица91112282710[[#This Row],[Название документа, основания для закупки]],ТаблОснЗакуп[],2,FALSE)</f>
        <v>#N/A</v>
      </c>
      <c r="E40" s="2"/>
      <c r="F40" s="6"/>
      <c r="G40" s="38" t="e">
        <f>VLOOKUP(Таблица91112282710[[#This Row],[ Название раздела Плана]],ТаблРазделПлана4[],2,FALSE)</f>
        <v>#N/A</v>
      </c>
      <c r="H40" s="14"/>
      <c r="I40" s="14"/>
      <c r="J40" s="2"/>
      <c r="K40" s="17"/>
      <c r="L40" s="17"/>
      <c r="M40" s="48"/>
      <c r="N40" s="47" t="e">
        <f>VLOOKUP(Таблица91112282710[[#This Row],[Предмет закупки - исключения СМСП]],ТаблИсключ,2,FALSE)</f>
        <v>#N/A</v>
      </c>
      <c r="O40" s="20"/>
      <c r="Q40" s="36"/>
      <c r="R40" s="12"/>
      <c r="S40" s="12"/>
      <c r="T40" s="12"/>
      <c r="U40" s="16" t="e">
        <f>VLOOKUP(Таблица91112282710[[#This Row],[Ставка НДС]],ТаблицаСтавкиНДС[],2,FALSE)</f>
        <v>#N/A</v>
      </c>
      <c r="V40" s="6"/>
      <c r="W40" t="e">
        <f>VLOOKUP(Таблица91112282710[[#This Row],[Название источника финансирования]],ТаблИстФинанс[],2,FALSE)</f>
        <v>#N/A</v>
      </c>
      <c r="X40" s="2"/>
      <c r="Y40" s="13"/>
      <c r="Z40" s="13"/>
      <c r="AA40" s="13"/>
      <c r="AB40" s="17"/>
      <c r="AC40" s="17"/>
      <c r="AD40" s="6"/>
      <c r="AE40" t="e">
        <f>VLOOKUP(Таблица91112282710[[#This Row],[Название способа закупки]],ТаблСпосЗакуп[],2,FALSE)</f>
        <v>#N/A</v>
      </c>
      <c r="AF40" s="6"/>
      <c r="AG40" s="20" t="e">
        <f>INDEX(ТаблОснЗакЕП[],MATCH(LEFT($AF40,255),ТаблОснЗакЕП[Столбец1],0),2)</f>
        <v>#N/A</v>
      </c>
      <c r="AH40" s="2"/>
      <c r="AI40" s="17"/>
      <c r="AJ40" s="14"/>
      <c r="AK40" s="15"/>
      <c r="AL40" s="15"/>
      <c r="AM40" s="15"/>
      <c r="AN40" s="15"/>
      <c r="AO40" s="14"/>
      <c r="AP40" s="14"/>
      <c r="AR40" s="6"/>
      <c r="AS40" t="e">
        <f>VLOOKUP(Таблица91112282710[[#This Row],[Название направления закупки]],ТаблНапрЗакуп[],2,FALSE)</f>
        <v>#N/A</v>
      </c>
      <c r="AT40" s="14"/>
      <c r="AU40" s="40" t="e">
        <f>VLOOKUP(Таблица91112282710[[#This Row],[Наименование подразделения-заявителя закупки (только для закупок ПАО "Газпром")]],ТаблПодрГазпром[],2,FALSE)</f>
        <v>#N/A</v>
      </c>
      <c r="AV40" s="14"/>
      <c r="AW40" s="14"/>
    </row>
    <row r="41" spans="1:49" x14ac:dyDescent="0.25">
      <c r="A41" s="2"/>
      <c r="B41" s="16"/>
      <c r="C41" s="6"/>
      <c r="D41" t="e">
        <f>VLOOKUP(Таблица91112282710[[#This Row],[Название документа, основания для закупки]],ТаблОснЗакуп[],2,FALSE)</f>
        <v>#N/A</v>
      </c>
      <c r="E41" s="2"/>
      <c r="F41" s="6"/>
      <c r="G41" s="38" t="e">
        <f>VLOOKUP(Таблица91112282710[[#This Row],[ Название раздела Плана]],ТаблРазделПлана4[],2,FALSE)</f>
        <v>#N/A</v>
      </c>
      <c r="H41" s="14"/>
      <c r="I41" s="14"/>
      <c r="J41" s="2"/>
      <c r="K41" s="17"/>
      <c r="L41" s="17"/>
      <c r="M41" s="48"/>
      <c r="N41" s="47" t="e">
        <f>VLOOKUP(Таблица91112282710[[#This Row],[Предмет закупки - исключения СМСП]],ТаблИсключ,2,FALSE)</f>
        <v>#N/A</v>
      </c>
      <c r="O41" s="20"/>
      <c r="Q41" s="36"/>
      <c r="R41" s="12"/>
      <c r="S41" s="12"/>
      <c r="T41" s="12"/>
      <c r="U41" s="16" t="e">
        <f>VLOOKUP(Таблица91112282710[[#This Row],[Ставка НДС]],ТаблицаСтавкиНДС[],2,FALSE)</f>
        <v>#N/A</v>
      </c>
      <c r="V41" s="6"/>
      <c r="W41" t="e">
        <f>VLOOKUP(Таблица91112282710[[#This Row],[Название источника финансирования]],ТаблИстФинанс[],2,FALSE)</f>
        <v>#N/A</v>
      </c>
      <c r="X41" s="2"/>
      <c r="Y41" s="13"/>
      <c r="Z41" s="13"/>
      <c r="AA41" s="13"/>
      <c r="AB41" s="17"/>
      <c r="AC41" s="17"/>
      <c r="AD41" s="6"/>
      <c r="AE41" t="e">
        <f>VLOOKUP(Таблица91112282710[[#This Row],[Название способа закупки]],ТаблСпосЗакуп[],2,FALSE)</f>
        <v>#N/A</v>
      </c>
      <c r="AF41" s="6"/>
      <c r="AG41" s="20" t="e">
        <f>INDEX(ТаблОснЗакЕП[],MATCH(LEFT($AF41,255),ТаблОснЗакЕП[Столбец1],0),2)</f>
        <v>#N/A</v>
      </c>
      <c r="AH41" s="2"/>
      <c r="AI41" s="17"/>
      <c r="AJ41" s="14"/>
      <c r="AK41" s="15"/>
      <c r="AL41" s="15"/>
      <c r="AM41" s="15"/>
      <c r="AN41" s="15"/>
      <c r="AO41" s="14"/>
      <c r="AP41" s="14"/>
      <c r="AR41" s="6"/>
      <c r="AS41" t="e">
        <f>VLOOKUP(Таблица91112282710[[#This Row],[Название направления закупки]],ТаблНапрЗакуп[],2,FALSE)</f>
        <v>#N/A</v>
      </c>
      <c r="AT41" s="14"/>
      <c r="AU41" s="39" t="e">
        <f>VLOOKUP(Таблица91112282710[[#This Row],[Наименование подразделения-заявителя закупки (только для закупок ПАО "Газпром")]],ТаблПодрГазпром[],2,FALSE)</f>
        <v>#N/A</v>
      </c>
      <c r="AV41" s="14"/>
      <c r="AW41" s="14"/>
    </row>
    <row r="42" spans="1:49" x14ac:dyDescent="0.25">
      <c r="A42" s="2"/>
      <c r="B42" s="16"/>
      <c r="C42" s="6"/>
      <c r="D42" t="e">
        <f>VLOOKUP(Таблица91112282710[[#This Row],[Название документа, основания для закупки]],ТаблОснЗакуп[],2,FALSE)</f>
        <v>#N/A</v>
      </c>
      <c r="E42" s="2"/>
      <c r="F42" s="6"/>
      <c r="G42" s="38" t="e">
        <f>VLOOKUP(Таблица91112282710[[#This Row],[ Название раздела Плана]],ТаблРазделПлана4[],2,FALSE)</f>
        <v>#N/A</v>
      </c>
      <c r="H42" s="14"/>
      <c r="I42" s="14"/>
      <c r="J42" s="2"/>
      <c r="K42" s="17"/>
      <c r="L42" s="17"/>
      <c r="M42" s="48"/>
      <c r="N42" s="47" t="e">
        <f>VLOOKUP(Таблица91112282710[[#This Row],[Предмет закупки - исключения СМСП]],ТаблИсключ,2,FALSE)</f>
        <v>#N/A</v>
      </c>
      <c r="O42" s="20"/>
      <c r="Q42" s="36"/>
      <c r="R42" s="12"/>
      <c r="S42" s="12"/>
      <c r="T42" s="12"/>
      <c r="U42" s="16" t="e">
        <f>VLOOKUP(Таблица91112282710[[#This Row],[Ставка НДС]],ТаблицаСтавкиНДС[],2,FALSE)</f>
        <v>#N/A</v>
      </c>
      <c r="V42" s="6"/>
      <c r="W42" t="e">
        <f>VLOOKUP(Таблица91112282710[[#This Row],[Название источника финансирования]],ТаблИстФинанс[],2,FALSE)</f>
        <v>#N/A</v>
      </c>
      <c r="X42" s="2"/>
      <c r="Y42" s="13"/>
      <c r="Z42" s="13"/>
      <c r="AA42" s="13"/>
      <c r="AB42" s="17"/>
      <c r="AC42" s="17"/>
      <c r="AD42" s="6"/>
      <c r="AE42" t="e">
        <f>VLOOKUP(Таблица91112282710[[#This Row],[Название способа закупки]],ТаблСпосЗакуп[],2,FALSE)</f>
        <v>#N/A</v>
      </c>
      <c r="AF42" s="6"/>
      <c r="AG42" s="20" t="e">
        <f>INDEX(ТаблОснЗакЕП[],MATCH(LEFT($AF42,255),ТаблОснЗакЕП[Столбец1],0),2)</f>
        <v>#N/A</v>
      </c>
      <c r="AH42" s="2"/>
      <c r="AI42" s="17"/>
      <c r="AJ42" s="14"/>
      <c r="AK42" s="15"/>
      <c r="AL42" s="15"/>
      <c r="AM42" s="15"/>
      <c r="AN42" s="15"/>
      <c r="AO42" s="14"/>
      <c r="AP42" s="14"/>
      <c r="AR42" s="6"/>
      <c r="AS42" t="e">
        <f>VLOOKUP(Таблица91112282710[[#This Row],[Название направления закупки]],ТаблНапрЗакуп[],2,FALSE)</f>
        <v>#N/A</v>
      </c>
      <c r="AT42" s="14"/>
      <c r="AU42" s="40" t="e">
        <f>VLOOKUP(Таблица91112282710[[#This Row],[Наименование подразделения-заявителя закупки (только для закупок ПАО "Газпром")]],ТаблПодрГазпром[],2,FALSE)</f>
        <v>#N/A</v>
      </c>
      <c r="AV42" s="14"/>
      <c r="AW42" s="14"/>
    </row>
    <row r="43" spans="1:49" x14ac:dyDescent="0.25">
      <c r="A43" s="2"/>
      <c r="B43" s="16"/>
      <c r="C43" s="6"/>
      <c r="D43" t="e">
        <f>VLOOKUP(Таблица91112282710[[#This Row],[Название документа, основания для закупки]],ТаблОснЗакуп[],2,FALSE)</f>
        <v>#N/A</v>
      </c>
      <c r="E43" s="2"/>
      <c r="F43" s="6"/>
      <c r="G43" s="38" t="e">
        <f>VLOOKUP(Таблица91112282710[[#This Row],[ Название раздела Плана]],ТаблРазделПлана4[],2,FALSE)</f>
        <v>#N/A</v>
      </c>
      <c r="H43" s="14"/>
      <c r="I43" s="14"/>
      <c r="J43" s="2"/>
      <c r="K43" s="17"/>
      <c r="L43" s="17"/>
      <c r="M43" s="48"/>
      <c r="N43" s="47" t="e">
        <f>VLOOKUP(Таблица91112282710[[#This Row],[Предмет закупки - исключения СМСП]],ТаблИсключ,2,FALSE)</f>
        <v>#N/A</v>
      </c>
      <c r="O43" s="20"/>
      <c r="Q43" s="36"/>
      <c r="R43" s="12"/>
      <c r="S43" s="12"/>
      <c r="T43" s="12"/>
      <c r="U43" s="16" t="e">
        <f>VLOOKUP(Таблица91112282710[[#This Row],[Ставка НДС]],ТаблицаСтавкиНДС[],2,FALSE)</f>
        <v>#N/A</v>
      </c>
      <c r="V43" s="6"/>
      <c r="W43" t="e">
        <f>VLOOKUP(Таблица91112282710[[#This Row],[Название источника финансирования]],ТаблИстФинанс[],2,FALSE)</f>
        <v>#N/A</v>
      </c>
      <c r="X43" s="2"/>
      <c r="Y43" s="13"/>
      <c r="Z43" s="13"/>
      <c r="AA43" s="13"/>
      <c r="AB43" s="17"/>
      <c r="AC43" s="17"/>
      <c r="AD43" s="6"/>
      <c r="AE43" t="e">
        <f>VLOOKUP(Таблица91112282710[[#This Row],[Название способа закупки]],ТаблСпосЗакуп[],2,FALSE)</f>
        <v>#N/A</v>
      </c>
      <c r="AF43" s="6"/>
      <c r="AG43" s="20" t="e">
        <f>INDEX(ТаблОснЗакЕП[],MATCH(LEFT($AF43,255),ТаблОснЗакЕП[Столбец1],0),2)</f>
        <v>#N/A</v>
      </c>
      <c r="AH43" s="2"/>
      <c r="AI43" s="17"/>
      <c r="AJ43" s="14"/>
      <c r="AK43" s="15"/>
      <c r="AL43" s="15"/>
      <c r="AM43" s="15"/>
      <c r="AN43" s="15"/>
      <c r="AO43" s="14"/>
      <c r="AP43" s="14"/>
      <c r="AR43" s="6"/>
      <c r="AS43" t="e">
        <f>VLOOKUP(Таблица91112282710[[#This Row],[Название направления закупки]],ТаблНапрЗакуп[],2,FALSE)</f>
        <v>#N/A</v>
      </c>
      <c r="AT43" s="14"/>
      <c r="AU43" s="39" t="e">
        <f>VLOOKUP(Таблица91112282710[[#This Row],[Наименование подразделения-заявителя закупки (только для закупок ПАО "Газпром")]],ТаблПодрГазпром[],2,FALSE)</f>
        <v>#N/A</v>
      </c>
      <c r="AV43" s="14"/>
      <c r="AW43" s="14"/>
    </row>
    <row r="44" spans="1:49" x14ac:dyDescent="0.25">
      <c r="A44" s="2"/>
      <c r="B44" s="16"/>
      <c r="C44" s="6"/>
      <c r="D44" t="e">
        <f>VLOOKUP(Таблица91112282710[[#This Row],[Название документа, основания для закупки]],ТаблОснЗакуп[],2,FALSE)</f>
        <v>#N/A</v>
      </c>
      <c r="E44" s="2"/>
      <c r="F44" s="6"/>
      <c r="G44" s="38" t="e">
        <f>VLOOKUP(Таблица91112282710[[#This Row],[ Название раздела Плана]],ТаблРазделПлана4[],2,FALSE)</f>
        <v>#N/A</v>
      </c>
      <c r="H44" s="14"/>
      <c r="I44" s="14"/>
      <c r="J44" s="2"/>
      <c r="K44" s="17"/>
      <c r="L44" s="17"/>
      <c r="M44" s="48"/>
      <c r="N44" s="47" t="e">
        <f>VLOOKUP(Таблица91112282710[[#This Row],[Предмет закупки - исключения СМСП]],ТаблИсключ,2,FALSE)</f>
        <v>#N/A</v>
      </c>
      <c r="O44" s="20"/>
      <c r="Q44" s="36"/>
      <c r="R44" s="12"/>
      <c r="S44" s="12"/>
      <c r="T44" s="12"/>
      <c r="U44" s="16" t="e">
        <f>VLOOKUP(Таблица91112282710[[#This Row],[Ставка НДС]],ТаблицаСтавкиНДС[],2,FALSE)</f>
        <v>#N/A</v>
      </c>
      <c r="V44" s="6"/>
      <c r="W44" t="e">
        <f>VLOOKUP(Таблица91112282710[[#This Row],[Название источника финансирования]],ТаблИстФинанс[],2,FALSE)</f>
        <v>#N/A</v>
      </c>
      <c r="X44" s="2"/>
      <c r="Y44" s="13"/>
      <c r="Z44" s="13"/>
      <c r="AA44" s="13"/>
      <c r="AB44" s="17"/>
      <c r="AC44" s="17"/>
      <c r="AD44" s="6"/>
      <c r="AE44" t="e">
        <f>VLOOKUP(Таблица91112282710[[#This Row],[Название способа закупки]],ТаблСпосЗакуп[],2,FALSE)</f>
        <v>#N/A</v>
      </c>
      <c r="AF44" s="6"/>
      <c r="AG44" s="20" t="e">
        <f>INDEX(ТаблОснЗакЕП[],MATCH(LEFT($AF44,255),ТаблОснЗакЕП[Столбец1],0),2)</f>
        <v>#N/A</v>
      </c>
      <c r="AH44" s="2"/>
      <c r="AI44" s="17"/>
      <c r="AJ44" s="14"/>
      <c r="AK44" s="15"/>
      <c r="AL44" s="15"/>
      <c r="AM44" s="15"/>
      <c r="AN44" s="15"/>
      <c r="AO44" s="14"/>
      <c r="AP44" s="14"/>
      <c r="AR44" s="6"/>
      <c r="AS44" t="e">
        <f>VLOOKUP(Таблица91112282710[[#This Row],[Название направления закупки]],ТаблНапрЗакуп[],2,FALSE)</f>
        <v>#N/A</v>
      </c>
      <c r="AT44" s="14"/>
      <c r="AU44" s="40" t="e">
        <f>VLOOKUP(Таблица91112282710[[#This Row],[Наименование подразделения-заявителя закупки (только для закупок ПАО "Газпром")]],ТаблПодрГазпром[],2,FALSE)</f>
        <v>#N/A</v>
      </c>
      <c r="AV44" s="14"/>
      <c r="AW44" s="14"/>
    </row>
    <row r="45" spans="1:49" x14ac:dyDescent="0.25">
      <c r="A45" s="2"/>
      <c r="B45" s="16"/>
      <c r="C45" s="6"/>
      <c r="D45" t="e">
        <f>VLOOKUP(Таблица91112282710[[#This Row],[Название документа, основания для закупки]],ТаблОснЗакуп[],2,FALSE)</f>
        <v>#N/A</v>
      </c>
      <c r="E45" s="2"/>
      <c r="F45" s="6"/>
      <c r="G45" s="38" t="e">
        <f>VLOOKUP(Таблица91112282710[[#This Row],[ Название раздела Плана]],ТаблРазделПлана4[],2,FALSE)</f>
        <v>#N/A</v>
      </c>
      <c r="H45" s="14"/>
      <c r="I45" s="14"/>
      <c r="J45" s="2"/>
      <c r="K45" s="17"/>
      <c r="L45" s="17"/>
      <c r="M45" s="48"/>
      <c r="N45" s="47" t="e">
        <f>VLOOKUP(Таблица91112282710[[#This Row],[Предмет закупки - исключения СМСП]],ТаблИсключ,2,FALSE)</f>
        <v>#N/A</v>
      </c>
      <c r="O45" s="20"/>
      <c r="Q45" s="36"/>
      <c r="R45" s="12"/>
      <c r="S45" s="12"/>
      <c r="T45" s="12"/>
      <c r="U45" s="16" t="e">
        <f>VLOOKUP(Таблица91112282710[[#This Row],[Ставка НДС]],ТаблицаСтавкиНДС[],2,FALSE)</f>
        <v>#N/A</v>
      </c>
      <c r="V45" s="6"/>
      <c r="W45" t="e">
        <f>VLOOKUP(Таблица91112282710[[#This Row],[Название источника финансирования]],ТаблИстФинанс[],2,FALSE)</f>
        <v>#N/A</v>
      </c>
      <c r="X45" s="2"/>
      <c r="Y45" s="13"/>
      <c r="Z45" s="13"/>
      <c r="AA45" s="13"/>
      <c r="AB45" s="17"/>
      <c r="AC45" s="17"/>
      <c r="AD45" s="6"/>
      <c r="AE45" t="e">
        <f>VLOOKUP(Таблица91112282710[[#This Row],[Название способа закупки]],ТаблСпосЗакуп[],2,FALSE)</f>
        <v>#N/A</v>
      </c>
      <c r="AF45" s="6"/>
      <c r="AG45" s="20" t="e">
        <f>INDEX(ТаблОснЗакЕП[],MATCH(LEFT($AF45,255),ТаблОснЗакЕП[Столбец1],0),2)</f>
        <v>#N/A</v>
      </c>
      <c r="AH45" s="2"/>
      <c r="AI45" s="17"/>
      <c r="AJ45" s="14"/>
      <c r="AK45" s="15"/>
      <c r="AL45" s="15"/>
      <c r="AM45" s="15"/>
      <c r="AN45" s="15"/>
      <c r="AO45" s="14"/>
      <c r="AP45" s="14"/>
      <c r="AR45" s="6"/>
      <c r="AS45" t="e">
        <f>VLOOKUP(Таблица91112282710[[#This Row],[Название направления закупки]],ТаблНапрЗакуп[],2,FALSE)</f>
        <v>#N/A</v>
      </c>
      <c r="AT45" s="14"/>
      <c r="AU45" s="39" t="e">
        <f>VLOOKUP(Таблица91112282710[[#This Row],[Наименование подразделения-заявителя закупки (только для закупок ПАО "Газпром")]],ТаблПодрГазпром[],2,FALSE)</f>
        <v>#N/A</v>
      </c>
      <c r="AV45" s="14"/>
      <c r="AW45" s="14"/>
    </row>
    <row r="46" spans="1:49" x14ac:dyDescent="0.25">
      <c r="A46" s="2"/>
      <c r="B46" s="16"/>
      <c r="C46" s="6"/>
      <c r="D46" t="e">
        <f>VLOOKUP(Таблица91112282710[[#This Row],[Название документа, основания для закупки]],ТаблОснЗакуп[],2,FALSE)</f>
        <v>#N/A</v>
      </c>
      <c r="E46" s="2"/>
      <c r="F46" s="6"/>
      <c r="G46" s="38" t="e">
        <f>VLOOKUP(Таблица91112282710[[#This Row],[ Название раздела Плана]],ТаблРазделПлана4[],2,FALSE)</f>
        <v>#N/A</v>
      </c>
      <c r="H46" s="14"/>
      <c r="I46" s="14"/>
      <c r="J46" s="2"/>
      <c r="K46" s="17"/>
      <c r="L46" s="17"/>
      <c r="M46" s="48"/>
      <c r="N46" s="47" t="e">
        <f>VLOOKUP(Таблица91112282710[[#This Row],[Предмет закупки - исключения СМСП]],ТаблИсключ,2,FALSE)</f>
        <v>#N/A</v>
      </c>
      <c r="O46" s="20"/>
      <c r="Q46" s="36"/>
      <c r="R46" s="12"/>
      <c r="S46" s="12"/>
      <c r="T46" s="12"/>
      <c r="U46" s="16" t="e">
        <f>VLOOKUP(Таблица91112282710[[#This Row],[Ставка НДС]],ТаблицаСтавкиНДС[],2,FALSE)</f>
        <v>#N/A</v>
      </c>
      <c r="V46" s="6"/>
      <c r="W46" t="e">
        <f>VLOOKUP(Таблица91112282710[[#This Row],[Название источника финансирования]],ТаблИстФинанс[],2,FALSE)</f>
        <v>#N/A</v>
      </c>
      <c r="X46" s="2"/>
      <c r="Y46" s="13"/>
      <c r="Z46" s="13"/>
      <c r="AA46" s="13"/>
      <c r="AB46" s="17"/>
      <c r="AC46" s="17"/>
      <c r="AD46" s="6"/>
      <c r="AE46" t="e">
        <f>VLOOKUP(Таблица91112282710[[#This Row],[Название способа закупки]],ТаблСпосЗакуп[],2,FALSE)</f>
        <v>#N/A</v>
      </c>
      <c r="AF46" s="6"/>
      <c r="AG46" s="20" t="e">
        <f>INDEX(ТаблОснЗакЕП[],MATCH(LEFT($AF46,255),ТаблОснЗакЕП[Столбец1],0),2)</f>
        <v>#N/A</v>
      </c>
      <c r="AH46" s="2"/>
      <c r="AI46" s="17"/>
      <c r="AJ46" s="14"/>
      <c r="AK46" s="15"/>
      <c r="AL46" s="15"/>
      <c r="AM46" s="15"/>
      <c r="AN46" s="15"/>
      <c r="AO46" s="14"/>
      <c r="AP46" s="14"/>
      <c r="AR46" s="6"/>
      <c r="AS46" t="e">
        <f>VLOOKUP(Таблица91112282710[[#This Row],[Название направления закупки]],ТаблНапрЗакуп[],2,FALSE)</f>
        <v>#N/A</v>
      </c>
      <c r="AT46" s="14"/>
      <c r="AU46" s="40" t="e">
        <f>VLOOKUP(Таблица91112282710[[#This Row],[Наименование подразделения-заявителя закупки (только для закупок ПАО "Газпром")]],ТаблПодрГазпром[],2,FALSE)</f>
        <v>#N/A</v>
      </c>
      <c r="AV46" s="14"/>
      <c r="AW46" s="14"/>
    </row>
    <row r="47" spans="1:49" x14ac:dyDescent="0.25">
      <c r="A47" s="2"/>
      <c r="B47" s="16"/>
      <c r="C47" s="6"/>
      <c r="D47" t="e">
        <f>VLOOKUP(Таблица91112282710[[#This Row],[Название документа, основания для закупки]],ТаблОснЗакуп[],2,FALSE)</f>
        <v>#N/A</v>
      </c>
      <c r="E47" s="2"/>
      <c r="F47" s="6"/>
      <c r="G47" s="38" t="e">
        <f>VLOOKUP(Таблица91112282710[[#This Row],[ Название раздела Плана]],ТаблРазделПлана4[],2,FALSE)</f>
        <v>#N/A</v>
      </c>
      <c r="H47" s="14"/>
      <c r="I47" s="14"/>
      <c r="J47" s="2"/>
      <c r="K47" s="17"/>
      <c r="L47" s="17"/>
      <c r="M47" s="48"/>
      <c r="N47" s="47" t="e">
        <f>VLOOKUP(Таблица91112282710[[#This Row],[Предмет закупки - исключения СМСП]],ТаблИсключ,2,FALSE)</f>
        <v>#N/A</v>
      </c>
      <c r="O47" s="20"/>
      <c r="Q47" s="36"/>
      <c r="R47" s="12"/>
      <c r="S47" s="12"/>
      <c r="T47" s="12"/>
      <c r="U47" s="16" t="e">
        <f>VLOOKUP(Таблица91112282710[[#This Row],[Ставка НДС]],ТаблицаСтавкиНДС[],2,FALSE)</f>
        <v>#N/A</v>
      </c>
      <c r="V47" s="6"/>
      <c r="W47" t="e">
        <f>VLOOKUP(Таблица91112282710[[#This Row],[Название источника финансирования]],ТаблИстФинанс[],2,FALSE)</f>
        <v>#N/A</v>
      </c>
      <c r="X47" s="2"/>
      <c r="Y47" s="13"/>
      <c r="Z47" s="13"/>
      <c r="AA47" s="13"/>
      <c r="AB47" s="17"/>
      <c r="AC47" s="17"/>
      <c r="AD47" s="6"/>
      <c r="AE47" t="e">
        <f>VLOOKUP(Таблица91112282710[[#This Row],[Название способа закупки]],ТаблСпосЗакуп[],2,FALSE)</f>
        <v>#N/A</v>
      </c>
      <c r="AF47" s="6"/>
      <c r="AG47" s="20" t="e">
        <f>INDEX(ТаблОснЗакЕП[],MATCH(LEFT($AF47,255),ТаблОснЗакЕП[Столбец1],0),2)</f>
        <v>#N/A</v>
      </c>
      <c r="AH47" s="2"/>
      <c r="AI47" s="17"/>
      <c r="AJ47" s="14"/>
      <c r="AK47" s="15"/>
      <c r="AL47" s="15"/>
      <c r="AM47" s="15"/>
      <c r="AN47" s="15"/>
      <c r="AO47" s="14"/>
      <c r="AP47" s="14"/>
      <c r="AR47" s="6"/>
      <c r="AS47" t="e">
        <f>VLOOKUP(Таблица91112282710[[#This Row],[Название направления закупки]],ТаблНапрЗакуп[],2,FALSE)</f>
        <v>#N/A</v>
      </c>
      <c r="AT47" s="14"/>
      <c r="AU47" s="39" t="e">
        <f>VLOOKUP(Таблица91112282710[[#This Row],[Наименование подразделения-заявителя закупки (только для закупок ПАО "Газпром")]],ТаблПодрГазпром[],2,FALSE)</f>
        <v>#N/A</v>
      </c>
      <c r="AV47" s="14"/>
      <c r="AW47" s="14"/>
    </row>
    <row r="48" spans="1:49" x14ac:dyDescent="0.25">
      <c r="A48" s="2"/>
      <c r="B48" s="16"/>
      <c r="C48" s="6"/>
      <c r="D48" t="e">
        <f>VLOOKUP(Таблица91112282710[[#This Row],[Название документа, основания для закупки]],ТаблОснЗакуп[],2,FALSE)</f>
        <v>#N/A</v>
      </c>
      <c r="E48" s="2"/>
      <c r="F48" s="6"/>
      <c r="G48" s="38" t="e">
        <f>VLOOKUP(Таблица91112282710[[#This Row],[ Название раздела Плана]],ТаблРазделПлана4[],2,FALSE)</f>
        <v>#N/A</v>
      </c>
      <c r="H48" s="14"/>
      <c r="I48" s="14"/>
      <c r="J48" s="2"/>
      <c r="K48" s="17"/>
      <c r="L48" s="17"/>
      <c r="M48" s="48"/>
      <c r="N48" s="47" t="e">
        <f>VLOOKUP(Таблица91112282710[[#This Row],[Предмет закупки - исключения СМСП]],ТаблИсключ,2,FALSE)</f>
        <v>#N/A</v>
      </c>
      <c r="O48" s="20"/>
      <c r="Q48" s="36"/>
      <c r="R48" s="12"/>
      <c r="S48" s="12"/>
      <c r="T48" s="12"/>
      <c r="U48" s="16" t="e">
        <f>VLOOKUP(Таблица91112282710[[#This Row],[Ставка НДС]],ТаблицаСтавкиНДС[],2,FALSE)</f>
        <v>#N/A</v>
      </c>
      <c r="V48" s="6"/>
      <c r="W48" t="e">
        <f>VLOOKUP(Таблица91112282710[[#This Row],[Название источника финансирования]],ТаблИстФинанс[],2,FALSE)</f>
        <v>#N/A</v>
      </c>
      <c r="X48" s="2"/>
      <c r="Y48" s="13"/>
      <c r="Z48" s="13"/>
      <c r="AA48" s="13"/>
      <c r="AB48" s="17"/>
      <c r="AC48" s="17"/>
      <c r="AD48" s="6"/>
      <c r="AE48" t="e">
        <f>VLOOKUP(Таблица91112282710[[#This Row],[Название способа закупки]],ТаблСпосЗакуп[],2,FALSE)</f>
        <v>#N/A</v>
      </c>
      <c r="AF48" s="6"/>
      <c r="AG48" s="20" t="e">
        <f>INDEX(ТаблОснЗакЕП[],MATCH(LEFT($AF48,255),ТаблОснЗакЕП[Столбец1],0),2)</f>
        <v>#N/A</v>
      </c>
      <c r="AH48" s="2"/>
      <c r="AI48" s="17"/>
      <c r="AJ48" s="14"/>
      <c r="AK48" s="15"/>
      <c r="AL48" s="15"/>
      <c r="AM48" s="15"/>
      <c r="AN48" s="15"/>
      <c r="AO48" s="14"/>
      <c r="AP48" s="14"/>
      <c r="AR48" s="6"/>
      <c r="AS48" t="e">
        <f>VLOOKUP(Таблица91112282710[[#This Row],[Название направления закупки]],ТаблНапрЗакуп[],2,FALSE)</f>
        <v>#N/A</v>
      </c>
      <c r="AT48" s="14"/>
      <c r="AU48" s="40" t="e">
        <f>VLOOKUP(Таблица91112282710[[#This Row],[Наименование подразделения-заявителя закупки (только для закупок ПАО "Газпром")]],ТаблПодрГазпром[],2,FALSE)</f>
        <v>#N/A</v>
      </c>
      <c r="AV48" s="14"/>
      <c r="AW48" s="14"/>
    </row>
    <row r="49" spans="1:49" x14ac:dyDescent="0.25">
      <c r="A49" s="2"/>
      <c r="B49" s="16"/>
      <c r="C49" s="6"/>
      <c r="D49" t="e">
        <f>VLOOKUP(Таблица91112282710[[#This Row],[Название документа, основания для закупки]],ТаблОснЗакуп[],2,FALSE)</f>
        <v>#N/A</v>
      </c>
      <c r="E49" s="2"/>
      <c r="F49" s="6"/>
      <c r="G49" s="38" t="e">
        <f>VLOOKUP(Таблица91112282710[[#This Row],[ Название раздела Плана]],ТаблРазделПлана4[],2,FALSE)</f>
        <v>#N/A</v>
      </c>
      <c r="H49" s="14"/>
      <c r="I49" s="14"/>
      <c r="J49" s="2"/>
      <c r="K49" s="17"/>
      <c r="L49" s="17"/>
      <c r="M49" s="48"/>
      <c r="N49" s="47" t="e">
        <f>VLOOKUP(Таблица91112282710[[#This Row],[Предмет закупки - исключения СМСП]],ТаблИсключ,2,FALSE)</f>
        <v>#N/A</v>
      </c>
      <c r="O49" s="20"/>
      <c r="Q49" s="36"/>
      <c r="R49" s="12"/>
      <c r="S49" s="12"/>
      <c r="T49" s="12"/>
      <c r="U49" s="16" t="e">
        <f>VLOOKUP(Таблица91112282710[[#This Row],[Ставка НДС]],ТаблицаСтавкиНДС[],2,FALSE)</f>
        <v>#N/A</v>
      </c>
      <c r="V49" s="6"/>
      <c r="W49" t="e">
        <f>VLOOKUP(Таблица91112282710[[#This Row],[Название источника финансирования]],ТаблИстФинанс[],2,FALSE)</f>
        <v>#N/A</v>
      </c>
      <c r="X49" s="2"/>
      <c r="Y49" s="13"/>
      <c r="Z49" s="13"/>
      <c r="AA49" s="13"/>
      <c r="AB49" s="17"/>
      <c r="AC49" s="17"/>
      <c r="AD49" s="6"/>
      <c r="AE49" t="e">
        <f>VLOOKUP(Таблица91112282710[[#This Row],[Название способа закупки]],ТаблСпосЗакуп[],2,FALSE)</f>
        <v>#N/A</v>
      </c>
      <c r="AF49" s="6"/>
      <c r="AG49" s="20" t="e">
        <f>INDEX(ТаблОснЗакЕП[],MATCH(LEFT($AF49,255),ТаблОснЗакЕП[Столбец1],0),2)</f>
        <v>#N/A</v>
      </c>
      <c r="AH49" s="2"/>
      <c r="AI49" s="17"/>
      <c r="AJ49" s="14"/>
      <c r="AK49" s="15"/>
      <c r="AL49" s="15"/>
      <c r="AM49" s="15"/>
      <c r="AN49" s="15"/>
      <c r="AO49" s="14"/>
      <c r="AP49" s="14"/>
      <c r="AR49" s="6"/>
      <c r="AS49" t="e">
        <f>VLOOKUP(Таблица91112282710[[#This Row],[Название направления закупки]],ТаблНапрЗакуп[],2,FALSE)</f>
        <v>#N/A</v>
      </c>
      <c r="AT49" s="14"/>
      <c r="AU49" s="39" t="e">
        <f>VLOOKUP(Таблица91112282710[[#This Row],[Наименование подразделения-заявителя закупки (только для закупок ПАО "Газпром")]],ТаблПодрГазпром[],2,FALSE)</f>
        <v>#N/A</v>
      </c>
      <c r="AV49" s="14"/>
      <c r="AW49" s="14"/>
    </row>
    <row r="50" spans="1:49" x14ac:dyDescent="0.25">
      <c r="A50" s="2"/>
      <c r="B50" s="16"/>
      <c r="C50" s="6"/>
      <c r="D50" t="e">
        <f>VLOOKUP(Таблица91112282710[[#This Row],[Название документа, основания для закупки]],ТаблОснЗакуп[],2,FALSE)</f>
        <v>#N/A</v>
      </c>
      <c r="E50" s="2"/>
      <c r="F50" s="6"/>
      <c r="G50" s="38" t="e">
        <f>VLOOKUP(Таблица91112282710[[#This Row],[ Название раздела Плана]],ТаблРазделПлана4[],2,FALSE)</f>
        <v>#N/A</v>
      </c>
      <c r="H50" s="14"/>
      <c r="I50" s="14"/>
      <c r="J50" s="2"/>
      <c r="K50" s="17"/>
      <c r="L50" s="17"/>
      <c r="M50" s="48"/>
      <c r="N50" s="47" t="e">
        <f>VLOOKUP(Таблица91112282710[[#This Row],[Предмет закупки - исключения СМСП]],ТаблИсключ,2,FALSE)</f>
        <v>#N/A</v>
      </c>
      <c r="O50" s="20"/>
      <c r="Q50" s="36"/>
      <c r="R50" s="12"/>
      <c r="S50" s="12"/>
      <c r="T50" s="12"/>
      <c r="U50" s="16" t="e">
        <f>VLOOKUP(Таблица91112282710[[#This Row],[Ставка НДС]],ТаблицаСтавкиНДС[],2,FALSE)</f>
        <v>#N/A</v>
      </c>
      <c r="V50" s="6"/>
      <c r="W50" t="e">
        <f>VLOOKUP(Таблица91112282710[[#This Row],[Название источника финансирования]],ТаблИстФинанс[],2,FALSE)</f>
        <v>#N/A</v>
      </c>
      <c r="X50" s="2"/>
      <c r="Y50" s="13"/>
      <c r="Z50" s="13"/>
      <c r="AA50" s="13"/>
      <c r="AB50" s="17"/>
      <c r="AC50" s="17"/>
      <c r="AD50" s="6"/>
      <c r="AE50" t="e">
        <f>VLOOKUP(Таблица91112282710[[#This Row],[Название способа закупки]],ТаблСпосЗакуп[],2,FALSE)</f>
        <v>#N/A</v>
      </c>
      <c r="AF50" s="6"/>
      <c r="AG50" s="20" t="e">
        <f>INDEX(ТаблОснЗакЕП[],MATCH(LEFT($AF50,255),ТаблОснЗакЕП[Столбец1],0),2)</f>
        <v>#N/A</v>
      </c>
      <c r="AH50" s="2"/>
      <c r="AI50" s="17"/>
      <c r="AJ50" s="14"/>
      <c r="AK50" s="15"/>
      <c r="AL50" s="15"/>
      <c r="AM50" s="15"/>
      <c r="AN50" s="15"/>
      <c r="AO50" s="14"/>
      <c r="AP50" s="14"/>
      <c r="AR50" s="6"/>
      <c r="AS50" t="e">
        <f>VLOOKUP(Таблица91112282710[[#This Row],[Название направления закупки]],ТаблНапрЗакуп[],2,FALSE)</f>
        <v>#N/A</v>
      </c>
      <c r="AT50" s="14"/>
      <c r="AU50" s="40" t="e">
        <f>VLOOKUP(Таблица91112282710[[#This Row],[Наименование подразделения-заявителя закупки (только для закупок ПАО "Газпром")]],ТаблПодрГазпром[],2,FALSE)</f>
        <v>#N/A</v>
      </c>
      <c r="AV50" s="14"/>
      <c r="AW50" s="14"/>
    </row>
    <row r="51" spans="1:49" x14ac:dyDescent="0.25">
      <c r="A51" s="2"/>
      <c r="B51" s="16"/>
      <c r="C51" s="6"/>
      <c r="D51" t="e">
        <f>VLOOKUP(Таблица91112282710[[#This Row],[Название документа, основания для закупки]],ТаблОснЗакуп[],2,FALSE)</f>
        <v>#N/A</v>
      </c>
      <c r="E51" s="2"/>
      <c r="F51" s="6"/>
      <c r="G51" s="38" t="e">
        <f>VLOOKUP(Таблица91112282710[[#This Row],[ Название раздела Плана]],ТаблРазделПлана4[],2,FALSE)</f>
        <v>#N/A</v>
      </c>
      <c r="H51" s="14"/>
      <c r="I51" s="14"/>
      <c r="J51" s="2"/>
      <c r="K51" s="17"/>
      <c r="L51" s="17"/>
      <c r="M51" s="48"/>
      <c r="N51" s="47" t="e">
        <f>VLOOKUP(Таблица91112282710[[#This Row],[Предмет закупки - исключения СМСП]],ТаблИсключ,2,FALSE)</f>
        <v>#N/A</v>
      </c>
      <c r="O51" s="20"/>
      <c r="Q51" s="36"/>
      <c r="R51" s="12"/>
      <c r="S51" s="12"/>
      <c r="T51" s="12"/>
      <c r="U51" s="16" t="e">
        <f>VLOOKUP(Таблица91112282710[[#This Row],[Ставка НДС]],ТаблицаСтавкиНДС[],2,FALSE)</f>
        <v>#N/A</v>
      </c>
      <c r="V51" s="6"/>
      <c r="W51" t="e">
        <f>VLOOKUP(Таблица91112282710[[#This Row],[Название источника финансирования]],ТаблИстФинанс[],2,FALSE)</f>
        <v>#N/A</v>
      </c>
      <c r="X51" s="2"/>
      <c r="Y51" s="13"/>
      <c r="Z51" s="13"/>
      <c r="AA51" s="13"/>
      <c r="AB51" s="17"/>
      <c r="AC51" s="17"/>
      <c r="AD51" s="6"/>
      <c r="AE51" t="e">
        <f>VLOOKUP(Таблица91112282710[[#This Row],[Название способа закупки]],ТаблСпосЗакуп[],2,FALSE)</f>
        <v>#N/A</v>
      </c>
      <c r="AF51" s="6"/>
      <c r="AG51" s="20" t="e">
        <f>INDEX(ТаблОснЗакЕП[],MATCH(LEFT($AF51,255),ТаблОснЗакЕП[Столбец1],0),2)</f>
        <v>#N/A</v>
      </c>
      <c r="AH51" s="2"/>
      <c r="AI51" s="17"/>
      <c r="AJ51" s="14"/>
      <c r="AK51" s="15"/>
      <c r="AL51" s="15"/>
      <c r="AM51" s="15"/>
      <c r="AN51" s="15"/>
      <c r="AO51" s="14"/>
      <c r="AP51" s="14"/>
      <c r="AR51" s="6"/>
      <c r="AS51" t="e">
        <f>VLOOKUP(Таблица91112282710[[#This Row],[Название направления закупки]],ТаблНапрЗакуп[],2,FALSE)</f>
        <v>#N/A</v>
      </c>
      <c r="AT51" s="14"/>
      <c r="AU51" s="39" t="e">
        <f>VLOOKUP(Таблица91112282710[[#This Row],[Наименование подразделения-заявителя закупки (только для закупок ПАО "Газпром")]],ТаблПодрГазпром[],2,FALSE)</f>
        <v>#N/A</v>
      </c>
      <c r="AV51" s="14"/>
      <c r="AW51" s="14"/>
    </row>
    <row r="52" spans="1:49" x14ac:dyDescent="0.25">
      <c r="A52" s="2"/>
      <c r="B52" s="16"/>
      <c r="C52" s="6"/>
      <c r="D52" t="e">
        <f>VLOOKUP(Таблица91112282710[[#This Row],[Название документа, основания для закупки]],ТаблОснЗакуп[],2,FALSE)</f>
        <v>#N/A</v>
      </c>
      <c r="E52" s="2"/>
      <c r="F52" s="6"/>
      <c r="G52" s="38" t="e">
        <f>VLOOKUP(Таблица91112282710[[#This Row],[ Название раздела Плана]],ТаблРазделПлана4[],2,FALSE)</f>
        <v>#N/A</v>
      </c>
      <c r="H52" s="14"/>
      <c r="I52" s="14"/>
      <c r="J52" s="2"/>
      <c r="K52" s="17"/>
      <c r="L52" s="17"/>
      <c r="M52" s="48"/>
      <c r="N52" s="47" t="e">
        <f>VLOOKUP(Таблица91112282710[[#This Row],[Предмет закупки - исключения СМСП]],ТаблИсключ,2,FALSE)</f>
        <v>#N/A</v>
      </c>
      <c r="O52" s="20"/>
      <c r="Q52" s="36"/>
      <c r="R52" s="12"/>
      <c r="S52" s="12"/>
      <c r="T52" s="12"/>
      <c r="U52" s="16" t="e">
        <f>VLOOKUP(Таблица91112282710[[#This Row],[Ставка НДС]],ТаблицаСтавкиНДС[],2,FALSE)</f>
        <v>#N/A</v>
      </c>
      <c r="V52" s="6"/>
      <c r="W52" t="e">
        <f>VLOOKUP(Таблица91112282710[[#This Row],[Название источника финансирования]],ТаблИстФинанс[],2,FALSE)</f>
        <v>#N/A</v>
      </c>
      <c r="X52" s="2"/>
      <c r="Y52" s="13"/>
      <c r="Z52" s="13"/>
      <c r="AA52" s="13"/>
      <c r="AB52" s="17"/>
      <c r="AC52" s="17"/>
      <c r="AD52" s="6"/>
      <c r="AE52" t="e">
        <f>VLOOKUP(Таблица91112282710[[#This Row],[Название способа закупки]],ТаблСпосЗакуп[],2,FALSE)</f>
        <v>#N/A</v>
      </c>
      <c r="AF52" s="6"/>
      <c r="AG52" s="20" t="e">
        <f>INDEX(ТаблОснЗакЕП[],MATCH(LEFT($AF52,255),ТаблОснЗакЕП[Столбец1],0),2)</f>
        <v>#N/A</v>
      </c>
      <c r="AH52" s="2"/>
      <c r="AI52" s="17"/>
      <c r="AJ52" s="14"/>
      <c r="AK52" s="15"/>
      <c r="AL52" s="15"/>
      <c r="AM52" s="15"/>
      <c r="AN52" s="15"/>
      <c r="AO52" s="14"/>
      <c r="AP52" s="14"/>
      <c r="AR52" s="6"/>
      <c r="AS52" t="e">
        <f>VLOOKUP(Таблица91112282710[[#This Row],[Название направления закупки]],ТаблНапрЗакуп[],2,FALSE)</f>
        <v>#N/A</v>
      </c>
      <c r="AT52" s="14"/>
      <c r="AU52" s="40" t="e">
        <f>VLOOKUP(Таблица91112282710[[#This Row],[Наименование подразделения-заявителя закупки (только для закупок ПАО "Газпром")]],ТаблПодрГазпром[],2,FALSE)</f>
        <v>#N/A</v>
      </c>
      <c r="AV52" s="14"/>
      <c r="AW52" s="14"/>
    </row>
    <row r="53" spans="1:49" x14ac:dyDescent="0.25">
      <c r="A53" s="2"/>
      <c r="B53" s="16"/>
      <c r="C53" s="6"/>
      <c r="D53" t="e">
        <f>VLOOKUP(Таблица91112282710[[#This Row],[Название документа, основания для закупки]],ТаблОснЗакуп[],2,FALSE)</f>
        <v>#N/A</v>
      </c>
      <c r="E53" s="2"/>
      <c r="F53" s="6"/>
      <c r="G53" s="38" t="e">
        <f>VLOOKUP(Таблица91112282710[[#This Row],[ Название раздела Плана]],ТаблРазделПлана4[],2,FALSE)</f>
        <v>#N/A</v>
      </c>
      <c r="H53" s="14"/>
      <c r="I53" s="14"/>
      <c r="J53" s="2"/>
      <c r="K53" s="17"/>
      <c r="L53" s="17"/>
      <c r="M53" s="48"/>
      <c r="N53" s="47" t="e">
        <f>VLOOKUP(Таблица91112282710[[#This Row],[Предмет закупки - исключения СМСП]],ТаблИсключ,2,FALSE)</f>
        <v>#N/A</v>
      </c>
      <c r="O53" s="20"/>
      <c r="Q53" s="36"/>
      <c r="R53" s="12"/>
      <c r="S53" s="12"/>
      <c r="T53" s="12"/>
      <c r="U53" s="16" t="e">
        <f>VLOOKUP(Таблица91112282710[[#This Row],[Ставка НДС]],ТаблицаСтавкиНДС[],2,FALSE)</f>
        <v>#N/A</v>
      </c>
      <c r="V53" s="6"/>
      <c r="W53" t="e">
        <f>VLOOKUP(Таблица91112282710[[#This Row],[Название источника финансирования]],ТаблИстФинанс[],2,FALSE)</f>
        <v>#N/A</v>
      </c>
      <c r="X53" s="2"/>
      <c r="Y53" s="13"/>
      <c r="Z53" s="13"/>
      <c r="AA53" s="13"/>
      <c r="AB53" s="17"/>
      <c r="AC53" s="17"/>
      <c r="AD53" s="6"/>
      <c r="AE53" t="e">
        <f>VLOOKUP(Таблица91112282710[[#This Row],[Название способа закупки]],ТаблСпосЗакуп[],2,FALSE)</f>
        <v>#N/A</v>
      </c>
      <c r="AF53" s="6"/>
      <c r="AG53" s="20" t="e">
        <f>INDEX(ТаблОснЗакЕП[],MATCH(LEFT($AF53,255),ТаблОснЗакЕП[Столбец1],0),2)</f>
        <v>#N/A</v>
      </c>
      <c r="AH53" s="2"/>
      <c r="AI53" s="17"/>
      <c r="AJ53" s="14"/>
      <c r="AK53" s="15"/>
      <c r="AL53" s="15"/>
      <c r="AM53" s="15"/>
      <c r="AN53" s="15"/>
      <c r="AO53" s="14"/>
      <c r="AP53" s="14"/>
      <c r="AR53" s="6"/>
      <c r="AS53" t="e">
        <f>VLOOKUP(Таблица91112282710[[#This Row],[Название направления закупки]],ТаблНапрЗакуп[],2,FALSE)</f>
        <v>#N/A</v>
      </c>
      <c r="AT53" s="14"/>
      <c r="AU53" s="39" t="e">
        <f>VLOOKUP(Таблица91112282710[[#This Row],[Наименование подразделения-заявителя закупки (только для закупок ПАО "Газпром")]],ТаблПодрГазпром[],2,FALSE)</f>
        <v>#N/A</v>
      </c>
      <c r="AV53" s="14"/>
      <c r="AW53" s="14"/>
    </row>
    <row r="54" spans="1:49" x14ac:dyDescent="0.25">
      <c r="A54" s="2"/>
      <c r="B54" s="16"/>
      <c r="C54" s="6"/>
      <c r="D54" t="e">
        <f>VLOOKUP(Таблица91112282710[[#This Row],[Название документа, основания для закупки]],ТаблОснЗакуп[],2,FALSE)</f>
        <v>#N/A</v>
      </c>
      <c r="E54" s="2"/>
      <c r="F54" s="6"/>
      <c r="G54" s="38" t="e">
        <f>VLOOKUP(Таблица91112282710[[#This Row],[ Название раздела Плана]],ТаблРазделПлана4[],2,FALSE)</f>
        <v>#N/A</v>
      </c>
      <c r="H54" s="14"/>
      <c r="I54" s="14"/>
      <c r="J54" s="2"/>
      <c r="K54" s="17"/>
      <c r="L54" s="17"/>
      <c r="M54" s="48"/>
      <c r="N54" s="47" t="e">
        <f>VLOOKUP(Таблица91112282710[[#This Row],[Предмет закупки - исключения СМСП]],ТаблИсключ,2,FALSE)</f>
        <v>#N/A</v>
      </c>
      <c r="O54" s="20"/>
      <c r="Q54" s="36"/>
      <c r="R54" s="12"/>
      <c r="S54" s="12"/>
      <c r="T54" s="12"/>
      <c r="U54" s="16" t="e">
        <f>VLOOKUP(Таблица91112282710[[#This Row],[Ставка НДС]],ТаблицаСтавкиНДС[],2,FALSE)</f>
        <v>#N/A</v>
      </c>
      <c r="V54" s="6"/>
      <c r="W54" t="e">
        <f>VLOOKUP(Таблица91112282710[[#This Row],[Название источника финансирования]],ТаблИстФинанс[],2,FALSE)</f>
        <v>#N/A</v>
      </c>
      <c r="X54" s="2"/>
      <c r="Y54" s="13"/>
      <c r="Z54" s="13"/>
      <c r="AA54" s="13"/>
      <c r="AB54" s="17"/>
      <c r="AC54" s="17"/>
      <c r="AD54" s="6"/>
      <c r="AE54" t="e">
        <f>VLOOKUP(Таблица91112282710[[#This Row],[Название способа закупки]],ТаблСпосЗакуп[],2,FALSE)</f>
        <v>#N/A</v>
      </c>
      <c r="AF54" s="6"/>
      <c r="AG54" s="20" t="e">
        <f>INDEX(ТаблОснЗакЕП[],MATCH(LEFT($AF54,255),ТаблОснЗакЕП[Столбец1],0),2)</f>
        <v>#N/A</v>
      </c>
      <c r="AH54" s="2"/>
      <c r="AI54" s="17"/>
      <c r="AJ54" s="14"/>
      <c r="AK54" s="15"/>
      <c r="AL54" s="15"/>
      <c r="AM54" s="15"/>
      <c r="AN54" s="15"/>
      <c r="AO54" s="14"/>
      <c r="AP54" s="14"/>
      <c r="AR54" s="6"/>
      <c r="AS54" t="e">
        <f>VLOOKUP(Таблица91112282710[[#This Row],[Название направления закупки]],ТаблНапрЗакуп[],2,FALSE)</f>
        <v>#N/A</v>
      </c>
      <c r="AT54" s="14"/>
      <c r="AU54" s="40" t="e">
        <f>VLOOKUP(Таблица91112282710[[#This Row],[Наименование подразделения-заявителя закупки (только для закупок ПАО "Газпром")]],ТаблПодрГазпром[],2,FALSE)</f>
        <v>#N/A</v>
      </c>
      <c r="AV54" s="14"/>
      <c r="AW54" s="14"/>
    </row>
    <row r="55" spans="1:49" x14ac:dyDescent="0.25">
      <c r="A55" s="2"/>
      <c r="B55" s="16"/>
      <c r="C55" s="6"/>
      <c r="D55" t="e">
        <f>VLOOKUP(Таблица91112282710[[#This Row],[Название документа, основания для закупки]],ТаблОснЗакуп[],2,FALSE)</f>
        <v>#N/A</v>
      </c>
      <c r="E55" s="2"/>
      <c r="F55" s="6"/>
      <c r="G55" s="38" t="e">
        <f>VLOOKUP(Таблица91112282710[[#This Row],[ Название раздела Плана]],ТаблРазделПлана4[],2,FALSE)</f>
        <v>#N/A</v>
      </c>
      <c r="H55" s="14"/>
      <c r="I55" s="14"/>
      <c r="J55" s="2"/>
      <c r="K55" s="17"/>
      <c r="L55" s="17"/>
      <c r="M55" s="48"/>
      <c r="N55" s="47" t="e">
        <f>VLOOKUP(Таблица91112282710[[#This Row],[Предмет закупки - исключения СМСП]],ТаблИсключ,2,FALSE)</f>
        <v>#N/A</v>
      </c>
      <c r="O55" s="20"/>
      <c r="Q55" s="36"/>
      <c r="R55" s="12"/>
      <c r="S55" s="12"/>
      <c r="T55" s="12"/>
      <c r="U55" s="16" t="e">
        <f>VLOOKUP(Таблица91112282710[[#This Row],[Ставка НДС]],ТаблицаСтавкиНДС[],2,FALSE)</f>
        <v>#N/A</v>
      </c>
      <c r="V55" s="6"/>
      <c r="W55" t="e">
        <f>VLOOKUP(Таблица91112282710[[#This Row],[Название источника финансирования]],ТаблИстФинанс[],2,FALSE)</f>
        <v>#N/A</v>
      </c>
      <c r="X55" s="2"/>
      <c r="Y55" s="13"/>
      <c r="Z55" s="13"/>
      <c r="AA55" s="13"/>
      <c r="AB55" s="17"/>
      <c r="AC55" s="17"/>
      <c r="AD55" s="6"/>
      <c r="AE55" t="e">
        <f>VLOOKUP(Таблица91112282710[[#This Row],[Название способа закупки]],ТаблСпосЗакуп[],2,FALSE)</f>
        <v>#N/A</v>
      </c>
      <c r="AF55" s="6"/>
      <c r="AG55" s="20" t="e">
        <f>INDEX(ТаблОснЗакЕП[],MATCH(LEFT($AF55,255),ТаблОснЗакЕП[Столбец1],0),2)</f>
        <v>#N/A</v>
      </c>
      <c r="AH55" s="2"/>
      <c r="AI55" s="17"/>
      <c r="AJ55" s="14"/>
      <c r="AK55" s="15"/>
      <c r="AL55" s="15"/>
      <c r="AM55" s="15"/>
      <c r="AN55" s="15"/>
      <c r="AO55" s="14"/>
      <c r="AP55" s="14"/>
      <c r="AR55" s="6"/>
      <c r="AS55" t="e">
        <f>VLOOKUP(Таблица91112282710[[#This Row],[Название направления закупки]],ТаблНапрЗакуп[],2,FALSE)</f>
        <v>#N/A</v>
      </c>
      <c r="AT55" s="14"/>
      <c r="AU55" s="39" t="e">
        <f>VLOOKUP(Таблица91112282710[[#This Row],[Наименование подразделения-заявителя закупки (только для закупок ПАО "Газпром")]],ТаблПодрГазпром[],2,FALSE)</f>
        <v>#N/A</v>
      </c>
      <c r="AV55" s="14"/>
      <c r="AW55" s="14"/>
    </row>
    <row r="56" spans="1:49" x14ac:dyDescent="0.25">
      <c r="A56" s="2"/>
      <c r="B56" s="16"/>
      <c r="C56" s="6"/>
      <c r="D56" t="e">
        <f>VLOOKUP(Таблица91112282710[[#This Row],[Название документа, основания для закупки]],ТаблОснЗакуп[],2,FALSE)</f>
        <v>#N/A</v>
      </c>
      <c r="E56" s="2"/>
      <c r="F56" s="6"/>
      <c r="G56" s="38" t="e">
        <f>VLOOKUP(Таблица91112282710[[#This Row],[ Название раздела Плана]],ТаблРазделПлана4[],2,FALSE)</f>
        <v>#N/A</v>
      </c>
      <c r="H56" s="14"/>
      <c r="I56" s="14"/>
      <c r="J56" s="2"/>
      <c r="K56" s="17"/>
      <c r="L56" s="17"/>
      <c r="M56" s="48"/>
      <c r="N56" s="47" t="e">
        <f>VLOOKUP(Таблица91112282710[[#This Row],[Предмет закупки - исключения СМСП]],ТаблИсключ,2,FALSE)</f>
        <v>#N/A</v>
      </c>
      <c r="O56" s="20"/>
      <c r="Q56" s="36"/>
      <c r="R56" s="12"/>
      <c r="S56" s="12"/>
      <c r="T56" s="12"/>
      <c r="U56" s="16" t="e">
        <f>VLOOKUP(Таблица91112282710[[#This Row],[Ставка НДС]],ТаблицаСтавкиНДС[],2,FALSE)</f>
        <v>#N/A</v>
      </c>
      <c r="V56" s="6"/>
      <c r="W56" t="e">
        <f>VLOOKUP(Таблица91112282710[[#This Row],[Название источника финансирования]],ТаблИстФинанс[],2,FALSE)</f>
        <v>#N/A</v>
      </c>
      <c r="X56" s="2"/>
      <c r="Y56" s="13"/>
      <c r="Z56" s="13"/>
      <c r="AA56" s="13"/>
      <c r="AB56" s="17"/>
      <c r="AC56" s="17"/>
      <c r="AD56" s="6"/>
      <c r="AE56" t="e">
        <f>VLOOKUP(Таблица91112282710[[#This Row],[Название способа закупки]],ТаблСпосЗакуп[],2,FALSE)</f>
        <v>#N/A</v>
      </c>
      <c r="AF56" s="6"/>
      <c r="AG56" s="20" t="e">
        <f>INDEX(ТаблОснЗакЕП[],MATCH(LEFT($AF56,255),ТаблОснЗакЕП[Столбец1],0),2)</f>
        <v>#N/A</v>
      </c>
      <c r="AH56" s="2"/>
      <c r="AI56" s="17"/>
      <c r="AJ56" s="14"/>
      <c r="AK56" s="15"/>
      <c r="AL56" s="15"/>
      <c r="AM56" s="15"/>
      <c r="AN56" s="15"/>
      <c r="AO56" s="14"/>
      <c r="AP56" s="14"/>
      <c r="AR56" s="6"/>
      <c r="AS56" t="e">
        <f>VLOOKUP(Таблица91112282710[[#This Row],[Название направления закупки]],ТаблНапрЗакуп[],2,FALSE)</f>
        <v>#N/A</v>
      </c>
      <c r="AT56" s="14"/>
      <c r="AU56" s="40" t="e">
        <f>VLOOKUP(Таблица91112282710[[#This Row],[Наименование подразделения-заявителя закупки (только для закупок ПАО "Газпром")]],ТаблПодрГазпром[],2,FALSE)</f>
        <v>#N/A</v>
      </c>
      <c r="AV56" s="14"/>
      <c r="AW56" s="14"/>
    </row>
    <row r="57" spans="1:49" x14ac:dyDescent="0.25">
      <c r="A57" s="2"/>
      <c r="B57" s="16"/>
      <c r="C57" s="6"/>
      <c r="D57" t="e">
        <f>VLOOKUP(Таблица91112282710[[#This Row],[Название документа, основания для закупки]],ТаблОснЗакуп[],2,FALSE)</f>
        <v>#N/A</v>
      </c>
      <c r="E57" s="2"/>
      <c r="F57" s="6"/>
      <c r="G57" s="38" t="e">
        <f>VLOOKUP(Таблица91112282710[[#This Row],[ Название раздела Плана]],ТаблРазделПлана4[],2,FALSE)</f>
        <v>#N/A</v>
      </c>
      <c r="H57" s="14"/>
      <c r="I57" s="14"/>
      <c r="J57" s="2"/>
      <c r="K57" s="17"/>
      <c r="L57" s="17"/>
      <c r="M57" s="48"/>
      <c r="N57" s="47" t="e">
        <f>VLOOKUP(Таблица91112282710[[#This Row],[Предмет закупки - исключения СМСП]],ТаблИсключ,2,FALSE)</f>
        <v>#N/A</v>
      </c>
      <c r="O57" s="20"/>
      <c r="Q57" s="36"/>
      <c r="R57" s="12"/>
      <c r="S57" s="12"/>
      <c r="T57" s="12"/>
      <c r="U57" s="16" t="e">
        <f>VLOOKUP(Таблица91112282710[[#This Row],[Ставка НДС]],ТаблицаСтавкиНДС[],2,FALSE)</f>
        <v>#N/A</v>
      </c>
      <c r="V57" s="6"/>
      <c r="W57" t="e">
        <f>VLOOKUP(Таблица91112282710[[#This Row],[Название источника финансирования]],ТаблИстФинанс[],2,FALSE)</f>
        <v>#N/A</v>
      </c>
      <c r="X57" s="2"/>
      <c r="Y57" s="13"/>
      <c r="Z57" s="13"/>
      <c r="AA57" s="13"/>
      <c r="AB57" s="17"/>
      <c r="AC57" s="17"/>
      <c r="AD57" s="6"/>
      <c r="AE57" t="e">
        <f>VLOOKUP(Таблица91112282710[[#This Row],[Название способа закупки]],ТаблСпосЗакуп[],2,FALSE)</f>
        <v>#N/A</v>
      </c>
      <c r="AF57" s="6"/>
      <c r="AG57" s="20" t="e">
        <f>INDEX(ТаблОснЗакЕП[],MATCH(LEFT($AF57,255),ТаблОснЗакЕП[Столбец1],0),2)</f>
        <v>#N/A</v>
      </c>
      <c r="AH57" s="2"/>
      <c r="AI57" s="17"/>
      <c r="AJ57" s="14"/>
      <c r="AK57" s="15"/>
      <c r="AL57" s="15"/>
      <c r="AM57" s="15"/>
      <c r="AN57" s="15"/>
      <c r="AO57" s="14"/>
      <c r="AP57" s="14"/>
      <c r="AR57" s="6"/>
      <c r="AS57" t="e">
        <f>VLOOKUP(Таблица91112282710[[#This Row],[Название направления закупки]],ТаблНапрЗакуп[],2,FALSE)</f>
        <v>#N/A</v>
      </c>
      <c r="AT57" s="14"/>
      <c r="AU57" s="39" t="e">
        <f>VLOOKUP(Таблица91112282710[[#This Row],[Наименование подразделения-заявителя закупки (только для закупок ПАО "Газпром")]],ТаблПодрГазпром[],2,FALSE)</f>
        <v>#N/A</v>
      </c>
      <c r="AV57" s="14"/>
      <c r="AW57" s="14"/>
    </row>
    <row r="58" spans="1:49" x14ac:dyDescent="0.25">
      <c r="A58" s="2"/>
      <c r="B58" s="16"/>
      <c r="C58" s="6"/>
      <c r="D58" t="e">
        <f>VLOOKUP(Таблица91112282710[[#This Row],[Название документа, основания для закупки]],ТаблОснЗакуп[],2,FALSE)</f>
        <v>#N/A</v>
      </c>
      <c r="E58" s="2"/>
      <c r="F58" s="6"/>
      <c r="G58" s="38" t="e">
        <f>VLOOKUP(Таблица91112282710[[#This Row],[ Название раздела Плана]],ТаблРазделПлана4[],2,FALSE)</f>
        <v>#N/A</v>
      </c>
      <c r="H58" s="14"/>
      <c r="I58" s="14"/>
      <c r="J58" s="2"/>
      <c r="K58" s="17"/>
      <c r="L58" s="17"/>
      <c r="M58" s="48"/>
      <c r="N58" s="47" t="e">
        <f>VLOOKUP(Таблица91112282710[[#This Row],[Предмет закупки - исключения СМСП]],ТаблИсключ,2,FALSE)</f>
        <v>#N/A</v>
      </c>
      <c r="O58" s="20"/>
      <c r="Q58" s="36"/>
      <c r="R58" s="12"/>
      <c r="S58" s="12"/>
      <c r="T58" s="12"/>
      <c r="U58" s="16" t="e">
        <f>VLOOKUP(Таблица91112282710[[#This Row],[Ставка НДС]],ТаблицаСтавкиНДС[],2,FALSE)</f>
        <v>#N/A</v>
      </c>
      <c r="V58" s="6"/>
      <c r="W58" t="e">
        <f>VLOOKUP(Таблица91112282710[[#This Row],[Название источника финансирования]],ТаблИстФинанс[],2,FALSE)</f>
        <v>#N/A</v>
      </c>
      <c r="X58" s="2"/>
      <c r="Y58" s="13"/>
      <c r="Z58" s="13"/>
      <c r="AA58" s="13"/>
      <c r="AB58" s="17"/>
      <c r="AC58" s="17"/>
      <c r="AD58" s="6"/>
      <c r="AE58" t="e">
        <f>VLOOKUP(Таблица91112282710[[#This Row],[Название способа закупки]],ТаблСпосЗакуп[],2,FALSE)</f>
        <v>#N/A</v>
      </c>
      <c r="AF58" s="6"/>
      <c r="AG58" s="20" t="e">
        <f>INDEX(ТаблОснЗакЕП[],MATCH(LEFT($AF58,255),ТаблОснЗакЕП[Столбец1],0),2)</f>
        <v>#N/A</v>
      </c>
      <c r="AH58" s="2"/>
      <c r="AI58" s="17"/>
      <c r="AJ58" s="14"/>
      <c r="AK58" s="15"/>
      <c r="AL58" s="15"/>
      <c r="AM58" s="15"/>
      <c r="AN58" s="15"/>
      <c r="AO58" s="14"/>
      <c r="AP58" s="14"/>
      <c r="AR58" s="6"/>
      <c r="AS58" t="e">
        <f>VLOOKUP(Таблица91112282710[[#This Row],[Название направления закупки]],ТаблНапрЗакуп[],2,FALSE)</f>
        <v>#N/A</v>
      </c>
      <c r="AT58" s="14"/>
      <c r="AU58" s="40" t="e">
        <f>VLOOKUP(Таблица91112282710[[#This Row],[Наименование подразделения-заявителя закупки (только для закупок ПАО "Газпром")]],ТаблПодрГазпром[],2,FALSE)</f>
        <v>#N/A</v>
      </c>
      <c r="AV58" s="14"/>
      <c r="AW58" s="14"/>
    </row>
    <row r="59" spans="1:49" x14ac:dyDescent="0.25">
      <c r="A59" s="2"/>
      <c r="B59" s="16"/>
      <c r="C59" s="6"/>
      <c r="D59" t="e">
        <f>VLOOKUP(Таблица91112282710[[#This Row],[Название документа, основания для закупки]],ТаблОснЗакуп[],2,FALSE)</f>
        <v>#N/A</v>
      </c>
      <c r="E59" s="2"/>
      <c r="F59" s="6"/>
      <c r="G59" s="38" t="e">
        <f>VLOOKUP(Таблица91112282710[[#This Row],[ Название раздела Плана]],ТаблРазделПлана4[],2,FALSE)</f>
        <v>#N/A</v>
      </c>
      <c r="H59" s="14"/>
      <c r="I59" s="14"/>
      <c r="J59" s="2"/>
      <c r="K59" s="17"/>
      <c r="L59" s="17"/>
      <c r="M59" s="48"/>
      <c r="N59" s="47" t="e">
        <f>VLOOKUP(Таблица91112282710[[#This Row],[Предмет закупки - исключения СМСП]],ТаблИсключ,2,FALSE)</f>
        <v>#N/A</v>
      </c>
      <c r="O59" s="20"/>
      <c r="Q59" s="36"/>
      <c r="R59" s="12"/>
      <c r="S59" s="12"/>
      <c r="T59" s="12"/>
      <c r="U59" s="16" t="e">
        <f>VLOOKUP(Таблица91112282710[[#This Row],[Ставка НДС]],ТаблицаСтавкиНДС[],2,FALSE)</f>
        <v>#N/A</v>
      </c>
      <c r="V59" s="6"/>
      <c r="W59" t="e">
        <f>VLOOKUP(Таблица91112282710[[#This Row],[Название источника финансирования]],ТаблИстФинанс[],2,FALSE)</f>
        <v>#N/A</v>
      </c>
      <c r="X59" s="2"/>
      <c r="Y59" s="13"/>
      <c r="Z59" s="13"/>
      <c r="AA59" s="13"/>
      <c r="AB59" s="17"/>
      <c r="AC59" s="17"/>
      <c r="AD59" s="6"/>
      <c r="AE59" t="e">
        <f>VLOOKUP(Таблица91112282710[[#This Row],[Название способа закупки]],ТаблСпосЗакуп[],2,FALSE)</f>
        <v>#N/A</v>
      </c>
      <c r="AF59" s="6"/>
      <c r="AG59" s="20" t="e">
        <f>INDEX(ТаблОснЗакЕП[],MATCH(LEFT($AF59,255),ТаблОснЗакЕП[Столбец1],0),2)</f>
        <v>#N/A</v>
      </c>
      <c r="AH59" s="2"/>
      <c r="AI59" s="17"/>
      <c r="AJ59" s="14"/>
      <c r="AK59" s="15"/>
      <c r="AL59" s="15"/>
      <c r="AM59" s="15"/>
      <c r="AN59" s="15"/>
      <c r="AO59" s="14"/>
      <c r="AP59" s="14"/>
      <c r="AR59" s="6"/>
      <c r="AS59" t="e">
        <f>VLOOKUP(Таблица91112282710[[#This Row],[Название направления закупки]],ТаблНапрЗакуп[],2,FALSE)</f>
        <v>#N/A</v>
      </c>
      <c r="AT59" s="14"/>
      <c r="AU59" s="39" t="e">
        <f>VLOOKUP(Таблица91112282710[[#This Row],[Наименование подразделения-заявителя закупки (только для закупок ПАО "Газпром")]],ТаблПодрГазпром[],2,FALSE)</f>
        <v>#N/A</v>
      </c>
      <c r="AV59" s="14"/>
      <c r="AW59" s="14"/>
    </row>
    <row r="60" spans="1:49" x14ac:dyDescent="0.25">
      <c r="A60" s="2"/>
      <c r="B60" s="16"/>
      <c r="C60" s="6"/>
      <c r="D60" t="e">
        <f>VLOOKUP(Таблица91112282710[[#This Row],[Название документа, основания для закупки]],ТаблОснЗакуп[],2,FALSE)</f>
        <v>#N/A</v>
      </c>
      <c r="E60" s="2"/>
      <c r="F60" s="6"/>
      <c r="G60" s="38" t="e">
        <f>VLOOKUP(Таблица91112282710[[#This Row],[ Название раздела Плана]],ТаблРазделПлана4[],2,FALSE)</f>
        <v>#N/A</v>
      </c>
      <c r="H60" s="14"/>
      <c r="I60" s="14"/>
      <c r="J60" s="2"/>
      <c r="K60" s="17"/>
      <c r="L60" s="17"/>
      <c r="M60" s="48"/>
      <c r="N60" s="47" t="e">
        <f>VLOOKUP(Таблица91112282710[[#This Row],[Предмет закупки - исключения СМСП]],ТаблИсключ,2,FALSE)</f>
        <v>#N/A</v>
      </c>
      <c r="O60" s="20"/>
      <c r="Q60" s="36"/>
      <c r="R60" s="12"/>
      <c r="S60" s="12"/>
      <c r="T60" s="12"/>
      <c r="U60" s="16" t="e">
        <f>VLOOKUP(Таблица91112282710[[#This Row],[Ставка НДС]],ТаблицаСтавкиНДС[],2,FALSE)</f>
        <v>#N/A</v>
      </c>
      <c r="V60" s="6"/>
      <c r="W60" t="e">
        <f>VLOOKUP(Таблица91112282710[[#This Row],[Название источника финансирования]],ТаблИстФинанс[],2,FALSE)</f>
        <v>#N/A</v>
      </c>
      <c r="X60" s="2"/>
      <c r="Y60" s="13"/>
      <c r="Z60" s="13"/>
      <c r="AA60" s="13"/>
      <c r="AB60" s="17"/>
      <c r="AC60" s="17"/>
      <c r="AD60" s="6"/>
      <c r="AE60" t="e">
        <f>VLOOKUP(Таблица91112282710[[#This Row],[Название способа закупки]],ТаблСпосЗакуп[],2,FALSE)</f>
        <v>#N/A</v>
      </c>
      <c r="AF60" s="6"/>
      <c r="AG60" s="20" t="e">
        <f>INDEX(ТаблОснЗакЕП[],MATCH(LEFT($AF60,255),ТаблОснЗакЕП[Столбец1],0),2)</f>
        <v>#N/A</v>
      </c>
      <c r="AH60" s="2"/>
      <c r="AI60" s="17"/>
      <c r="AJ60" s="14"/>
      <c r="AK60" s="15"/>
      <c r="AL60" s="15"/>
      <c r="AM60" s="15"/>
      <c r="AN60" s="15"/>
      <c r="AO60" s="14"/>
      <c r="AP60" s="14"/>
      <c r="AR60" s="6"/>
      <c r="AS60" t="e">
        <f>VLOOKUP(Таблица91112282710[[#This Row],[Название направления закупки]],ТаблНапрЗакуп[],2,FALSE)</f>
        <v>#N/A</v>
      </c>
      <c r="AT60" s="14"/>
      <c r="AU60" s="40" t="e">
        <f>VLOOKUP(Таблица91112282710[[#This Row],[Наименование подразделения-заявителя закупки (только для закупок ПАО "Газпром")]],ТаблПодрГазпром[],2,FALSE)</f>
        <v>#N/A</v>
      </c>
      <c r="AV60" s="14"/>
      <c r="AW60" s="14"/>
    </row>
    <row r="61" spans="1:49" x14ac:dyDescent="0.25">
      <c r="A61" s="2"/>
      <c r="B61" s="16"/>
      <c r="C61" s="6"/>
      <c r="D61" t="e">
        <f>VLOOKUP(Таблица91112282710[[#This Row],[Название документа, основания для закупки]],ТаблОснЗакуп[],2,FALSE)</f>
        <v>#N/A</v>
      </c>
      <c r="E61" s="2"/>
      <c r="F61" s="6"/>
      <c r="G61" s="38" t="e">
        <f>VLOOKUP(Таблица91112282710[[#This Row],[ Название раздела Плана]],ТаблРазделПлана4[],2,FALSE)</f>
        <v>#N/A</v>
      </c>
      <c r="H61" s="14"/>
      <c r="I61" s="14"/>
      <c r="J61" s="2"/>
      <c r="K61" s="17"/>
      <c r="L61" s="17"/>
      <c r="M61" s="48"/>
      <c r="N61" s="47" t="e">
        <f>VLOOKUP(Таблица91112282710[[#This Row],[Предмет закупки - исключения СМСП]],ТаблИсключ,2,FALSE)</f>
        <v>#N/A</v>
      </c>
      <c r="O61" s="20"/>
      <c r="Q61" s="36"/>
      <c r="R61" s="12"/>
      <c r="S61" s="12"/>
      <c r="T61" s="12"/>
      <c r="U61" s="16" t="e">
        <f>VLOOKUP(Таблица91112282710[[#This Row],[Ставка НДС]],ТаблицаСтавкиНДС[],2,FALSE)</f>
        <v>#N/A</v>
      </c>
      <c r="V61" s="6"/>
      <c r="W61" t="e">
        <f>VLOOKUP(Таблица91112282710[[#This Row],[Название источника финансирования]],ТаблИстФинанс[],2,FALSE)</f>
        <v>#N/A</v>
      </c>
      <c r="X61" s="2"/>
      <c r="Y61" s="13"/>
      <c r="Z61" s="13"/>
      <c r="AA61" s="13"/>
      <c r="AB61" s="17"/>
      <c r="AC61" s="17"/>
      <c r="AD61" s="6"/>
      <c r="AE61" t="e">
        <f>VLOOKUP(Таблица91112282710[[#This Row],[Название способа закупки]],ТаблСпосЗакуп[],2,FALSE)</f>
        <v>#N/A</v>
      </c>
      <c r="AF61" s="6"/>
      <c r="AG61" s="20" t="e">
        <f>INDEX(ТаблОснЗакЕП[],MATCH(LEFT($AF61,255),ТаблОснЗакЕП[Столбец1],0),2)</f>
        <v>#N/A</v>
      </c>
      <c r="AH61" s="2"/>
      <c r="AI61" s="17"/>
      <c r="AJ61" s="14"/>
      <c r="AK61" s="15"/>
      <c r="AL61" s="15"/>
      <c r="AM61" s="15"/>
      <c r="AN61" s="15"/>
      <c r="AO61" s="14"/>
      <c r="AP61" s="14"/>
      <c r="AR61" s="6"/>
      <c r="AS61" t="e">
        <f>VLOOKUP(Таблица91112282710[[#This Row],[Название направления закупки]],ТаблНапрЗакуп[],2,FALSE)</f>
        <v>#N/A</v>
      </c>
      <c r="AT61" s="14"/>
      <c r="AU61" s="39" t="e">
        <f>VLOOKUP(Таблица91112282710[[#This Row],[Наименование подразделения-заявителя закупки (только для закупок ПАО "Газпром")]],ТаблПодрГазпром[],2,FALSE)</f>
        <v>#N/A</v>
      </c>
      <c r="AV61" s="14"/>
      <c r="AW61" s="14"/>
    </row>
    <row r="62" spans="1:49" x14ac:dyDescent="0.25">
      <c r="A62" s="2"/>
      <c r="B62" s="16"/>
      <c r="C62" s="6"/>
      <c r="D62" t="e">
        <f>VLOOKUP(Таблица91112282710[[#This Row],[Название документа, основания для закупки]],ТаблОснЗакуп[],2,FALSE)</f>
        <v>#N/A</v>
      </c>
      <c r="E62" s="2"/>
      <c r="F62" s="6"/>
      <c r="G62" s="38" t="e">
        <f>VLOOKUP(Таблица91112282710[[#This Row],[ Название раздела Плана]],ТаблРазделПлана4[],2,FALSE)</f>
        <v>#N/A</v>
      </c>
      <c r="H62" s="14"/>
      <c r="I62" s="14"/>
      <c r="J62" s="2"/>
      <c r="K62" s="17"/>
      <c r="L62" s="17"/>
      <c r="M62" s="48"/>
      <c r="N62" s="47" t="e">
        <f>VLOOKUP(Таблица91112282710[[#This Row],[Предмет закупки - исключения СМСП]],ТаблИсключ,2,FALSE)</f>
        <v>#N/A</v>
      </c>
      <c r="O62" s="20"/>
      <c r="Q62" s="36"/>
      <c r="R62" s="12"/>
      <c r="S62" s="12"/>
      <c r="T62" s="12"/>
      <c r="U62" s="16" t="e">
        <f>VLOOKUP(Таблица91112282710[[#This Row],[Ставка НДС]],ТаблицаСтавкиНДС[],2,FALSE)</f>
        <v>#N/A</v>
      </c>
      <c r="V62" s="6"/>
      <c r="W62" t="e">
        <f>VLOOKUP(Таблица91112282710[[#This Row],[Название источника финансирования]],ТаблИстФинанс[],2,FALSE)</f>
        <v>#N/A</v>
      </c>
      <c r="X62" s="2"/>
      <c r="Y62" s="13"/>
      <c r="Z62" s="13"/>
      <c r="AA62" s="13"/>
      <c r="AB62" s="17"/>
      <c r="AC62" s="17"/>
      <c r="AD62" s="6"/>
      <c r="AE62" t="e">
        <f>VLOOKUP(Таблица91112282710[[#This Row],[Название способа закупки]],ТаблСпосЗакуп[],2,FALSE)</f>
        <v>#N/A</v>
      </c>
      <c r="AF62" s="6"/>
      <c r="AG62" s="20" t="e">
        <f>INDEX(ТаблОснЗакЕП[],MATCH(LEFT($AF62,255),ТаблОснЗакЕП[Столбец1],0),2)</f>
        <v>#N/A</v>
      </c>
      <c r="AH62" s="2"/>
      <c r="AI62" s="17"/>
      <c r="AJ62" s="14"/>
      <c r="AK62" s="15"/>
      <c r="AL62" s="15"/>
      <c r="AM62" s="15"/>
      <c r="AN62" s="15"/>
      <c r="AO62" s="14"/>
      <c r="AP62" s="14"/>
      <c r="AR62" s="6"/>
      <c r="AS62" t="e">
        <f>VLOOKUP(Таблица91112282710[[#This Row],[Название направления закупки]],ТаблНапрЗакуп[],2,FALSE)</f>
        <v>#N/A</v>
      </c>
      <c r="AT62" s="14"/>
      <c r="AU62" s="40" t="e">
        <f>VLOOKUP(Таблица91112282710[[#This Row],[Наименование подразделения-заявителя закупки (только для закупок ПАО "Газпром")]],ТаблПодрГазпром[],2,FALSE)</f>
        <v>#N/A</v>
      </c>
      <c r="AV62" s="14"/>
      <c r="AW62" s="14"/>
    </row>
    <row r="63" spans="1:49" x14ac:dyDescent="0.25">
      <c r="A63" s="2"/>
      <c r="B63" s="16"/>
      <c r="C63" s="6"/>
      <c r="D63" t="e">
        <f>VLOOKUP(Таблица91112282710[[#This Row],[Название документа, основания для закупки]],ТаблОснЗакуп[],2,FALSE)</f>
        <v>#N/A</v>
      </c>
      <c r="E63" s="2"/>
      <c r="F63" s="6"/>
      <c r="G63" s="38" t="e">
        <f>VLOOKUP(Таблица91112282710[[#This Row],[ Название раздела Плана]],ТаблРазделПлана4[],2,FALSE)</f>
        <v>#N/A</v>
      </c>
      <c r="H63" s="14"/>
      <c r="I63" s="14"/>
      <c r="J63" s="2"/>
      <c r="K63" s="17"/>
      <c r="L63" s="17"/>
      <c r="M63" s="48"/>
      <c r="N63" s="47" t="e">
        <f>VLOOKUP(Таблица91112282710[[#This Row],[Предмет закупки - исключения СМСП]],ТаблИсключ,2,FALSE)</f>
        <v>#N/A</v>
      </c>
      <c r="O63" s="20"/>
      <c r="Q63" s="36"/>
      <c r="R63" s="12"/>
      <c r="S63" s="12"/>
      <c r="T63" s="12"/>
      <c r="U63" s="16" t="e">
        <f>VLOOKUP(Таблица91112282710[[#This Row],[Ставка НДС]],ТаблицаСтавкиНДС[],2,FALSE)</f>
        <v>#N/A</v>
      </c>
      <c r="V63" s="6"/>
      <c r="W63" t="e">
        <f>VLOOKUP(Таблица91112282710[[#This Row],[Название источника финансирования]],ТаблИстФинанс[],2,FALSE)</f>
        <v>#N/A</v>
      </c>
      <c r="X63" s="2"/>
      <c r="Y63" s="13"/>
      <c r="Z63" s="13"/>
      <c r="AA63" s="13"/>
      <c r="AB63" s="17"/>
      <c r="AC63" s="17"/>
      <c r="AD63" s="6"/>
      <c r="AE63" t="e">
        <f>VLOOKUP(Таблица91112282710[[#This Row],[Название способа закупки]],ТаблСпосЗакуп[],2,FALSE)</f>
        <v>#N/A</v>
      </c>
      <c r="AF63" s="6"/>
      <c r="AG63" s="20" t="e">
        <f>INDEX(ТаблОснЗакЕП[],MATCH(LEFT($AF63,255),ТаблОснЗакЕП[Столбец1],0),2)</f>
        <v>#N/A</v>
      </c>
      <c r="AH63" s="2"/>
      <c r="AI63" s="17"/>
      <c r="AJ63" s="14"/>
      <c r="AK63" s="15"/>
      <c r="AL63" s="15"/>
      <c r="AM63" s="15"/>
      <c r="AN63" s="15"/>
      <c r="AO63" s="14"/>
      <c r="AP63" s="14"/>
      <c r="AR63" s="6"/>
      <c r="AS63" t="e">
        <f>VLOOKUP(Таблица91112282710[[#This Row],[Название направления закупки]],ТаблНапрЗакуп[],2,FALSE)</f>
        <v>#N/A</v>
      </c>
      <c r="AT63" s="14"/>
      <c r="AU63" s="39" t="e">
        <f>VLOOKUP(Таблица91112282710[[#This Row],[Наименование подразделения-заявителя закупки (только для закупок ПАО "Газпром")]],ТаблПодрГазпром[],2,FALSE)</f>
        <v>#N/A</v>
      </c>
      <c r="AV63" s="14"/>
      <c r="AW63" s="14"/>
    </row>
    <row r="64" spans="1:49" x14ac:dyDescent="0.25">
      <c r="A64" s="2"/>
      <c r="B64" s="16"/>
      <c r="C64" s="6"/>
      <c r="D64" t="e">
        <f>VLOOKUP(Таблица91112282710[[#This Row],[Название документа, основания для закупки]],ТаблОснЗакуп[],2,FALSE)</f>
        <v>#N/A</v>
      </c>
      <c r="E64" s="2"/>
      <c r="F64" s="6"/>
      <c r="G64" s="38" t="e">
        <f>VLOOKUP(Таблица91112282710[[#This Row],[ Название раздела Плана]],ТаблРазделПлана4[],2,FALSE)</f>
        <v>#N/A</v>
      </c>
      <c r="H64" s="14"/>
      <c r="I64" s="14"/>
      <c r="J64" s="2"/>
      <c r="K64" s="17"/>
      <c r="L64" s="17"/>
      <c r="M64" s="48"/>
      <c r="N64" s="47" t="e">
        <f>VLOOKUP(Таблица91112282710[[#This Row],[Предмет закупки - исключения СМСП]],ТаблИсключ,2,FALSE)</f>
        <v>#N/A</v>
      </c>
      <c r="O64" s="20"/>
      <c r="Q64" s="36"/>
      <c r="R64" s="12"/>
      <c r="S64" s="12"/>
      <c r="T64" s="12"/>
      <c r="U64" s="16" t="e">
        <f>VLOOKUP(Таблица91112282710[[#This Row],[Ставка НДС]],ТаблицаСтавкиНДС[],2,FALSE)</f>
        <v>#N/A</v>
      </c>
      <c r="V64" s="6"/>
      <c r="W64" t="e">
        <f>VLOOKUP(Таблица91112282710[[#This Row],[Название источника финансирования]],ТаблИстФинанс[],2,FALSE)</f>
        <v>#N/A</v>
      </c>
      <c r="X64" s="2"/>
      <c r="Y64" s="13"/>
      <c r="Z64" s="13"/>
      <c r="AA64" s="13"/>
      <c r="AB64" s="17"/>
      <c r="AC64" s="17"/>
      <c r="AD64" s="6"/>
      <c r="AE64" t="e">
        <f>VLOOKUP(Таблица91112282710[[#This Row],[Название способа закупки]],ТаблСпосЗакуп[],2,FALSE)</f>
        <v>#N/A</v>
      </c>
      <c r="AF64" s="6"/>
      <c r="AG64" s="20" t="e">
        <f>INDEX(ТаблОснЗакЕП[],MATCH(LEFT($AF64,255),ТаблОснЗакЕП[Столбец1],0),2)</f>
        <v>#N/A</v>
      </c>
      <c r="AH64" s="2"/>
      <c r="AI64" s="17"/>
      <c r="AJ64" s="14"/>
      <c r="AK64" s="15"/>
      <c r="AL64" s="15"/>
      <c r="AM64" s="15"/>
      <c r="AN64" s="15"/>
      <c r="AO64" s="14"/>
      <c r="AP64" s="14"/>
      <c r="AR64" s="6"/>
      <c r="AS64" t="e">
        <f>VLOOKUP(Таблица91112282710[[#This Row],[Название направления закупки]],ТаблНапрЗакуп[],2,FALSE)</f>
        <v>#N/A</v>
      </c>
      <c r="AT64" s="14"/>
      <c r="AU64" s="40" t="e">
        <f>VLOOKUP(Таблица91112282710[[#This Row],[Наименование подразделения-заявителя закупки (только для закупок ПАО "Газпром")]],ТаблПодрГазпром[],2,FALSE)</f>
        <v>#N/A</v>
      </c>
      <c r="AV64" s="14"/>
      <c r="AW64" s="14"/>
    </row>
    <row r="65" spans="1:49" x14ac:dyDescent="0.25">
      <c r="A65" s="2"/>
      <c r="B65" s="16"/>
      <c r="C65" s="6"/>
      <c r="D65" t="e">
        <f>VLOOKUP(Таблица91112282710[[#This Row],[Название документа, основания для закупки]],ТаблОснЗакуп[],2,FALSE)</f>
        <v>#N/A</v>
      </c>
      <c r="E65" s="2"/>
      <c r="F65" s="6"/>
      <c r="G65" s="38" t="e">
        <f>VLOOKUP(Таблица91112282710[[#This Row],[ Название раздела Плана]],ТаблРазделПлана4[],2,FALSE)</f>
        <v>#N/A</v>
      </c>
      <c r="H65" s="14"/>
      <c r="I65" s="14"/>
      <c r="J65" s="2"/>
      <c r="K65" s="17"/>
      <c r="L65" s="17"/>
      <c r="M65" s="48"/>
      <c r="N65" s="47" t="e">
        <f>VLOOKUP(Таблица91112282710[[#This Row],[Предмет закупки - исключения СМСП]],ТаблИсключ,2,FALSE)</f>
        <v>#N/A</v>
      </c>
      <c r="O65" s="20"/>
      <c r="Q65" s="36"/>
      <c r="R65" s="12"/>
      <c r="S65" s="12"/>
      <c r="T65" s="12"/>
      <c r="U65" s="16" t="e">
        <f>VLOOKUP(Таблица91112282710[[#This Row],[Ставка НДС]],ТаблицаСтавкиНДС[],2,FALSE)</f>
        <v>#N/A</v>
      </c>
      <c r="V65" s="6"/>
      <c r="W65" t="e">
        <f>VLOOKUP(Таблица91112282710[[#This Row],[Название источника финансирования]],ТаблИстФинанс[],2,FALSE)</f>
        <v>#N/A</v>
      </c>
      <c r="X65" s="2"/>
      <c r="Y65" s="13"/>
      <c r="Z65" s="13"/>
      <c r="AA65" s="13"/>
      <c r="AB65" s="17"/>
      <c r="AC65" s="17"/>
      <c r="AD65" s="6"/>
      <c r="AE65" t="e">
        <f>VLOOKUP(Таблица91112282710[[#This Row],[Название способа закупки]],ТаблСпосЗакуп[],2,FALSE)</f>
        <v>#N/A</v>
      </c>
      <c r="AF65" s="6"/>
      <c r="AG65" s="20" t="e">
        <f>INDEX(ТаблОснЗакЕП[],MATCH(LEFT($AF65,255),ТаблОснЗакЕП[Столбец1],0),2)</f>
        <v>#N/A</v>
      </c>
      <c r="AH65" s="2"/>
      <c r="AI65" s="17"/>
      <c r="AJ65" s="14"/>
      <c r="AK65" s="15"/>
      <c r="AL65" s="15"/>
      <c r="AM65" s="15"/>
      <c r="AN65" s="15"/>
      <c r="AO65" s="14"/>
      <c r="AP65" s="14"/>
      <c r="AR65" s="6"/>
      <c r="AS65" t="e">
        <f>VLOOKUP(Таблица91112282710[[#This Row],[Название направления закупки]],ТаблНапрЗакуп[],2,FALSE)</f>
        <v>#N/A</v>
      </c>
      <c r="AT65" s="14"/>
      <c r="AU65" s="39" t="e">
        <f>VLOOKUP(Таблица91112282710[[#This Row],[Наименование подразделения-заявителя закупки (только для закупок ПАО "Газпром")]],ТаблПодрГазпром[],2,FALSE)</f>
        <v>#N/A</v>
      </c>
      <c r="AV65" s="14"/>
      <c r="AW65" s="14"/>
    </row>
    <row r="66" spans="1:49" x14ac:dyDescent="0.25">
      <c r="A66" s="2"/>
      <c r="B66" s="16"/>
      <c r="C66" s="6"/>
      <c r="D66" t="e">
        <f>VLOOKUP(Таблица91112282710[[#This Row],[Название документа, основания для закупки]],ТаблОснЗакуп[],2,FALSE)</f>
        <v>#N/A</v>
      </c>
      <c r="E66" s="2"/>
      <c r="F66" s="6"/>
      <c r="G66" s="38" t="e">
        <f>VLOOKUP(Таблица91112282710[[#This Row],[ Название раздела Плана]],ТаблРазделПлана4[],2,FALSE)</f>
        <v>#N/A</v>
      </c>
      <c r="H66" s="14"/>
      <c r="I66" s="14"/>
      <c r="J66" s="2"/>
      <c r="K66" s="17"/>
      <c r="L66" s="17"/>
      <c r="M66" s="48"/>
      <c r="N66" s="47" t="e">
        <f>VLOOKUP(Таблица91112282710[[#This Row],[Предмет закупки - исключения СМСП]],ТаблИсключ,2,FALSE)</f>
        <v>#N/A</v>
      </c>
      <c r="O66" s="20"/>
      <c r="Q66" s="36"/>
      <c r="R66" s="12"/>
      <c r="S66" s="12"/>
      <c r="T66" s="12"/>
      <c r="U66" s="16" t="e">
        <f>VLOOKUP(Таблица91112282710[[#This Row],[Ставка НДС]],ТаблицаСтавкиНДС[],2,FALSE)</f>
        <v>#N/A</v>
      </c>
      <c r="V66" s="6"/>
      <c r="W66" t="e">
        <f>VLOOKUP(Таблица91112282710[[#This Row],[Название источника финансирования]],ТаблИстФинанс[],2,FALSE)</f>
        <v>#N/A</v>
      </c>
      <c r="X66" s="2"/>
      <c r="Y66" s="13"/>
      <c r="Z66" s="13"/>
      <c r="AA66" s="13"/>
      <c r="AB66" s="17"/>
      <c r="AC66" s="17"/>
      <c r="AD66" s="6"/>
      <c r="AE66" t="e">
        <f>VLOOKUP(Таблица91112282710[[#This Row],[Название способа закупки]],ТаблСпосЗакуп[],2,FALSE)</f>
        <v>#N/A</v>
      </c>
      <c r="AF66" s="6"/>
      <c r="AG66" s="20" t="e">
        <f>INDEX(ТаблОснЗакЕП[],MATCH(LEFT($AF66,255),ТаблОснЗакЕП[Столбец1],0),2)</f>
        <v>#N/A</v>
      </c>
      <c r="AH66" s="2"/>
      <c r="AI66" s="17"/>
      <c r="AJ66" s="14"/>
      <c r="AK66" s="15"/>
      <c r="AL66" s="15"/>
      <c r="AM66" s="15"/>
      <c r="AN66" s="15"/>
      <c r="AO66" s="14"/>
      <c r="AP66" s="14"/>
      <c r="AR66" s="6"/>
      <c r="AS66" t="e">
        <f>VLOOKUP(Таблица91112282710[[#This Row],[Название направления закупки]],ТаблНапрЗакуп[],2,FALSE)</f>
        <v>#N/A</v>
      </c>
      <c r="AT66" s="14"/>
      <c r="AU66" s="40" t="e">
        <f>VLOOKUP(Таблица91112282710[[#This Row],[Наименование подразделения-заявителя закупки (только для закупок ПАО "Газпром")]],ТаблПодрГазпром[],2,FALSE)</f>
        <v>#N/A</v>
      </c>
      <c r="AV66" s="14"/>
      <c r="AW66" s="14"/>
    </row>
    <row r="67" spans="1:49" x14ac:dyDescent="0.25">
      <c r="A67" s="2"/>
      <c r="B67" s="16"/>
      <c r="C67" s="6"/>
      <c r="D67" t="e">
        <f>VLOOKUP(Таблица91112282710[[#This Row],[Название документа, основания для закупки]],ТаблОснЗакуп[],2,FALSE)</f>
        <v>#N/A</v>
      </c>
      <c r="E67" s="2"/>
      <c r="F67" s="6"/>
      <c r="G67" s="38" t="e">
        <f>VLOOKUP(Таблица91112282710[[#This Row],[ Название раздела Плана]],ТаблРазделПлана4[],2,FALSE)</f>
        <v>#N/A</v>
      </c>
      <c r="H67" s="14"/>
      <c r="I67" s="14"/>
      <c r="J67" s="2"/>
      <c r="K67" s="17"/>
      <c r="L67" s="17"/>
      <c r="M67" s="48"/>
      <c r="N67" s="47" t="e">
        <f>VLOOKUP(Таблица91112282710[[#This Row],[Предмет закупки - исключения СМСП]],ТаблИсключ,2,FALSE)</f>
        <v>#N/A</v>
      </c>
      <c r="O67" s="20"/>
      <c r="Q67" s="36"/>
      <c r="R67" s="12"/>
      <c r="S67" s="12"/>
      <c r="T67" s="12"/>
      <c r="U67" s="16" t="e">
        <f>VLOOKUP(Таблица91112282710[[#This Row],[Ставка НДС]],ТаблицаСтавкиНДС[],2,FALSE)</f>
        <v>#N/A</v>
      </c>
      <c r="V67" s="6"/>
      <c r="W67" t="e">
        <f>VLOOKUP(Таблица91112282710[[#This Row],[Название источника финансирования]],ТаблИстФинанс[],2,FALSE)</f>
        <v>#N/A</v>
      </c>
      <c r="X67" s="2"/>
      <c r="Y67" s="13"/>
      <c r="Z67" s="13"/>
      <c r="AA67" s="13"/>
      <c r="AB67" s="17"/>
      <c r="AC67" s="17"/>
      <c r="AD67" s="6"/>
      <c r="AE67" t="e">
        <f>VLOOKUP(Таблица91112282710[[#This Row],[Название способа закупки]],ТаблСпосЗакуп[],2,FALSE)</f>
        <v>#N/A</v>
      </c>
      <c r="AF67" s="6"/>
      <c r="AG67" s="20" t="e">
        <f>INDEX(ТаблОснЗакЕП[],MATCH(LEFT($AF67,255),ТаблОснЗакЕП[Столбец1],0),2)</f>
        <v>#N/A</v>
      </c>
      <c r="AH67" s="2"/>
      <c r="AI67" s="17"/>
      <c r="AJ67" s="14"/>
      <c r="AK67" s="15"/>
      <c r="AL67" s="15"/>
      <c r="AM67" s="15"/>
      <c r="AN67" s="15"/>
      <c r="AO67" s="14"/>
      <c r="AP67" s="14"/>
      <c r="AR67" s="6"/>
      <c r="AS67" t="e">
        <f>VLOOKUP(Таблица91112282710[[#This Row],[Название направления закупки]],ТаблНапрЗакуп[],2,FALSE)</f>
        <v>#N/A</v>
      </c>
      <c r="AT67" s="14"/>
      <c r="AU67" s="39" t="e">
        <f>VLOOKUP(Таблица91112282710[[#This Row],[Наименование подразделения-заявителя закупки (только для закупок ПАО "Газпром")]],ТаблПодрГазпром[],2,FALSE)</f>
        <v>#N/A</v>
      </c>
      <c r="AV67" s="14"/>
      <c r="AW67" s="14"/>
    </row>
    <row r="68" spans="1:49" x14ac:dyDescent="0.25">
      <c r="A68" s="2"/>
      <c r="B68" s="16"/>
      <c r="C68" s="6"/>
      <c r="D68" t="e">
        <f>VLOOKUP(Таблица91112282710[[#This Row],[Название документа, основания для закупки]],ТаблОснЗакуп[],2,FALSE)</f>
        <v>#N/A</v>
      </c>
      <c r="E68" s="2"/>
      <c r="F68" s="6"/>
      <c r="G68" s="38" t="e">
        <f>VLOOKUP(Таблица91112282710[[#This Row],[ Название раздела Плана]],ТаблРазделПлана4[],2,FALSE)</f>
        <v>#N/A</v>
      </c>
      <c r="H68" s="14"/>
      <c r="I68" s="14"/>
      <c r="J68" s="2"/>
      <c r="K68" s="17"/>
      <c r="L68" s="17"/>
      <c r="M68" s="48"/>
      <c r="N68" s="47" t="e">
        <f>VLOOKUP(Таблица91112282710[[#This Row],[Предмет закупки - исключения СМСП]],ТаблИсключ,2,FALSE)</f>
        <v>#N/A</v>
      </c>
      <c r="O68" s="20"/>
      <c r="Q68" s="36"/>
      <c r="R68" s="12"/>
      <c r="S68" s="12"/>
      <c r="T68" s="12"/>
      <c r="U68" s="16" t="e">
        <f>VLOOKUP(Таблица91112282710[[#This Row],[Ставка НДС]],ТаблицаСтавкиНДС[],2,FALSE)</f>
        <v>#N/A</v>
      </c>
      <c r="V68" s="6"/>
      <c r="W68" t="e">
        <f>VLOOKUP(Таблица91112282710[[#This Row],[Название источника финансирования]],ТаблИстФинанс[],2,FALSE)</f>
        <v>#N/A</v>
      </c>
      <c r="X68" s="2"/>
      <c r="Y68" s="13"/>
      <c r="Z68" s="13"/>
      <c r="AA68" s="13"/>
      <c r="AB68" s="17"/>
      <c r="AC68" s="17"/>
      <c r="AD68" s="6"/>
      <c r="AE68" t="e">
        <f>VLOOKUP(Таблица91112282710[[#This Row],[Название способа закупки]],ТаблСпосЗакуп[],2,FALSE)</f>
        <v>#N/A</v>
      </c>
      <c r="AF68" s="6"/>
      <c r="AG68" s="20" t="e">
        <f>INDEX(ТаблОснЗакЕП[],MATCH(LEFT($AF68,255),ТаблОснЗакЕП[Столбец1],0),2)</f>
        <v>#N/A</v>
      </c>
      <c r="AH68" s="2"/>
      <c r="AI68" s="17"/>
      <c r="AJ68" s="14"/>
      <c r="AK68" s="15"/>
      <c r="AL68" s="15"/>
      <c r="AM68" s="15"/>
      <c r="AN68" s="15"/>
      <c r="AO68" s="14"/>
      <c r="AP68" s="14"/>
      <c r="AR68" s="6"/>
      <c r="AS68" t="e">
        <f>VLOOKUP(Таблица91112282710[[#This Row],[Название направления закупки]],ТаблНапрЗакуп[],2,FALSE)</f>
        <v>#N/A</v>
      </c>
      <c r="AT68" s="14"/>
      <c r="AU68" s="40" t="e">
        <f>VLOOKUP(Таблица91112282710[[#This Row],[Наименование подразделения-заявителя закупки (только для закупок ПАО "Газпром")]],ТаблПодрГазпром[],2,FALSE)</f>
        <v>#N/A</v>
      </c>
      <c r="AV68" s="14"/>
      <c r="AW68" s="14"/>
    </row>
    <row r="69" spans="1:49" x14ac:dyDescent="0.25">
      <c r="A69" s="2"/>
      <c r="B69" s="16"/>
      <c r="C69" s="6"/>
      <c r="D69" t="e">
        <f>VLOOKUP(Таблица91112282710[[#This Row],[Название документа, основания для закупки]],ТаблОснЗакуп[],2,FALSE)</f>
        <v>#N/A</v>
      </c>
      <c r="E69" s="2"/>
      <c r="F69" s="6"/>
      <c r="G69" s="38" t="e">
        <f>VLOOKUP(Таблица91112282710[[#This Row],[ Название раздела Плана]],ТаблРазделПлана4[],2,FALSE)</f>
        <v>#N/A</v>
      </c>
      <c r="H69" s="14"/>
      <c r="I69" s="14"/>
      <c r="J69" s="2"/>
      <c r="K69" s="17"/>
      <c r="L69" s="17"/>
      <c r="M69" s="48"/>
      <c r="N69" s="47" t="e">
        <f>VLOOKUP(Таблица91112282710[[#This Row],[Предмет закупки - исключения СМСП]],ТаблИсключ,2,FALSE)</f>
        <v>#N/A</v>
      </c>
      <c r="O69" s="20"/>
      <c r="Q69" s="36"/>
      <c r="R69" s="12"/>
      <c r="S69" s="12"/>
      <c r="T69" s="12"/>
      <c r="U69" s="16" t="e">
        <f>VLOOKUP(Таблица91112282710[[#This Row],[Ставка НДС]],ТаблицаСтавкиНДС[],2,FALSE)</f>
        <v>#N/A</v>
      </c>
      <c r="V69" s="6"/>
      <c r="W69" t="e">
        <f>VLOOKUP(Таблица91112282710[[#This Row],[Название источника финансирования]],ТаблИстФинанс[],2,FALSE)</f>
        <v>#N/A</v>
      </c>
      <c r="X69" s="2"/>
      <c r="Y69" s="13"/>
      <c r="Z69" s="13"/>
      <c r="AA69" s="13"/>
      <c r="AB69" s="17"/>
      <c r="AC69" s="17"/>
      <c r="AD69" s="6"/>
      <c r="AE69" t="e">
        <f>VLOOKUP(Таблица91112282710[[#This Row],[Название способа закупки]],ТаблСпосЗакуп[],2,FALSE)</f>
        <v>#N/A</v>
      </c>
      <c r="AF69" s="6"/>
      <c r="AG69" s="20" t="e">
        <f>INDEX(ТаблОснЗакЕП[],MATCH(LEFT($AF69,255),ТаблОснЗакЕП[Столбец1],0),2)</f>
        <v>#N/A</v>
      </c>
      <c r="AH69" s="2"/>
      <c r="AI69" s="17"/>
      <c r="AJ69" s="14"/>
      <c r="AK69" s="15"/>
      <c r="AL69" s="15"/>
      <c r="AM69" s="15"/>
      <c r="AN69" s="15"/>
      <c r="AO69" s="14"/>
      <c r="AP69" s="14"/>
      <c r="AR69" s="6"/>
      <c r="AS69" t="e">
        <f>VLOOKUP(Таблица91112282710[[#This Row],[Название направления закупки]],ТаблНапрЗакуп[],2,FALSE)</f>
        <v>#N/A</v>
      </c>
      <c r="AT69" s="14"/>
      <c r="AU69" s="39" t="e">
        <f>VLOOKUP(Таблица91112282710[[#This Row],[Наименование подразделения-заявителя закупки (только для закупок ПАО "Газпром")]],ТаблПодрГазпром[],2,FALSE)</f>
        <v>#N/A</v>
      </c>
      <c r="AV69" s="14"/>
      <c r="AW69" s="14"/>
    </row>
    <row r="70" spans="1:49" x14ac:dyDescent="0.25">
      <c r="A70" s="2"/>
      <c r="B70" s="16"/>
      <c r="C70" s="6"/>
      <c r="D70" t="e">
        <f>VLOOKUP(Таблица91112282710[[#This Row],[Название документа, основания для закупки]],ТаблОснЗакуп[],2,FALSE)</f>
        <v>#N/A</v>
      </c>
      <c r="E70" s="2"/>
      <c r="F70" s="6"/>
      <c r="G70" s="38" t="e">
        <f>VLOOKUP(Таблица91112282710[[#This Row],[ Название раздела Плана]],ТаблРазделПлана4[],2,FALSE)</f>
        <v>#N/A</v>
      </c>
      <c r="H70" s="14"/>
      <c r="I70" s="14"/>
      <c r="J70" s="2"/>
      <c r="K70" s="17"/>
      <c r="L70" s="17"/>
      <c r="M70" s="48"/>
      <c r="N70" s="47" t="e">
        <f>VLOOKUP(Таблица91112282710[[#This Row],[Предмет закупки - исключения СМСП]],ТаблИсключ,2,FALSE)</f>
        <v>#N/A</v>
      </c>
      <c r="O70" s="20"/>
      <c r="Q70" s="36"/>
      <c r="R70" s="12"/>
      <c r="S70" s="12"/>
      <c r="T70" s="12"/>
      <c r="U70" s="16" t="e">
        <f>VLOOKUP(Таблица91112282710[[#This Row],[Ставка НДС]],ТаблицаСтавкиНДС[],2,FALSE)</f>
        <v>#N/A</v>
      </c>
      <c r="V70" s="6"/>
      <c r="W70" t="e">
        <f>VLOOKUP(Таблица91112282710[[#This Row],[Название источника финансирования]],ТаблИстФинанс[],2,FALSE)</f>
        <v>#N/A</v>
      </c>
      <c r="X70" s="2"/>
      <c r="Y70" s="13"/>
      <c r="Z70" s="13"/>
      <c r="AA70" s="13"/>
      <c r="AB70" s="17"/>
      <c r="AC70" s="17"/>
      <c r="AD70" s="6"/>
      <c r="AE70" t="e">
        <f>VLOOKUP(Таблица91112282710[[#This Row],[Название способа закупки]],ТаблСпосЗакуп[],2,FALSE)</f>
        <v>#N/A</v>
      </c>
      <c r="AF70" s="6"/>
      <c r="AG70" s="20" t="e">
        <f>INDEX(ТаблОснЗакЕП[],MATCH(LEFT($AF70,255),ТаблОснЗакЕП[Столбец1],0),2)</f>
        <v>#N/A</v>
      </c>
      <c r="AH70" s="2"/>
      <c r="AI70" s="17"/>
      <c r="AJ70" s="14"/>
      <c r="AK70" s="15"/>
      <c r="AL70" s="15"/>
      <c r="AM70" s="15"/>
      <c r="AN70" s="15"/>
      <c r="AO70" s="14"/>
      <c r="AP70" s="14"/>
      <c r="AR70" s="6"/>
      <c r="AS70" t="e">
        <f>VLOOKUP(Таблица91112282710[[#This Row],[Название направления закупки]],ТаблНапрЗакуп[],2,FALSE)</f>
        <v>#N/A</v>
      </c>
      <c r="AT70" s="14"/>
      <c r="AU70" s="40" t="e">
        <f>VLOOKUP(Таблица91112282710[[#This Row],[Наименование подразделения-заявителя закупки (только для закупок ПАО "Газпром")]],ТаблПодрГазпром[],2,FALSE)</f>
        <v>#N/A</v>
      </c>
      <c r="AV70" s="14"/>
      <c r="AW70" s="14"/>
    </row>
    <row r="71" spans="1:49" x14ac:dyDescent="0.25">
      <c r="A71" s="2"/>
      <c r="B71" s="16"/>
      <c r="C71" s="6"/>
      <c r="D71" t="e">
        <f>VLOOKUP(Таблица91112282710[[#This Row],[Название документа, основания для закупки]],ТаблОснЗакуп[],2,FALSE)</f>
        <v>#N/A</v>
      </c>
      <c r="E71" s="2"/>
      <c r="F71" s="6"/>
      <c r="G71" s="38" t="e">
        <f>VLOOKUP(Таблица91112282710[[#This Row],[ Название раздела Плана]],ТаблРазделПлана4[],2,FALSE)</f>
        <v>#N/A</v>
      </c>
      <c r="H71" s="14"/>
      <c r="I71" s="14"/>
      <c r="J71" s="2"/>
      <c r="K71" s="17"/>
      <c r="L71" s="17"/>
      <c r="M71" s="48"/>
      <c r="N71" s="47" t="e">
        <f>VLOOKUP(Таблица91112282710[[#This Row],[Предмет закупки - исключения СМСП]],ТаблИсключ,2,FALSE)</f>
        <v>#N/A</v>
      </c>
      <c r="O71" s="20"/>
      <c r="Q71" s="36"/>
      <c r="R71" s="12"/>
      <c r="S71" s="12"/>
      <c r="T71" s="12"/>
      <c r="U71" s="16" t="e">
        <f>VLOOKUP(Таблица91112282710[[#This Row],[Ставка НДС]],ТаблицаСтавкиНДС[],2,FALSE)</f>
        <v>#N/A</v>
      </c>
      <c r="V71" s="6"/>
      <c r="W71" t="e">
        <f>VLOOKUP(Таблица91112282710[[#This Row],[Название источника финансирования]],ТаблИстФинанс[],2,FALSE)</f>
        <v>#N/A</v>
      </c>
      <c r="X71" s="2"/>
      <c r="Y71" s="13"/>
      <c r="Z71" s="13"/>
      <c r="AA71" s="13"/>
      <c r="AB71" s="17"/>
      <c r="AC71" s="17"/>
      <c r="AD71" s="6"/>
      <c r="AE71" t="e">
        <f>VLOOKUP(Таблица91112282710[[#This Row],[Название способа закупки]],ТаблСпосЗакуп[],2,FALSE)</f>
        <v>#N/A</v>
      </c>
      <c r="AF71" s="6"/>
      <c r="AG71" s="20" t="e">
        <f>INDEX(ТаблОснЗакЕП[],MATCH(LEFT($AF71,255),ТаблОснЗакЕП[Столбец1],0),2)</f>
        <v>#N/A</v>
      </c>
      <c r="AH71" s="2"/>
      <c r="AI71" s="17"/>
      <c r="AJ71" s="14"/>
      <c r="AK71" s="15"/>
      <c r="AL71" s="15"/>
      <c r="AM71" s="15"/>
      <c r="AN71" s="15"/>
      <c r="AO71" s="14"/>
      <c r="AP71" s="14"/>
      <c r="AR71" s="6"/>
      <c r="AS71" t="e">
        <f>VLOOKUP(Таблица91112282710[[#This Row],[Название направления закупки]],ТаблНапрЗакуп[],2,FALSE)</f>
        <v>#N/A</v>
      </c>
      <c r="AT71" s="14"/>
      <c r="AU71" s="39" t="e">
        <f>VLOOKUP(Таблица91112282710[[#This Row],[Наименование подразделения-заявителя закупки (только для закупок ПАО "Газпром")]],ТаблПодрГазпром[],2,FALSE)</f>
        <v>#N/A</v>
      </c>
      <c r="AV71" s="14"/>
      <c r="AW71" s="14"/>
    </row>
    <row r="72" spans="1:49" x14ac:dyDescent="0.25">
      <c r="A72" s="2"/>
      <c r="B72" s="16"/>
      <c r="C72" s="6"/>
      <c r="D72" t="e">
        <f>VLOOKUP(Таблица91112282710[[#This Row],[Название документа, основания для закупки]],ТаблОснЗакуп[],2,FALSE)</f>
        <v>#N/A</v>
      </c>
      <c r="E72" s="2"/>
      <c r="F72" s="6"/>
      <c r="G72" s="38" t="e">
        <f>VLOOKUP(Таблица91112282710[[#This Row],[ Название раздела Плана]],ТаблРазделПлана4[],2,FALSE)</f>
        <v>#N/A</v>
      </c>
      <c r="H72" s="14"/>
      <c r="I72" s="14"/>
      <c r="J72" s="2"/>
      <c r="K72" s="17"/>
      <c r="L72" s="17"/>
      <c r="M72" s="48"/>
      <c r="N72" s="47" t="e">
        <f>VLOOKUP(Таблица91112282710[[#This Row],[Предмет закупки - исключения СМСП]],ТаблИсключ,2,FALSE)</f>
        <v>#N/A</v>
      </c>
      <c r="O72" s="20"/>
      <c r="Q72" s="36"/>
      <c r="R72" s="12"/>
      <c r="S72" s="12"/>
      <c r="T72" s="12"/>
      <c r="U72" s="16" t="e">
        <f>VLOOKUP(Таблица91112282710[[#This Row],[Ставка НДС]],ТаблицаСтавкиНДС[],2,FALSE)</f>
        <v>#N/A</v>
      </c>
      <c r="V72" s="6"/>
      <c r="W72" t="e">
        <f>VLOOKUP(Таблица91112282710[[#This Row],[Название источника финансирования]],ТаблИстФинанс[],2,FALSE)</f>
        <v>#N/A</v>
      </c>
      <c r="X72" s="2"/>
      <c r="Y72" s="13"/>
      <c r="Z72" s="13"/>
      <c r="AA72" s="13"/>
      <c r="AB72" s="17"/>
      <c r="AC72" s="17"/>
      <c r="AD72" s="6"/>
      <c r="AE72" t="e">
        <f>VLOOKUP(Таблица91112282710[[#This Row],[Название способа закупки]],ТаблСпосЗакуп[],2,FALSE)</f>
        <v>#N/A</v>
      </c>
      <c r="AF72" s="6"/>
      <c r="AG72" s="20" t="e">
        <f>INDEX(ТаблОснЗакЕП[],MATCH(LEFT($AF72,255),ТаблОснЗакЕП[Столбец1],0),2)</f>
        <v>#N/A</v>
      </c>
      <c r="AH72" s="2"/>
      <c r="AI72" s="17"/>
      <c r="AJ72" s="14"/>
      <c r="AK72" s="15"/>
      <c r="AL72" s="15"/>
      <c r="AM72" s="15"/>
      <c r="AN72" s="15"/>
      <c r="AO72" s="14"/>
      <c r="AP72" s="14"/>
      <c r="AR72" s="6"/>
      <c r="AS72" t="e">
        <f>VLOOKUP(Таблица91112282710[[#This Row],[Название направления закупки]],ТаблНапрЗакуп[],2,FALSE)</f>
        <v>#N/A</v>
      </c>
      <c r="AT72" s="14"/>
      <c r="AU72" s="40" t="e">
        <f>VLOOKUP(Таблица91112282710[[#This Row],[Наименование подразделения-заявителя закупки (только для закупок ПАО "Газпром")]],ТаблПодрГазпром[],2,FALSE)</f>
        <v>#N/A</v>
      </c>
      <c r="AV72" s="14"/>
      <c r="AW72" s="14"/>
    </row>
    <row r="73" spans="1:49" x14ac:dyDescent="0.25">
      <c r="A73" s="2"/>
      <c r="B73" s="16"/>
      <c r="C73" s="6"/>
      <c r="D73" t="e">
        <f>VLOOKUP(Таблица91112282710[[#This Row],[Название документа, основания для закупки]],ТаблОснЗакуп[],2,FALSE)</f>
        <v>#N/A</v>
      </c>
      <c r="E73" s="2"/>
      <c r="F73" s="6"/>
      <c r="G73" s="38" t="e">
        <f>VLOOKUP(Таблица91112282710[[#This Row],[ Название раздела Плана]],ТаблРазделПлана4[],2,FALSE)</f>
        <v>#N/A</v>
      </c>
      <c r="H73" s="14"/>
      <c r="I73" s="14"/>
      <c r="J73" s="2"/>
      <c r="K73" s="17"/>
      <c r="L73" s="17"/>
      <c r="M73" s="48"/>
      <c r="N73" s="47" t="e">
        <f>VLOOKUP(Таблица91112282710[[#This Row],[Предмет закупки - исключения СМСП]],ТаблИсключ,2,FALSE)</f>
        <v>#N/A</v>
      </c>
      <c r="O73" s="20"/>
      <c r="Q73" s="36"/>
      <c r="R73" s="12"/>
      <c r="S73" s="12"/>
      <c r="T73" s="12"/>
      <c r="U73" s="16" t="e">
        <f>VLOOKUP(Таблица91112282710[[#This Row],[Ставка НДС]],ТаблицаСтавкиНДС[],2,FALSE)</f>
        <v>#N/A</v>
      </c>
      <c r="V73" s="6"/>
      <c r="W73" t="e">
        <f>VLOOKUP(Таблица91112282710[[#This Row],[Название источника финансирования]],ТаблИстФинанс[],2,FALSE)</f>
        <v>#N/A</v>
      </c>
      <c r="X73" s="2"/>
      <c r="Y73" s="13"/>
      <c r="Z73" s="13"/>
      <c r="AA73" s="13"/>
      <c r="AB73" s="17"/>
      <c r="AC73" s="17"/>
      <c r="AD73" s="6"/>
      <c r="AE73" t="e">
        <f>VLOOKUP(Таблица91112282710[[#This Row],[Название способа закупки]],ТаблСпосЗакуп[],2,FALSE)</f>
        <v>#N/A</v>
      </c>
      <c r="AF73" s="6"/>
      <c r="AG73" s="20" t="e">
        <f>INDEX(ТаблОснЗакЕП[],MATCH(LEFT($AF73,255),ТаблОснЗакЕП[Столбец1],0),2)</f>
        <v>#N/A</v>
      </c>
      <c r="AH73" s="2"/>
      <c r="AI73" s="17"/>
      <c r="AJ73" s="14"/>
      <c r="AK73" s="15"/>
      <c r="AL73" s="15"/>
      <c r="AM73" s="15"/>
      <c r="AN73" s="15"/>
      <c r="AO73" s="14"/>
      <c r="AP73" s="14"/>
      <c r="AR73" s="6"/>
      <c r="AS73" t="e">
        <f>VLOOKUP(Таблица91112282710[[#This Row],[Название направления закупки]],ТаблНапрЗакуп[],2,FALSE)</f>
        <v>#N/A</v>
      </c>
      <c r="AT73" s="14"/>
      <c r="AU73" s="39" t="e">
        <f>VLOOKUP(Таблица91112282710[[#This Row],[Наименование подразделения-заявителя закупки (только для закупок ПАО "Газпром")]],ТаблПодрГазпром[],2,FALSE)</f>
        <v>#N/A</v>
      </c>
      <c r="AV73" s="14"/>
      <c r="AW73" s="14"/>
    </row>
    <row r="74" spans="1:49" x14ac:dyDescent="0.25">
      <c r="A74" s="2"/>
      <c r="B74" s="16"/>
      <c r="C74" s="6"/>
      <c r="D74" t="e">
        <f>VLOOKUP(Таблица91112282710[[#This Row],[Название документа, основания для закупки]],ТаблОснЗакуп[],2,FALSE)</f>
        <v>#N/A</v>
      </c>
      <c r="E74" s="2"/>
      <c r="F74" s="6"/>
      <c r="G74" s="38" t="e">
        <f>VLOOKUP(Таблица91112282710[[#This Row],[ Название раздела Плана]],ТаблРазделПлана4[],2,FALSE)</f>
        <v>#N/A</v>
      </c>
      <c r="H74" s="14"/>
      <c r="I74" s="14"/>
      <c r="J74" s="2"/>
      <c r="K74" s="17"/>
      <c r="L74" s="17"/>
      <c r="M74" s="48"/>
      <c r="N74" s="47" t="e">
        <f>VLOOKUP(Таблица91112282710[[#This Row],[Предмет закупки - исключения СМСП]],ТаблИсключ,2,FALSE)</f>
        <v>#N/A</v>
      </c>
      <c r="O74" s="20"/>
      <c r="Q74" s="36"/>
      <c r="R74" s="12"/>
      <c r="S74" s="12"/>
      <c r="T74" s="12"/>
      <c r="U74" s="16" t="e">
        <f>VLOOKUP(Таблица91112282710[[#This Row],[Ставка НДС]],ТаблицаСтавкиНДС[],2,FALSE)</f>
        <v>#N/A</v>
      </c>
      <c r="V74" s="6"/>
      <c r="W74" t="e">
        <f>VLOOKUP(Таблица91112282710[[#This Row],[Название источника финансирования]],ТаблИстФинанс[],2,FALSE)</f>
        <v>#N/A</v>
      </c>
      <c r="X74" s="2"/>
      <c r="Y74" s="13"/>
      <c r="Z74" s="13"/>
      <c r="AA74" s="13"/>
      <c r="AB74" s="17"/>
      <c r="AC74" s="17"/>
      <c r="AD74" s="6"/>
      <c r="AE74" t="e">
        <f>VLOOKUP(Таблица91112282710[[#This Row],[Название способа закупки]],ТаблСпосЗакуп[],2,FALSE)</f>
        <v>#N/A</v>
      </c>
      <c r="AF74" s="6"/>
      <c r="AG74" s="20" t="e">
        <f>INDEX(ТаблОснЗакЕП[],MATCH(LEFT($AF74,255),ТаблОснЗакЕП[Столбец1],0),2)</f>
        <v>#N/A</v>
      </c>
      <c r="AH74" s="2"/>
      <c r="AI74" s="17"/>
      <c r="AJ74" s="14"/>
      <c r="AK74" s="15"/>
      <c r="AL74" s="15"/>
      <c r="AM74" s="15"/>
      <c r="AN74" s="15"/>
      <c r="AO74" s="14"/>
      <c r="AP74" s="14"/>
      <c r="AR74" s="6"/>
      <c r="AS74" t="e">
        <f>VLOOKUP(Таблица91112282710[[#This Row],[Название направления закупки]],ТаблНапрЗакуп[],2,FALSE)</f>
        <v>#N/A</v>
      </c>
      <c r="AT74" s="14"/>
      <c r="AU74" s="40" t="e">
        <f>VLOOKUP(Таблица91112282710[[#This Row],[Наименование подразделения-заявителя закупки (только для закупок ПАО "Газпром")]],ТаблПодрГазпром[],2,FALSE)</f>
        <v>#N/A</v>
      </c>
      <c r="AV74" s="14"/>
      <c r="AW74" s="14"/>
    </row>
    <row r="75" spans="1:49" x14ac:dyDescent="0.25">
      <c r="A75" s="2"/>
      <c r="B75" s="16"/>
      <c r="C75" s="6"/>
      <c r="D75" t="e">
        <f>VLOOKUP(Таблица91112282710[[#This Row],[Название документа, основания для закупки]],ТаблОснЗакуп[],2,FALSE)</f>
        <v>#N/A</v>
      </c>
      <c r="E75" s="2"/>
      <c r="F75" s="6"/>
      <c r="G75" s="38" t="e">
        <f>VLOOKUP(Таблица91112282710[[#This Row],[ Название раздела Плана]],ТаблРазделПлана4[],2,FALSE)</f>
        <v>#N/A</v>
      </c>
      <c r="H75" s="14"/>
      <c r="I75" s="14"/>
      <c r="J75" s="2"/>
      <c r="K75" s="17"/>
      <c r="L75" s="17"/>
      <c r="M75" s="48"/>
      <c r="N75" s="47" t="e">
        <f>VLOOKUP(Таблица91112282710[[#This Row],[Предмет закупки - исключения СМСП]],ТаблИсключ,2,FALSE)</f>
        <v>#N/A</v>
      </c>
      <c r="O75" s="20"/>
      <c r="Q75" s="36"/>
      <c r="R75" s="12"/>
      <c r="S75" s="12"/>
      <c r="T75" s="12"/>
      <c r="U75" s="16" t="e">
        <f>VLOOKUP(Таблица91112282710[[#This Row],[Ставка НДС]],ТаблицаСтавкиНДС[],2,FALSE)</f>
        <v>#N/A</v>
      </c>
      <c r="V75" s="6"/>
      <c r="W75" t="e">
        <f>VLOOKUP(Таблица91112282710[[#This Row],[Название источника финансирования]],ТаблИстФинанс[],2,FALSE)</f>
        <v>#N/A</v>
      </c>
      <c r="X75" s="2"/>
      <c r="Y75" s="13"/>
      <c r="Z75" s="13"/>
      <c r="AA75" s="13"/>
      <c r="AB75" s="17"/>
      <c r="AC75" s="17"/>
      <c r="AD75" s="6"/>
      <c r="AE75" t="e">
        <f>VLOOKUP(Таблица91112282710[[#This Row],[Название способа закупки]],ТаблСпосЗакуп[],2,FALSE)</f>
        <v>#N/A</v>
      </c>
      <c r="AF75" s="6"/>
      <c r="AG75" s="20" t="e">
        <f>INDEX(ТаблОснЗакЕП[],MATCH(LEFT($AF75,255),ТаблОснЗакЕП[Столбец1],0),2)</f>
        <v>#N/A</v>
      </c>
      <c r="AH75" s="2"/>
      <c r="AI75" s="17"/>
      <c r="AJ75" s="14"/>
      <c r="AK75" s="15"/>
      <c r="AL75" s="15"/>
      <c r="AM75" s="15"/>
      <c r="AN75" s="15"/>
      <c r="AO75" s="14"/>
      <c r="AP75" s="14"/>
      <c r="AR75" s="6"/>
      <c r="AS75" t="e">
        <f>VLOOKUP(Таблица91112282710[[#This Row],[Название направления закупки]],ТаблНапрЗакуп[],2,FALSE)</f>
        <v>#N/A</v>
      </c>
      <c r="AT75" s="14"/>
      <c r="AU75" s="39" t="e">
        <f>VLOOKUP(Таблица91112282710[[#This Row],[Наименование подразделения-заявителя закупки (только для закупок ПАО "Газпром")]],ТаблПодрГазпром[],2,FALSE)</f>
        <v>#N/A</v>
      </c>
      <c r="AV75" s="14"/>
      <c r="AW75" s="14"/>
    </row>
    <row r="76" spans="1:49" x14ac:dyDescent="0.25">
      <c r="A76" s="2"/>
      <c r="B76" s="16"/>
      <c r="C76" s="6"/>
      <c r="D76" t="e">
        <f>VLOOKUP(Таблица91112282710[[#This Row],[Название документа, основания для закупки]],ТаблОснЗакуп[],2,FALSE)</f>
        <v>#N/A</v>
      </c>
      <c r="E76" s="2"/>
      <c r="F76" s="6"/>
      <c r="G76" s="38" t="e">
        <f>VLOOKUP(Таблица91112282710[[#This Row],[ Название раздела Плана]],ТаблРазделПлана4[],2,FALSE)</f>
        <v>#N/A</v>
      </c>
      <c r="H76" s="14"/>
      <c r="I76" s="14"/>
      <c r="J76" s="2"/>
      <c r="K76" s="17"/>
      <c r="L76" s="17"/>
      <c r="M76" s="48"/>
      <c r="N76" s="47" t="e">
        <f>VLOOKUP(Таблица91112282710[[#This Row],[Предмет закупки - исключения СМСП]],ТаблИсключ,2,FALSE)</f>
        <v>#N/A</v>
      </c>
      <c r="O76" s="20"/>
      <c r="Q76" s="36"/>
      <c r="R76" s="12"/>
      <c r="S76" s="12"/>
      <c r="T76" s="12"/>
      <c r="U76" s="16" t="e">
        <f>VLOOKUP(Таблица91112282710[[#This Row],[Ставка НДС]],ТаблицаСтавкиНДС[],2,FALSE)</f>
        <v>#N/A</v>
      </c>
      <c r="V76" s="6"/>
      <c r="W76" t="e">
        <f>VLOOKUP(Таблица91112282710[[#This Row],[Название источника финансирования]],ТаблИстФинанс[],2,FALSE)</f>
        <v>#N/A</v>
      </c>
      <c r="X76" s="2"/>
      <c r="Y76" s="13"/>
      <c r="Z76" s="13"/>
      <c r="AA76" s="13"/>
      <c r="AB76" s="17"/>
      <c r="AC76" s="17"/>
      <c r="AD76" s="6"/>
      <c r="AE76" t="e">
        <f>VLOOKUP(Таблица91112282710[[#This Row],[Название способа закупки]],ТаблСпосЗакуп[],2,FALSE)</f>
        <v>#N/A</v>
      </c>
      <c r="AF76" s="6"/>
      <c r="AG76" s="20" t="e">
        <f>INDEX(ТаблОснЗакЕП[],MATCH(LEFT($AF76,255),ТаблОснЗакЕП[Столбец1],0),2)</f>
        <v>#N/A</v>
      </c>
      <c r="AH76" s="2"/>
      <c r="AI76" s="17"/>
      <c r="AJ76" s="14"/>
      <c r="AK76" s="15"/>
      <c r="AL76" s="15"/>
      <c r="AM76" s="15"/>
      <c r="AN76" s="15"/>
      <c r="AO76" s="14"/>
      <c r="AP76" s="14"/>
      <c r="AR76" s="6"/>
      <c r="AS76" t="e">
        <f>VLOOKUP(Таблица91112282710[[#This Row],[Название направления закупки]],ТаблНапрЗакуп[],2,FALSE)</f>
        <v>#N/A</v>
      </c>
      <c r="AT76" s="14"/>
      <c r="AU76" s="40" t="e">
        <f>VLOOKUP(Таблица91112282710[[#This Row],[Наименование подразделения-заявителя закупки (только для закупок ПАО "Газпром")]],ТаблПодрГазпром[],2,FALSE)</f>
        <v>#N/A</v>
      </c>
      <c r="AV76" s="14"/>
      <c r="AW76" s="14"/>
    </row>
    <row r="77" spans="1:49" x14ac:dyDescent="0.25">
      <c r="A77" s="2"/>
      <c r="B77" s="16"/>
      <c r="C77" s="6"/>
      <c r="D77" t="e">
        <f>VLOOKUP(Таблица91112282710[[#This Row],[Название документа, основания для закупки]],ТаблОснЗакуп[],2,FALSE)</f>
        <v>#N/A</v>
      </c>
      <c r="E77" s="2"/>
      <c r="F77" s="6"/>
      <c r="G77" s="38" t="e">
        <f>VLOOKUP(Таблица91112282710[[#This Row],[ Название раздела Плана]],ТаблРазделПлана4[],2,FALSE)</f>
        <v>#N/A</v>
      </c>
      <c r="H77" s="14"/>
      <c r="I77" s="14"/>
      <c r="J77" s="2"/>
      <c r="K77" s="17"/>
      <c r="L77" s="17"/>
      <c r="M77" s="48"/>
      <c r="N77" s="47" t="e">
        <f>VLOOKUP(Таблица91112282710[[#This Row],[Предмет закупки - исключения СМСП]],ТаблИсключ,2,FALSE)</f>
        <v>#N/A</v>
      </c>
      <c r="O77" s="20"/>
      <c r="Q77" s="36"/>
      <c r="R77" s="12"/>
      <c r="S77" s="12"/>
      <c r="T77" s="12"/>
      <c r="U77" s="16" t="e">
        <f>VLOOKUP(Таблица91112282710[[#This Row],[Ставка НДС]],ТаблицаСтавкиНДС[],2,FALSE)</f>
        <v>#N/A</v>
      </c>
      <c r="V77" s="6"/>
      <c r="W77" t="e">
        <f>VLOOKUP(Таблица91112282710[[#This Row],[Название источника финансирования]],ТаблИстФинанс[],2,FALSE)</f>
        <v>#N/A</v>
      </c>
      <c r="X77" s="2"/>
      <c r="Y77" s="13"/>
      <c r="Z77" s="13"/>
      <c r="AA77" s="13"/>
      <c r="AB77" s="17"/>
      <c r="AC77" s="17"/>
      <c r="AD77" s="6"/>
      <c r="AE77" t="e">
        <f>VLOOKUP(Таблица91112282710[[#This Row],[Название способа закупки]],ТаблСпосЗакуп[],2,FALSE)</f>
        <v>#N/A</v>
      </c>
      <c r="AF77" s="6"/>
      <c r="AG77" s="20" t="e">
        <f>INDEX(ТаблОснЗакЕП[],MATCH(LEFT($AF77,255),ТаблОснЗакЕП[Столбец1],0),2)</f>
        <v>#N/A</v>
      </c>
      <c r="AH77" s="2"/>
      <c r="AI77" s="17"/>
      <c r="AJ77" s="14"/>
      <c r="AK77" s="15"/>
      <c r="AL77" s="15"/>
      <c r="AM77" s="15"/>
      <c r="AN77" s="15"/>
      <c r="AO77" s="14"/>
      <c r="AP77" s="14"/>
      <c r="AR77" s="6"/>
      <c r="AS77" t="e">
        <f>VLOOKUP(Таблица91112282710[[#This Row],[Название направления закупки]],ТаблНапрЗакуп[],2,FALSE)</f>
        <v>#N/A</v>
      </c>
      <c r="AT77" s="14"/>
      <c r="AU77" s="39" t="e">
        <f>VLOOKUP(Таблица91112282710[[#This Row],[Наименование подразделения-заявителя закупки (только для закупок ПАО "Газпром")]],ТаблПодрГазпром[],2,FALSE)</f>
        <v>#N/A</v>
      </c>
      <c r="AV77" s="14"/>
      <c r="AW77" s="14"/>
    </row>
    <row r="78" spans="1:49" x14ac:dyDescent="0.25">
      <c r="A78" s="2"/>
      <c r="B78" s="16"/>
      <c r="C78" s="6"/>
      <c r="D78" t="e">
        <f>VLOOKUP(Таблица91112282710[[#This Row],[Название документа, основания для закупки]],ТаблОснЗакуп[],2,FALSE)</f>
        <v>#N/A</v>
      </c>
      <c r="E78" s="2"/>
      <c r="F78" s="6"/>
      <c r="G78" s="38" t="e">
        <f>VLOOKUP(Таблица91112282710[[#This Row],[ Название раздела Плана]],ТаблРазделПлана4[],2,FALSE)</f>
        <v>#N/A</v>
      </c>
      <c r="H78" s="14"/>
      <c r="I78" s="14"/>
      <c r="J78" s="2"/>
      <c r="K78" s="17"/>
      <c r="L78" s="17"/>
      <c r="M78" s="48"/>
      <c r="N78" s="47" t="e">
        <f>VLOOKUP(Таблица91112282710[[#This Row],[Предмет закупки - исключения СМСП]],ТаблИсключ,2,FALSE)</f>
        <v>#N/A</v>
      </c>
      <c r="O78" s="20"/>
      <c r="Q78" s="36"/>
      <c r="R78" s="12"/>
      <c r="S78" s="12"/>
      <c r="T78" s="12"/>
      <c r="U78" s="16" t="e">
        <f>VLOOKUP(Таблица91112282710[[#This Row],[Ставка НДС]],ТаблицаСтавкиНДС[],2,FALSE)</f>
        <v>#N/A</v>
      </c>
      <c r="V78" s="6"/>
      <c r="W78" t="e">
        <f>VLOOKUP(Таблица91112282710[[#This Row],[Название источника финансирования]],ТаблИстФинанс[],2,FALSE)</f>
        <v>#N/A</v>
      </c>
      <c r="X78" s="2"/>
      <c r="Y78" s="13"/>
      <c r="Z78" s="13"/>
      <c r="AA78" s="13"/>
      <c r="AB78" s="17"/>
      <c r="AC78" s="17"/>
      <c r="AD78" s="6"/>
      <c r="AE78" t="e">
        <f>VLOOKUP(Таблица91112282710[[#This Row],[Название способа закупки]],ТаблСпосЗакуп[],2,FALSE)</f>
        <v>#N/A</v>
      </c>
      <c r="AF78" s="6"/>
      <c r="AG78" s="20" t="e">
        <f>INDEX(ТаблОснЗакЕП[],MATCH(LEFT($AF78,255),ТаблОснЗакЕП[Столбец1],0),2)</f>
        <v>#N/A</v>
      </c>
      <c r="AH78" s="2"/>
      <c r="AI78" s="17"/>
      <c r="AJ78" s="14"/>
      <c r="AK78" s="15"/>
      <c r="AL78" s="15"/>
      <c r="AM78" s="15"/>
      <c r="AN78" s="15"/>
      <c r="AO78" s="14"/>
      <c r="AP78" s="14"/>
      <c r="AR78" s="6"/>
      <c r="AS78" t="e">
        <f>VLOOKUP(Таблица91112282710[[#This Row],[Название направления закупки]],ТаблНапрЗакуп[],2,FALSE)</f>
        <v>#N/A</v>
      </c>
      <c r="AT78" s="14"/>
      <c r="AU78" s="40" t="e">
        <f>VLOOKUP(Таблица91112282710[[#This Row],[Наименование подразделения-заявителя закупки (только для закупок ПАО "Газпром")]],ТаблПодрГазпром[],2,FALSE)</f>
        <v>#N/A</v>
      </c>
      <c r="AV78" s="14"/>
      <c r="AW78" s="14"/>
    </row>
    <row r="79" spans="1:49" x14ac:dyDescent="0.25">
      <c r="A79" s="2"/>
      <c r="B79" s="16"/>
      <c r="C79" s="6"/>
      <c r="D79" t="e">
        <f>VLOOKUP(Таблица91112282710[[#This Row],[Название документа, основания для закупки]],ТаблОснЗакуп[],2,FALSE)</f>
        <v>#N/A</v>
      </c>
      <c r="E79" s="2"/>
      <c r="F79" s="6"/>
      <c r="G79" s="38" t="e">
        <f>VLOOKUP(Таблица91112282710[[#This Row],[ Название раздела Плана]],ТаблРазделПлана4[],2,FALSE)</f>
        <v>#N/A</v>
      </c>
      <c r="H79" s="14"/>
      <c r="I79" s="14"/>
      <c r="J79" s="2"/>
      <c r="K79" s="17"/>
      <c r="L79" s="17"/>
      <c r="M79" s="48"/>
      <c r="N79" s="47" t="e">
        <f>VLOOKUP(Таблица91112282710[[#This Row],[Предмет закупки - исключения СМСП]],ТаблИсключ,2,FALSE)</f>
        <v>#N/A</v>
      </c>
      <c r="O79" s="20"/>
      <c r="Q79" s="36"/>
      <c r="R79" s="12"/>
      <c r="S79" s="12"/>
      <c r="T79" s="12"/>
      <c r="U79" s="16" t="e">
        <f>VLOOKUP(Таблица91112282710[[#This Row],[Ставка НДС]],ТаблицаСтавкиНДС[],2,FALSE)</f>
        <v>#N/A</v>
      </c>
      <c r="V79" s="6"/>
      <c r="W79" t="e">
        <f>VLOOKUP(Таблица91112282710[[#This Row],[Название источника финансирования]],ТаблИстФинанс[],2,FALSE)</f>
        <v>#N/A</v>
      </c>
      <c r="X79" s="2"/>
      <c r="Y79" s="13"/>
      <c r="Z79" s="13"/>
      <c r="AA79" s="13"/>
      <c r="AB79" s="17"/>
      <c r="AC79" s="17"/>
      <c r="AD79" s="6"/>
      <c r="AE79" t="e">
        <f>VLOOKUP(Таблица91112282710[[#This Row],[Название способа закупки]],ТаблСпосЗакуп[],2,FALSE)</f>
        <v>#N/A</v>
      </c>
      <c r="AF79" s="6"/>
      <c r="AG79" s="20" t="e">
        <f>INDEX(ТаблОснЗакЕП[],MATCH(LEFT($AF79,255),ТаблОснЗакЕП[Столбец1],0),2)</f>
        <v>#N/A</v>
      </c>
      <c r="AH79" s="2"/>
      <c r="AI79" s="17"/>
      <c r="AJ79" s="14"/>
      <c r="AK79" s="15"/>
      <c r="AL79" s="15"/>
      <c r="AM79" s="15"/>
      <c r="AN79" s="15"/>
      <c r="AO79" s="14"/>
      <c r="AP79" s="14"/>
      <c r="AR79" s="6"/>
      <c r="AS79" t="e">
        <f>VLOOKUP(Таблица91112282710[[#This Row],[Название направления закупки]],ТаблНапрЗакуп[],2,FALSE)</f>
        <v>#N/A</v>
      </c>
      <c r="AT79" s="14"/>
      <c r="AU79" s="39" t="e">
        <f>VLOOKUP(Таблица91112282710[[#This Row],[Наименование подразделения-заявителя закупки (только для закупок ПАО "Газпром")]],ТаблПодрГазпром[],2,FALSE)</f>
        <v>#N/A</v>
      </c>
      <c r="AV79" s="14"/>
      <c r="AW79" s="14"/>
    </row>
    <row r="80" spans="1:49" x14ac:dyDescent="0.25">
      <c r="A80" s="2"/>
      <c r="B80" s="16"/>
      <c r="C80" s="6"/>
      <c r="D80" t="e">
        <f>VLOOKUP(Таблица91112282710[[#This Row],[Название документа, основания для закупки]],ТаблОснЗакуп[],2,FALSE)</f>
        <v>#N/A</v>
      </c>
      <c r="E80" s="2"/>
      <c r="F80" s="6"/>
      <c r="G80" s="38" t="e">
        <f>VLOOKUP(Таблица91112282710[[#This Row],[ Название раздела Плана]],ТаблРазделПлана4[],2,FALSE)</f>
        <v>#N/A</v>
      </c>
      <c r="H80" s="14"/>
      <c r="I80" s="14"/>
      <c r="J80" s="2"/>
      <c r="K80" s="17"/>
      <c r="L80" s="17"/>
      <c r="M80" s="48"/>
      <c r="N80" s="47" t="e">
        <f>VLOOKUP(Таблица91112282710[[#This Row],[Предмет закупки - исключения СМСП]],ТаблИсключ,2,FALSE)</f>
        <v>#N/A</v>
      </c>
      <c r="O80" s="20"/>
      <c r="Q80" s="36"/>
      <c r="R80" s="12"/>
      <c r="S80" s="12"/>
      <c r="T80" s="12"/>
      <c r="U80" s="16" t="e">
        <f>VLOOKUP(Таблица91112282710[[#This Row],[Ставка НДС]],ТаблицаСтавкиНДС[],2,FALSE)</f>
        <v>#N/A</v>
      </c>
      <c r="V80" s="6"/>
      <c r="W80" t="e">
        <f>VLOOKUP(Таблица91112282710[[#This Row],[Название источника финансирования]],ТаблИстФинанс[],2,FALSE)</f>
        <v>#N/A</v>
      </c>
      <c r="X80" s="2"/>
      <c r="Y80" s="13"/>
      <c r="Z80" s="13"/>
      <c r="AA80" s="13"/>
      <c r="AB80" s="17"/>
      <c r="AC80" s="17"/>
      <c r="AD80" s="6"/>
      <c r="AE80" t="e">
        <f>VLOOKUP(Таблица91112282710[[#This Row],[Название способа закупки]],ТаблСпосЗакуп[],2,FALSE)</f>
        <v>#N/A</v>
      </c>
      <c r="AF80" s="6"/>
      <c r="AG80" s="20" t="e">
        <f>INDEX(ТаблОснЗакЕП[],MATCH(LEFT($AF80,255),ТаблОснЗакЕП[Столбец1],0),2)</f>
        <v>#N/A</v>
      </c>
      <c r="AH80" s="2"/>
      <c r="AI80" s="17"/>
      <c r="AJ80" s="14"/>
      <c r="AK80" s="15"/>
      <c r="AL80" s="15"/>
      <c r="AM80" s="15"/>
      <c r="AN80" s="15"/>
      <c r="AO80" s="14"/>
      <c r="AP80" s="14"/>
      <c r="AR80" s="6"/>
      <c r="AS80" t="e">
        <f>VLOOKUP(Таблица91112282710[[#This Row],[Название направления закупки]],ТаблНапрЗакуп[],2,FALSE)</f>
        <v>#N/A</v>
      </c>
      <c r="AT80" s="14"/>
      <c r="AU80" s="40" t="e">
        <f>VLOOKUP(Таблица91112282710[[#This Row],[Наименование подразделения-заявителя закупки (только для закупок ПАО "Газпром")]],ТаблПодрГазпром[],2,FALSE)</f>
        <v>#N/A</v>
      </c>
      <c r="AV80" s="14"/>
      <c r="AW80" s="14"/>
    </row>
    <row r="81" spans="1:49" x14ac:dyDescent="0.25">
      <c r="A81" s="2"/>
      <c r="B81" s="16"/>
      <c r="C81" s="6"/>
      <c r="D81" t="e">
        <f>VLOOKUP(Таблица91112282710[[#This Row],[Название документа, основания для закупки]],ТаблОснЗакуп[],2,FALSE)</f>
        <v>#N/A</v>
      </c>
      <c r="E81" s="2"/>
      <c r="F81" s="6"/>
      <c r="G81" s="38" t="e">
        <f>VLOOKUP(Таблица91112282710[[#This Row],[ Название раздела Плана]],ТаблРазделПлана4[],2,FALSE)</f>
        <v>#N/A</v>
      </c>
      <c r="H81" s="14"/>
      <c r="I81" s="14"/>
      <c r="J81" s="2"/>
      <c r="K81" s="17"/>
      <c r="L81" s="17"/>
      <c r="M81" s="48"/>
      <c r="N81" s="47" t="e">
        <f>VLOOKUP(Таблица91112282710[[#This Row],[Предмет закупки - исключения СМСП]],ТаблИсключ,2,FALSE)</f>
        <v>#N/A</v>
      </c>
      <c r="O81" s="20"/>
      <c r="Q81" s="36"/>
      <c r="R81" s="12"/>
      <c r="S81" s="12"/>
      <c r="T81" s="12"/>
      <c r="U81" s="16" t="e">
        <f>VLOOKUP(Таблица91112282710[[#This Row],[Ставка НДС]],ТаблицаСтавкиНДС[],2,FALSE)</f>
        <v>#N/A</v>
      </c>
      <c r="V81" s="6"/>
      <c r="W81" t="e">
        <f>VLOOKUP(Таблица91112282710[[#This Row],[Название источника финансирования]],ТаблИстФинанс[],2,FALSE)</f>
        <v>#N/A</v>
      </c>
      <c r="X81" s="2"/>
      <c r="Y81" s="13"/>
      <c r="Z81" s="13"/>
      <c r="AA81" s="13"/>
      <c r="AB81" s="17"/>
      <c r="AC81" s="17"/>
      <c r="AD81" s="6"/>
      <c r="AE81" t="e">
        <f>VLOOKUP(Таблица91112282710[[#This Row],[Название способа закупки]],ТаблСпосЗакуп[],2,FALSE)</f>
        <v>#N/A</v>
      </c>
      <c r="AF81" s="6"/>
      <c r="AG81" s="20" t="e">
        <f>INDEX(ТаблОснЗакЕП[],MATCH(LEFT($AF81,255),ТаблОснЗакЕП[Столбец1],0),2)</f>
        <v>#N/A</v>
      </c>
      <c r="AH81" s="2"/>
      <c r="AI81" s="17"/>
      <c r="AJ81" s="14"/>
      <c r="AK81" s="15"/>
      <c r="AL81" s="15"/>
      <c r="AM81" s="15"/>
      <c r="AN81" s="15"/>
      <c r="AO81" s="14"/>
      <c r="AP81" s="14"/>
      <c r="AR81" s="6"/>
      <c r="AS81" t="e">
        <f>VLOOKUP(Таблица91112282710[[#This Row],[Название направления закупки]],ТаблНапрЗакуп[],2,FALSE)</f>
        <v>#N/A</v>
      </c>
      <c r="AT81" s="14"/>
      <c r="AU81" s="39" t="e">
        <f>VLOOKUP(Таблица91112282710[[#This Row],[Наименование подразделения-заявителя закупки (только для закупок ПАО "Газпром")]],ТаблПодрГазпром[],2,FALSE)</f>
        <v>#N/A</v>
      </c>
      <c r="AV81" s="14"/>
      <c r="AW81" s="14"/>
    </row>
    <row r="82" spans="1:49" x14ac:dyDescent="0.25">
      <c r="A82" s="2"/>
      <c r="B82" s="16"/>
      <c r="C82" s="6"/>
      <c r="D82" t="e">
        <f>VLOOKUP(Таблица91112282710[[#This Row],[Название документа, основания для закупки]],ТаблОснЗакуп[],2,FALSE)</f>
        <v>#N/A</v>
      </c>
      <c r="E82" s="2"/>
      <c r="F82" s="6"/>
      <c r="G82" s="38" t="e">
        <f>VLOOKUP(Таблица91112282710[[#This Row],[ Название раздела Плана]],ТаблРазделПлана4[],2,FALSE)</f>
        <v>#N/A</v>
      </c>
      <c r="H82" s="14"/>
      <c r="I82" s="14"/>
      <c r="J82" s="2"/>
      <c r="K82" s="17"/>
      <c r="L82" s="17"/>
      <c r="M82" s="48"/>
      <c r="N82" s="47" t="e">
        <f>VLOOKUP(Таблица91112282710[[#This Row],[Предмет закупки - исключения СМСП]],ТаблИсключ,2,FALSE)</f>
        <v>#N/A</v>
      </c>
      <c r="O82" s="20"/>
      <c r="Q82" s="36"/>
      <c r="R82" s="12"/>
      <c r="S82" s="12"/>
      <c r="T82" s="12"/>
      <c r="U82" s="16" t="e">
        <f>VLOOKUP(Таблица91112282710[[#This Row],[Ставка НДС]],ТаблицаСтавкиНДС[],2,FALSE)</f>
        <v>#N/A</v>
      </c>
      <c r="V82" s="6"/>
      <c r="W82" t="e">
        <f>VLOOKUP(Таблица91112282710[[#This Row],[Название источника финансирования]],ТаблИстФинанс[],2,FALSE)</f>
        <v>#N/A</v>
      </c>
      <c r="X82" s="2"/>
      <c r="Y82" s="13"/>
      <c r="Z82" s="13"/>
      <c r="AA82" s="13"/>
      <c r="AB82" s="17"/>
      <c r="AC82" s="17"/>
      <c r="AD82" s="6"/>
      <c r="AE82" t="e">
        <f>VLOOKUP(Таблица91112282710[[#This Row],[Название способа закупки]],ТаблСпосЗакуп[],2,FALSE)</f>
        <v>#N/A</v>
      </c>
      <c r="AF82" s="6"/>
      <c r="AG82" s="20" t="e">
        <f>INDEX(ТаблОснЗакЕП[],MATCH(LEFT($AF82,255),ТаблОснЗакЕП[Столбец1],0),2)</f>
        <v>#N/A</v>
      </c>
      <c r="AH82" s="2"/>
      <c r="AI82" s="17"/>
      <c r="AJ82" s="14"/>
      <c r="AK82" s="15"/>
      <c r="AL82" s="15"/>
      <c r="AM82" s="15"/>
      <c r="AN82" s="15"/>
      <c r="AO82" s="14"/>
      <c r="AP82" s="14"/>
      <c r="AR82" s="6"/>
      <c r="AS82" t="e">
        <f>VLOOKUP(Таблица91112282710[[#This Row],[Название направления закупки]],ТаблНапрЗакуп[],2,FALSE)</f>
        <v>#N/A</v>
      </c>
      <c r="AT82" s="14"/>
      <c r="AU82" s="40" t="e">
        <f>VLOOKUP(Таблица91112282710[[#This Row],[Наименование подразделения-заявителя закупки (только для закупок ПАО "Газпром")]],ТаблПодрГазпром[],2,FALSE)</f>
        <v>#N/A</v>
      </c>
      <c r="AV82" s="14"/>
      <c r="AW82" s="14"/>
    </row>
    <row r="83" spans="1:49" x14ac:dyDescent="0.25">
      <c r="A83" s="2"/>
      <c r="B83" s="16"/>
      <c r="C83" s="6"/>
      <c r="D83" t="e">
        <f>VLOOKUP(Таблица91112282710[[#This Row],[Название документа, основания для закупки]],ТаблОснЗакуп[],2,FALSE)</f>
        <v>#N/A</v>
      </c>
      <c r="E83" s="2"/>
      <c r="F83" s="6"/>
      <c r="G83" s="38" t="e">
        <f>VLOOKUP(Таблица91112282710[[#This Row],[ Название раздела Плана]],ТаблРазделПлана4[],2,FALSE)</f>
        <v>#N/A</v>
      </c>
      <c r="H83" s="14"/>
      <c r="I83" s="14"/>
      <c r="J83" s="2"/>
      <c r="K83" s="17"/>
      <c r="L83" s="17"/>
      <c r="M83" s="48"/>
      <c r="N83" s="47" t="e">
        <f>VLOOKUP(Таблица91112282710[[#This Row],[Предмет закупки - исключения СМСП]],ТаблИсключ,2,FALSE)</f>
        <v>#N/A</v>
      </c>
      <c r="O83" s="20"/>
      <c r="Q83" s="36"/>
      <c r="R83" s="12"/>
      <c r="S83" s="12"/>
      <c r="T83" s="12"/>
      <c r="U83" s="16" t="e">
        <f>VLOOKUP(Таблица91112282710[[#This Row],[Ставка НДС]],ТаблицаСтавкиНДС[],2,FALSE)</f>
        <v>#N/A</v>
      </c>
      <c r="V83" s="6"/>
      <c r="W83" t="e">
        <f>VLOOKUP(Таблица91112282710[[#This Row],[Название источника финансирования]],ТаблИстФинанс[],2,FALSE)</f>
        <v>#N/A</v>
      </c>
      <c r="X83" s="2"/>
      <c r="Y83" s="13"/>
      <c r="Z83" s="13"/>
      <c r="AA83" s="13"/>
      <c r="AB83" s="17"/>
      <c r="AC83" s="17"/>
      <c r="AD83" s="6"/>
      <c r="AE83" t="e">
        <f>VLOOKUP(Таблица91112282710[[#This Row],[Название способа закупки]],ТаблСпосЗакуп[],2,FALSE)</f>
        <v>#N/A</v>
      </c>
      <c r="AF83" s="6"/>
      <c r="AG83" s="20" t="e">
        <f>INDEX(ТаблОснЗакЕП[],MATCH(LEFT($AF83,255),ТаблОснЗакЕП[Столбец1],0),2)</f>
        <v>#N/A</v>
      </c>
      <c r="AH83" s="2"/>
      <c r="AI83" s="17"/>
      <c r="AJ83" s="14"/>
      <c r="AK83" s="15"/>
      <c r="AL83" s="15"/>
      <c r="AM83" s="15"/>
      <c r="AN83" s="15"/>
      <c r="AO83" s="14"/>
      <c r="AP83" s="14"/>
      <c r="AR83" s="6"/>
      <c r="AS83" t="e">
        <f>VLOOKUP(Таблица91112282710[[#This Row],[Название направления закупки]],ТаблНапрЗакуп[],2,FALSE)</f>
        <v>#N/A</v>
      </c>
      <c r="AT83" s="14"/>
      <c r="AU83" s="39" t="e">
        <f>VLOOKUP(Таблица91112282710[[#This Row],[Наименование подразделения-заявителя закупки (только для закупок ПАО "Газпром")]],ТаблПодрГазпром[],2,FALSE)</f>
        <v>#N/A</v>
      </c>
      <c r="AV83" s="14"/>
      <c r="AW83" s="14"/>
    </row>
    <row r="84" spans="1:49" x14ac:dyDescent="0.25">
      <c r="A84" s="2"/>
      <c r="B84" s="16"/>
      <c r="C84" s="6"/>
      <c r="D84" t="e">
        <f>VLOOKUP(Таблица91112282710[[#This Row],[Название документа, основания для закупки]],ТаблОснЗакуп[],2,FALSE)</f>
        <v>#N/A</v>
      </c>
      <c r="E84" s="2"/>
      <c r="F84" s="6"/>
      <c r="G84" s="38" t="e">
        <f>VLOOKUP(Таблица91112282710[[#This Row],[ Название раздела Плана]],ТаблРазделПлана4[],2,FALSE)</f>
        <v>#N/A</v>
      </c>
      <c r="H84" s="14"/>
      <c r="I84" s="14"/>
      <c r="J84" s="2"/>
      <c r="K84" s="17"/>
      <c r="L84" s="17"/>
      <c r="M84" s="48"/>
      <c r="N84" s="47" t="e">
        <f>VLOOKUP(Таблица91112282710[[#This Row],[Предмет закупки - исключения СМСП]],ТаблИсключ,2,FALSE)</f>
        <v>#N/A</v>
      </c>
      <c r="O84" s="20"/>
      <c r="Q84" s="36"/>
      <c r="R84" s="12"/>
      <c r="S84" s="12"/>
      <c r="T84" s="12"/>
      <c r="U84" s="16" t="e">
        <f>VLOOKUP(Таблица91112282710[[#This Row],[Ставка НДС]],ТаблицаСтавкиНДС[],2,FALSE)</f>
        <v>#N/A</v>
      </c>
      <c r="V84" s="6"/>
      <c r="W84" t="e">
        <f>VLOOKUP(Таблица91112282710[[#This Row],[Название источника финансирования]],ТаблИстФинанс[],2,FALSE)</f>
        <v>#N/A</v>
      </c>
      <c r="X84" s="2"/>
      <c r="Y84" s="13"/>
      <c r="Z84" s="13"/>
      <c r="AA84" s="13"/>
      <c r="AB84" s="17"/>
      <c r="AC84" s="17"/>
      <c r="AD84" s="6"/>
      <c r="AE84" t="e">
        <f>VLOOKUP(Таблица91112282710[[#This Row],[Название способа закупки]],ТаблСпосЗакуп[],2,FALSE)</f>
        <v>#N/A</v>
      </c>
      <c r="AF84" s="6"/>
      <c r="AG84" s="20" t="e">
        <f>INDEX(ТаблОснЗакЕП[],MATCH(LEFT($AF84,255),ТаблОснЗакЕП[Столбец1],0),2)</f>
        <v>#N/A</v>
      </c>
      <c r="AH84" s="2"/>
      <c r="AI84" s="17"/>
      <c r="AJ84" s="14"/>
      <c r="AK84" s="15"/>
      <c r="AL84" s="15"/>
      <c r="AM84" s="15"/>
      <c r="AN84" s="15"/>
      <c r="AO84" s="14"/>
      <c r="AP84" s="14"/>
      <c r="AR84" s="6"/>
      <c r="AS84" t="e">
        <f>VLOOKUP(Таблица91112282710[[#This Row],[Название направления закупки]],ТаблНапрЗакуп[],2,FALSE)</f>
        <v>#N/A</v>
      </c>
      <c r="AT84" s="14"/>
      <c r="AU84" s="40" t="e">
        <f>VLOOKUP(Таблица91112282710[[#This Row],[Наименование подразделения-заявителя закупки (только для закупок ПАО "Газпром")]],ТаблПодрГазпром[],2,FALSE)</f>
        <v>#N/A</v>
      </c>
      <c r="AV84" s="14"/>
      <c r="AW84" s="14"/>
    </row>
    <row r="85" spans="1:49" x14ac:dyDescent="0.25">
      <c r="A85" s="2"/>
      <c r="B85" s="16"/>
      <c r="C85" s="6"/>
      <c r="D85" t="e">
        <f>VLOOKUP(Таблица91112282710[[#This Row],[Название документа, основания для закупки]],ТаблОснЗакуп[],2,FALSE)</f>
        <v>#N/A</v>
      </c>
      <c r="E85" s="2"/>
      <c r="F85" s="6"/>
      <c r="G85" s="38" t="e">
        <f>VLOOKUP(Таблица91112282710[[#This Row],[ Название раздела Плана]],ТаблРазделПлана4[],2,FALSE)</f>
        <v>#N/A</v>
      </c>
      <c r="H85" s="14"/>
      <c r="I85" s="14"/>
      <c r="J85" s="2"/>
      <c r="K85" s="17"/>
      <c r="L85" s="17"/>
      <c r="M85" s="48"/>
      <c r="N85" s="47" t="e">
        <f>VLOOKUP(Таблица91112282710[[#This Row],[Предмет закупки - исключения СМСП]],ТаблИсключ,2,FALSE)</f>
        <v>#N/A</v>
      </c>
      <c r="O85" s="20"/>
      <c r="Q85" s="36"/>
      <c r="R85" s="12"/>
      <c r="S85" s="12"/>
      <c r="T85" s="12"/>
      <c r="U85" s="16" t="e">
        <f>VLOOKUP(Таблица91112282710[[#This Row],[Ставка НДС]],ТаблицаСтавкиНДС[],2,FALSE)</f>
        <v>#N/A</v>
      </c>
      <c r="V85" s="6"/>
      <c r="W85" t="e">
        <f>VLOOKUP(Таблица91112282710[[#This Row],[Название источника финансирования]],ТаблИстФинанс[],2,FALSE)</f>
        <v>#N/A</v>
      </c>
      <c r="X85" s="2"/>
      <c r="Y85" s="13"/>
      <c r="Z85" s="13"/>
      <c r="AA85" s="13"/>
      <c r="AB85" s="17"/>
      <c r="AC85" s="17"/>
      <c r="AD85" s="6"/>
      <c r="AE85" t="e">
        <f>VLOOKUP(Таблица91112282710[[#This Row],[Название способа закупки]],ТаблСпосЗакуп[],2,FALSE)</f>
        <v>#N/A</v>
      </c>
      <c r="AF85" s="6"/>
      <c r="AG85" s="20" t="e">
        <f>INDEX(ТаблОснЗакЕП[],MATCH(LEFT($AF85,255),ТаблОснЗакЕП[Столбец1],0),2)</f>
        <v>#N/A</v>
      </c>
      <c r="AH85" s="2"/>
      <c r="AI85" s="17"/>
      <c r="AJ85" s="14"/>
      <c r="AK85" s="15"/>
      <c r="AL85" s="15"/>
      <c r="AM85" s="15"/>
      <c r="AN85" s="15"/>
      <c r="AO85" s="14"/>
      <c r="AP85" s="14"/>
      <c r="AR85" s="6"/>
      <c r="AS85" t="e">
        <f>VLOOKUP(Таблица91112282710[[#This Row],[Название направления закупки]],ТаблНапрЗакуп[],2,FALSE)</f>
        <v>#N/A</v>
      </c>
      <c r="AT85" s="14"/>
      <c r="AU85" s="39" t="e">
        <f>VLOOKUP(Таблица91112282710[[#This Row],[Наименование подразделения-заявителя закупки (только для закупок ПАО "Газпром")]],ТаблПодрГазпром[],2,FALSE)</f>
        <v>#N/A</v>
      </c>
      <c r="AV85" s="14"/>
      <c r="AW85" s="14"/>
    </row>
    <row r="86" spans="1:49" x14ac:dyDescent="0.25">
      <c r="A86" s="2"/>
      <c r="B86" s="16"/>
      <c r="C86" s="6"/>
      <c r="D86" t="e">
        <f>VLOOKUP(Таблица91112282710[[#This Row],[Название документа, основания для закупки]],ТаблОснЗакуп[],2,FALSE)</f>
        <v>#N/A</v>
      </c>
      <c r="E86" s="2"/>
      <c r="F86" s="6"/>
      <c r="G86" s="38" t="e">
        <f>VLOOKUP(Таблица91112282710[[#This Row],[ Название раздела Плана]],ТаблРазделПлана4[],2,FALSE)</f>
        <v>#N/A</v>
      </c>
      <c r="H86" s="14"/>
      <c r="I86" s="14"/>
      <c r="J86" s="2"/>
      <c r="K86" s="17"/>
      <c r="L86" s="17"/>
      <c r="M86" s="48"/>
      <c r="N86" s="47" t="e">
        <f>VLOOKUP(Таблица91112282710[[#This Row],[Предмет закупки - исключения СМСП]],ТаблИсключ,2,FALSE)</f>
        <v>#N/A</v>
      </c>
      <c r="O86" s="20"/>
      <c r="Q86" s="36"/>
      <c r="R86" s="12"/>
      <c r="S86" s="12"/>
      <c r="T86" s="12"/>
      <c r="U86" s="16" t="e">
        <f>VLOOKUP(Таблица91112282710[[#This Row],[Ставка НДС]],ТаблицаСтавкиНДС[],2,FALSE)</f>
        <v>#N/A</v>
      </c>
      <c r="V86" s="6"/>
      <c r="W86" t="e">
        <f>VLOOKUP(Таблица91112282710[[#This Row],[Название источника финансирования]],ТаблИстФинанс[],2,FALSE)</f>
        <v>#N/A</v>
      </c>
      <c r="X86" s="2"/>
      <c r="Y86" s="13"/>
      <c r="Z86" s="13"/>
      <c r="AA86" s="13"/>
      <c r="AB86" s="17"/>
      <c r="AC86" s="17"/>
      <c r="AD86" s="6"/>
      <c r="AE86" t="e">
        <f>VLOOKUP(Таблица91112282710[[#This Row],[Название способа закупки]],ТаблСпосЗакуп[],2,FALSE)</f>
        <v>#N/A</v>
      </c>
      <c r="AF86" s="6"/>
      <c r="AG86" s="20" t="e">
        <f>INDEX(ТаблОснЗакЕП[],MATCH(LEFT($AF86,255),ТаблОснЗакЕП[Столбец1],0),2)</f>
        <v>#N/A</v>
      </c>
      <c r="AH86" s="2"/>
      <c r="AI86" s="17"/>
      <c r="AJ86" s="14"/>
      <c r="AK86" s="15"/>
      <c r="AL86" s="15"/>
      <c r="AM86" s="15"/>
      <c r="AN86" s="15"/>
      <c r="AO86" s="14"/>
      <c r="AP86" s="14"/>
      <c r="AR86" s="6"/>
      <c r="AS86" t="e">
        <f>VLOOKUP(Таблица91112282710[[#This Row],[Название направления закупки]],ТаблНапрЗакуп[],2,FALSE)</f>
        <v>#N/A</v>
      </c>
      <c r="AT86" s="14"/>
      <c r="AU86" s="40" t="e">
        <f>VLOOKUP(Таблица91112282710[[#This Row],[Наименование подразделения-заявителя закупки (только для закупок ПАО "Газпром")]],ТаблПодрГазпром[],2,FALSE)</f>
        <v>#N/A</v>
      </c>
      <c r="AV86" s="14"/>
      <c r="AW86" s="14"/>
    </row>
    <row r="87" spans="1:49" x14ac:dyDescent="0.25">
      <c r="A87" s="2"/>
      <c r="B87" s="16"/>
      <c r="C87" s="6"/>
      <c r="D87" t="e">
        <f>VLOOKUP(Таблица91112282710[[#This Row],[Название документа, основания для закупки]],ТаблОснЗакуп[],2,FALSE)</f>
        <v>#N/A</v>
      </c>
      <c r="E87" s="2"/>
      <c r="F87" s="6"/>
      <c r="G87" s="38" t="e">
        <f>VLOOKUP(Таблица91112282710[[#This Row],[ Название раздела Плана]],ТаблРазделПлана4[],2,FALSE)</f>
        <v>#N/A</v>
      </c>
      <c r="H87" s="14"/>
      <c r="I87" s="14"/>
      <c r="J87" s="2"/>
      <c r="K87" s="17"/>
      <c r="L87" s="17"/>
      <c r="M87" s="48"/>
      <c r="N87" s="47" t="e">
        <f>VLOOKUP(Таблица91112282710[[#This Row],[Предмет закупки - исключения СМСП]],ТаблИсключ,2,FALSE)</f>
        <v>#N/A</v>
      </c>
      <c r="O87" s="20"/>
      <c r="Q87" s="36"/>
      <c r="R87" s="12"/>
      <c r="S87" s="12"/>
      <c r="T87" s="12"/>
      <c r="U87" s="16" t="e">
        <f>VLOOKUP(Таблица91112282710[[#This Row],[Ставка НДС]],ТаблицаСтавкиНДС[],2,FALSE)</f>
        <v>#N/A</v>
      </c>
      <c r="V87" s="6"/>
      <c r="W87" t="e">
        <f>VLOOKUP(Таблица91112282710[[#This Row],[Название источника финансирования]],ТаблИстФинанс[],2,FALSE)</f>
        <v>#N/A</v>
      </c>
      <c r="X87" s="2"/>
      <c r="Y87" s="13"/>
      <c r="Z87" s="13"/>
      <c r="AA87" s="13"/>
      <c r="AB87" s="17"/>
      <c r="AC87" s="17"/>
      <c r="AD87" s="6"/>
      <c r="AE87" t="e">
        <f>VLOOKUP(Таблица91112282710[[#This Row],[Название способа закупки]],ТаблСпосЗакуп[],2,FALSE)</f>
        <v>#N/A</v>
      </c>
      <c r="AF87" s="6"/>
      <c r="AG87" s="20" t="e">
        <f>INDEX(ТаблОснЗакЕП[],MATCH(LEFT($AF87,255),ТаблОснЗакЕП[Столбец1],0),2)</f>
        <v>#N/A</v>
      </c>
      <c r="AH87" s="2"/>
      <c r="AI87" s="17"/>
      <c r="AJ87" s="14"/>
      <c r="AK87" s="15"/>
      <c r="AL87" s="15"/>
      <c r="AM87" s="15"/>
      <c r="AN87" s="15"/>
      <c r="AO87" s="14"/>
      <c r="AP87" s="14"/>
      <c r="AR87" s="6"/>
      <c r="AS87" t="e">
        <f>VLOOKUP(Таблица91112282710[[#This Row],[Название направления закупки]],ТаблНапрЗакуп[],2,FALSE)</f>
        <v>#N/A</v>
      </c>
      <c r="AT87" s="14"/>
      <c r="AU87" s="39" t="e">
        <f>VLOOKUP(Таблица91112282710[[#This Row],[Наименование подразделения-заявителя закупки (только для закупок ПАО "Газпром")]],ТаблПодрГазпром[],2,FALSE)</f>
        <v>#N/A</v>
      </c>
      <c r="AV87" s="14"/>
      <c r="AW87" s="14"/>
    </row>
    <row r="88" spans="1:49" x14ac:dyDescent="0.25">
      <c r="A88" s="2"/>
      <c r="B88" s="16"/>
      <c r="C88" s="6"/>
      <c r="D88" t="e">
        <f>VLOOKUP(Таблица91112282710[[#This Row],[Название документа, основания для закупки]],ТаблОснЗакуп[],2,FALSE)</f>
        <v>#N/A</v>
      </c>
      <c r="E88" s="2"/>
      <c r="F88" s="6"/>
      <c r="G88" s="38" t="e">
        <f>VLOOKUP(Таблица91112282710[[#This Row],[ Название раздела Плана]],ТаблРазделПлана4[],2,FALSE)</f>
        <v>#N/A</v>
      </c>
      <c r="H88" s="14"/>
      <c r="I88" s="14"/>
      <c r="J88" s="2"/>
      <c r="K88" s="17"/>
      <c r="L88" s="17"/>
      <c r="M88" s="48"/>
      <c r="N88" s="47" t="e">
        <f>VLOOKUP(Таблица91112282710[[#This Row],[Предмет закупки - исключения СМСП]],ТаблИсключ,2,FALSE)</f>
        <v>#N/A</v>
      </c>
      <c r="O88" s="20"/>
      <c r="Q88" s="36"/>
      <c r="R88" s="12"/>
      <c r="S88" s="12"/>
      <c r="T88" s="12"/>
      <c r="U88" s="16" t="e">
        <f>VLOOKUP(Таблица91112282710[[#This Row],[Ставка НДС]],ТаблицаСтавкиНДС[],2,FALSE)</f>
        <v>#N/A</v>
      </c>
      <c r="V88" s="6"/>
      <c r="W88" t="e">
        <f>VLOOKUP(Таблица91112282710[[#This Row],[Название источника финансирования]],ТаблИстФинанс[],2,FALSE)</f>
        <v>#N/A</v>
      </c>
      <c r="X88" s="2"/>
      <c r="Y88" s="13"/>
      <c r="Z88" s="13"/>
      <c r="AA88" s="13"/>
      <c r="AB88" s="17"/>
      <c r="AC88" s="17"/>
      <c r="AD88" s="6"/>
      <c r="AE88" t="e">
        <f>VLOOKUP(Таблица91112282710[[#This Row],[Название способа закупки]],ТаблСпосЗакуп[],2,FALSE)</f>
        <v>#N/A</v>
      </c>
      <c r="AF88" s="6"/>
      <c r="AG88" s="20" t="e">
        <f>INDEX(ТаблОснЗакЕП[],MATCH(LEFT($AF88,255),ТаблОснЗакЕП[Столбец1],0),2)</f>
        <v>#N/A</v>
      </c>
      <c r="AH88" s="2"/>
      <c r="AI88" s="17"/>
      <c r="AJ88" s="14"/>
      <c r="AK88" s="15"/>
      <c r="AL88" s="15"/>
      <c r="AM88" s="15"/>
      <c r="AN88" s="15"/>
      <c r="AO88" s="14"/>
      <c r="AP88" s="14"/>
      <c r="AR88" s="6"/>
      <c r="AS88" t="e">
        <f>VLOOKUP(Таблица91112282710[[#This Row],[Название направления закупки]],ТаблНапрЗакуп[],2,FALSE)</f>
        <v>#N/A</v>
      </c>
      <c r="AT88" s="14"/>
      <c r="AU88" s="40" t="e">
        <f>VLOOKUP(Таблица91112282710[[#This Row],[Наименование подразделения-заявителя закупки (только для закупок ПАО "Газпром")]],ТаблПодрГазпром[],2,FALSE)</f>
        <v>#N/A</v>
      </c>
      <c r="AV88" s="14"/>
      <c r="AW88" s="14"/>
    </row>
    <row r="89" spans="1:49" x14ac:dyDescent="0.25">
      <c r="A89" s="2"/>
      <c r="B89" s="16"/>
      <c r="C89" s="6"/>
      <c r="D89" t="e">
        <f>VLOOKUP(Таблица91112282710[[#This Row],[Название документа, основания для закупки]],ТаблОснЗакуп[],2,FALSE)</f>
        <v>#N/A</v>
      </c>
      <c r="E89" s="2"/>
      <c r="F89" s="6"/>
      <c r="G89" s="38" t="e">
        <f>VLOOKUP(Таблица91112282710[[#This Row],[ Название раздела Плана]],ТаблРазделПлана4[],2,FALSE)</f>
        <v>#N/A</v>
      </c>
      <c r="H89" s="14"/>
      <c r="I89" s="14"/>
      <c r="J89" s="2"/>
      <c r="K89" s="17"/>
      <c r="L89" s="17"/>
      <c r="M89" s="48"/>
      <c r="N89" s="47" t="e">
        <f>VLOOKUP(Таблица91112282710[[#This Row],[Предмет закупки - исключения СМСП]],ТаблИсключ,2,FALSE)</f>
        <v>#N/A</v>
      </c>
      <c r="O89" s="20"/>
      <c r="Q89" s="36"/>
      <c r="R89" s="12"/>
      <c r="S89" s="12"/>
      <c r="T89" s="12"/>
      <c r="U89" s="16" t="e">
        <f>VLOOKUP(Таблица91112282710[[#This Row],[Ставка НДС]],ТаблицаСтавкиНДС[],2,FALSE)</f>
        <v>#N/A</v>
      </c>
      <c r="V89" s="6"/>
      <c r="W89" t="e">
        <f>VLOOKUP(Таблица91112282710[[#This Row],[Название источника финансирования]],ТаблИстФинанс[],2,FALSE)</f>
        <v>#N/A</v>
      </c>
      <c r="X89" s="2"/>
      <c r="Y89" s="13"/>
      <c r="Z89" s="13"/>
      <c r="AA89" s="13"/>
      <c r="AB89" s="17"/>
      <c r="AC89" s="17"/>
      <c r="AD89" s="6"/>
      <c r="AE89" t="e">
        <f>VLOOKUP(Таблица91112282710[[#This Row],[Название способа закупки]],ТаблСпосЗакуп[],2,FALSE)</f>
        <v>#N/A</v>
      </c>
      <c r="AF89" s="6"/>
      <c r="AG89" s="20" t="e">
        <f>INDEX(ТаблОснЗакЕП[],MATCH(LEFT($AF89,255),ТаблОснЗакЕП[Столбец1],0),2)</f>
        <v>#N/A</v>
      </c>
      <c r="AH89" s="2"/>
      <c r="AI89" s="17"/>
      <c r="AJ89" s="14"/>
      <c r="AK89" s="15"/>
      <c r="AL89" s="15"/>
      <c r="AM89" s="15"/>
      <c r="AN89" s="15"/>
      <c r="AO89" s="14"/>
      <c r="AP89" s="14"/>
      <c r="AR89" s="6"/>
      <c r="AS89" t="e">
        <f>VLOOKUP(Таблица91112282710[[#This Row],[Название направления закупки]],ТаблНапрЗакуп[],2,FALSE)</f>
        <v>#N/A</v>
      </c>
      <c r="AT89" s="14"/>
      <c r="AU89" s="39" t="e">
        <f>VLOOKUP(Таблица91112282710[[#This Row],[Наименование подразделения-заявителя закупки (только для закупок ПАО "Газпром")]],ТаблПодрГазпром[],2,FALSE)</f>
        <v>#N/A</v>
      </c>
      <c r="AV89" s="14"/>
      <c r="AW89" s="14"/>
    </row>
    <row r="90" spans="1:49" x14ac:dyDescent="0.25">
      <c r="A90" s="2"/>
      <c r="B90" s="16"/>
      <c r="C90" s="6"/>
      <c r="D90" t="e">
        <f>VLOOKUP(Таблица91112282710[[#This Row],[Название документа, основания для закупки]],ТаблОснЗакуп[],2,FALSE)</f>
        <v>#N/A</v>
      </c>
      <c r="E90" s="2"/>
      <c r="F90" s="6"/>
      <c r="G90" s="38" t="e">
        <f>VLOOKUP(Таблица91112282710[[#This Row],[ Название раздела Плана]],ТаблРазделПлана4[],2,FALSE)</f>
        <v>#N/A</v>
      </c>
      <c r="H90" s="14"/>
      <c r="I90" s="14"/>
      <c r="J90" s="2"/>
      <c r="K90" s="17"/>
      <c r="L90" s="17"/>
      <c r="M90" s="48"/>
      <c r="N90" s="47" t="e">
        <f>VLOOKUP(Таблица91112282710[[#This Row],[Предмет закупки - исключения СМСП]],ТаблИсключ,2,FALSE)</f>
        <v>#N/A</v>
      </c>
      <c r="O90" s="20"/>
      <c r="Q90" s="36"/>
      <c r="R90" s="12"/>
      <c r="S90" s="12"/>
      <c r="T90" s="12"/>
      <c r="U90" s="16" t="e">
        <f>VLOOKUP(Таблица91112282710[[#This Row],[Ставка НДС]],ТаблицаСтавкиНДС[],2,FALSE)</f>
        <v>#N/A</v>
      </c>
      <c r="V90" s="6"/>
      <c r="W90" t="e">
        <f>VLOOKUP(Таблица91112282710[[#This Row],[Название источника финансирования]],ТаблИстФинанс[],2,FALSE)</f>
        <v>#N/A</v>
      </c>
      <c r="X90" s="2"/>
      <c r="Y90" s="13"/>
      <c r="Z90" s="13"/>
      <c r="AA90" s="13"/>
      <c r="AB90" s="17"/>
      <c r="AC90" s="17"/>
      <c r="AD90" s="6"/>
      <c r="AE90" t="e">
        <f>VLOOKUP(Таблица91112282710[[#This Row],[Название способа закупки]],ТаблСпосЗакуп[],2,FALSE)</f>
        <v>#N/A</v>
      </c>
      <c r="AF90" s="6"/>
      <c r="AG90" s="20" t="e">
        <f>INDEX(ТаблОснЗакЕП[],MATCH(LEFT($AF90,255),ТаблОснЗакЕП[Столбец1],0),2)</f>
        <v>#N/A</v>
      </c>
      <c r="AH90" s="2"/>
      <c r="AI90" s="17"/>
      <c r="AJ90" s="14"/>
      <c r="AK90" s="15"/>
      <c r="AL90" s="15"/>
      <c r="AM90" s="15"/>
      <c r="AN90" s="15"/>
      <c r="AO90" s="14"/>
      <c r="AP90" s="14"/>
      <c r="AR90" s="6"/>
      <c r="AS90" t="e">
        <f>VLOOKUP(Таблица91112282710[[#This Row],[Название направления закупки]],ТаблНапрЗакуп[],2,FALSE)</f>
        <v>#N/A</v>
      </c>
      <c r="AT90" s="14"/>
      <c r="AU90" s="40" t="e">
        <f>VLOOKUP(Таблица91112282710[[#This Row],[Наименование подразделения-заявителя закупки (только для закупок ПАО "Газпром")]],ТаблПодрГазпром[],2,FALSE)</f>
        <v>#N/A</v>
      </c>
      <c r="AV90" s="14"/>
      <c r="AW90" s="14"/>
    </row>
    <row r="91" spans="1:49" x14ac:dyDescent="0.25">
      <c r="A91" s="2"/>
      <c r="B91" s="16"/>
      <c r="C91" s="6"/>
      <c r="D91" t="e">
        <f>VLOOKUP(Таблица91112282710[[#This Row],[Название документа, основания для закупки]],ТаблОснЗакуп[],2,FALSE)</f>
        <v>#N/A</v>
      </c>
      <c r="E91" s="2"/>
      <c r="F91" s="6"/>
      <c r="G91" s="38" t="e">
        <f>VLOOKUP(Таблица91112282710[[#This Row],[ Название раздела Плана]],ТаблРазделПлана4[],2,FALSE)</f>
        <v>#N/A</v>
      </c>
      <c r="H91" s="14"/>
      <c r="I91" s="14"/>
      <c r="J91" s="2"/>
      <c r="K91" s="17"/>
      <c r="L91" s="17"/>
      <c r="M91" s="48"/>
      <c r="N91" s="47" t="e">
        <f>VLOOKUP(Таблица91112282710[[#This Row],[Предмет закупки - исключения СМСП]],ТаблИсключ,2,FALSE)</f>
        <v>#N/A</v>
      </c>
      <c r="O91" s="20"/>
      <c r="Q91" s="36"/>
      <c r="R91" s="12"/>
      <c r="S91" s="12"/>
      <c r="T91" s="12"/>
      <c r="U91" s="16" t="e">
        <f>VLOOKUP(Таблица91112282710[[#This Row],[Ставка НДС]],ТаблицаСтавкиНДС[],2,FALSE)</f>
        <v>#N/A</v>
      </c>
      <c r="V91" s="6"/>
      <c r="W91" t="e">
        <f>VLOOKUP(Таблица91112282710[[#This Row],[Название источника финансирования]],ТаблИстФинанс[],2,FALSE)</f>
        <v>#N/A</v>
      </c>
      <c r="X91" s="2"/>
      <c r="Y91" s="13"/>
      <c r="Z91" s="13"/>
      <c r="AA91" s="13"/>
      <c r="AB91" s="17"/>
      <c r="AC91" s="17"/>
      <c r="AD91" s="6"/>
      <c r="AE91" t="e">
        <f>VLOOKUP(Таблица91112282710[[#This Row],[Название способа закупки]],ТаблСпосЗакуп[],2,FALSE)</f>
        <v>#N/A</v>
      </c>
      <c r="AF91" s="6"/>
      <c r="AG91" s="20" t="e">
        <f>INDEX(ТаблОснЗакЕП[],MATCH(LEFT($AF91,255),ТаблОснЗакЕП[Столбец1],0),2)</f>
        <v>#N/A</v>
      </c>
      <c r="AH91" s="2"/>
      <c r="AI91" s="17"/>
      <c r="AJ91" s="14"/>
      <c r="AK91" s="15"/>
      <c r="AL91" s="15"/>
      <c r="AM91" s="15"/>
      <c r="AN91" s="15"/>
      <c r="AO91" s="14"/>
      <c r="AP91" s="14"/>
      <c r="AR91" s="6"/>
      <c r="AS91" t="e">
        <f>VLOOKUP(Таблица91112282710[[#This Row],[Название направления закупки]],ТаблНапрЗакуп[],2,FALSE)</f>
        <v>#N/A</v>
      </c>
      <c r="AT91" s="14"/>
      <c r="AU91" s="39" t="e">
        <f>VLOOKUP(Таблица91112282710[[#This Row],[Наименование подразделения-заявителя закупки (только для закупок ПАО "Газпром")]],ТаблПодрГазпром[],2,FALSE)</f>
        <v>#N/A</v>
      </c>
      <c r="AV91" s="14"/>
      <c r="AW91" s="14"/>
    </row>
    <row r="92" spans="1:49" x14ac:dyDescent="0.25">
      <c r="A92" s="2"/>
      <c r="B92" s="16"/>
      <c r="C92" s="6"/>
      <c r="D92" t="e">
        <f>VLOOKUP(Таблица91112282710[[#This Row],[Название документа, основания для закупки]],ТаблОснЗакуп[],2,FALSE)</f>
        <v>#N/A</v>
      </c>
      <c r="E92" s="2"/>
      <c r="F92" s="6"/>
      <c r="G92" s="38" t="e">
        <f>VLOOKUP(Таблица91112282710[[#This Row],[ Название раздела Плана]],ТаблРазделПлана4[],2,FALSE)</f>
        <v>#N/A</v>
      </c>
      <c r="H92" s="14"/>
      <c r="I92" s="14"/>
      <c r="J92" s="2"/>
      <c r="K92" s="17"/>
      <c r="L92" s="17"/>
      <c r="M92" s="48"/>
      <c r="N92" s="47" t="e">
        <f>VLOOKUP(Таблица91112282710[[#This Row],[Предмет закупки - исключения СМСП]],ТаблИсключ,2,FALSE)</f>
        <v>#N/A</v>
      </c>
      <c r="O92" s="20"/>
      <c r="Q92" s="36"/>
      <c r="R92" s="12"/>
      <c r="S92" s="12"/>
      <c r="T92" s="12"/>
      <c r="U92" s="16" t="e">
        <f>VLOOKUP(Таблица91112282710[[#This Row],[Ставка НДС]],ТаблицаСтавкиНДС[],2,FALSE)</f>
        <v>#N/A</v>
      </c>
      <c r="V92" s="6"/>
      <c r="W92" t="e">
        <f>VLOOKUP(Таблица91112282710[[#This Row],[Название источника финансирования]],ТаблИстФинанс[],2,FALSE)</f>
        <v>#N/A</v>
      </c>
      <c r="X92" s="2"/>
      <c r="Y92" s="13"/>
      <c r="Z92" s="13"/>
      <c r="AA92" s="13"/>
      <c r="AB92" s="17"/>
      <c r="AC92" s="17"/>
      <c r="AD92" s="6"/>
      <c r="AE92" t="e">
        <f>VLOOKUP(Таблица91112282710[[#This Row],[Название способа закупки]],ТаблСпосЗакуп[],2,FALSE)</f>
        <v>#N/A</v>
      </c>
      <c r="AF92" s="6"/>
      <c r="AG92" s="20" t="e">
        <f>INDEX(ТаблОснЗакЕП[],MATCH(LEFT($AF92,255),ТаблОснЗакЕП[Столбец1],0),2)</f>
        <v>#N/A</v>
      </c>
      <c r="AH92" s="2"/>
      <c r="AI92" s="17"/>
      <c r="AJ92" s="14"/>
      <c r="AK92" s="15"/>
      <c r="AL92" s="15"/>
      <c r="AM92" s="15"/>
      <c r="AN92" s="15"/>
      <c r="AO92" s="14"/>
      <c r="AP92" s="14"/>
      <c r="AR92" s="6"/>
      <c r="AS92" t="e">
        <f>VLOOKUP(Таблица91112282710[[#This Row],[Название направления закупки]],ТаблНапрЗакуп[],2,FALSE)</f>
        <v>#N/A</v>
      </c>
      <c r="AT92" s="14"/>
      <c r="AU92" s="40" t="e">
        <f>VLOOKUP(Таблица91112282710[[#This Row],[Наименование подразделения-заявителя закупки (только для закупок ПАО "Газпром")]],ТаблПодрГазпром[],2,FALSE)</f>
        <v>#N/A</v>
      </c>
      <c r="AV92" s="14"/>
      <c r="AW92" s="14"/>
    </row>
    <row r="93" spans="1:49" x14ac:dyDescent="0.25">
      <c r="A93" s="2"/>
      <c r="B93" s="16"/>
      <c r="C93" s="6"/>
      <c r="D93" t="e">
        <f>VLOOKUP(Таблица91112282710[[#This Row],[Название документа, основания для закупки]],ТаблОснЗакуп[],2,FALSE)</f>
        <v>#N/A</v>
      </c>
      <c r="E93" s="2"/>
      <c r="F93" s="6"/>
      <c r="G93" s="38" t="e">
        <f>VLOOKUP(Таблица91112282710[[#This Row],[ Название раздела Плана]],ТаблРазделПлана4[],2,FALSE)</f>
        <v>#N/A</v>
      </c>
      <c r="H93" s="14"/>
      <c r="I93" s="14"/>
      <c r="J93" s="2"/>
      <c r="K93" s="17"/>
      <c r="L93" s="17"/>
      <c r="M93" s="48"/>
      <c r="N93" s="47" t="e">
        <f>VLOOKUP(Таблица91112282710[[#This Row],[Предмет закупки - исключения СМСП]],ТаблИсключ,2,FALSE)</f>
        <v>#N/A</v>
      </c>
      <c r="O93" s="20"/>
      <c r="Q93" s="36"/>
      <c r="R93" s="12"/>
      <c r="S93" s="12"/>
      <c r="T93" s="12"/>
      <c r="U93" s="16" t="e">
        <f>VLOOKUP(Таблица91112282710[[#This Row],[Ставка НДС]],ТаблицаСтавкиНДС[],2,FALSE)</f>
        <v>#N/A</v>
      </c>
      <c r="V93" s="6"/>
      <c r="W93" t="e">
        <f>VLOOKUP(Таблица91112282710[[#This Row],[Название источника финансирования]],ТаблИстФинанс[],2,FALSE)</f>
        <v>#N/A</v>
      </c>
      <c r="X93" s="2"/>
      <c r="Y93" s="13"/>
      <c r="Z93" s="13"/>
      <c r="AA93" s="13"/>
      <c r="AB93" s="17"/>
      <c r="AC93" s="17"/>
      <c r="AD93" s="6"/>
      <c r="AE93" t="e">
        <f>VLOOKUP(Таблица91112282710[[#This Row],[Название способа закупки]],ТаблСпосЗакуп[],2,FALSE)</f>
        <v>#N/A</v>
      </c>
      <c r="AF93" s="6"/>
      <c r="AG93" s="20" t="e">
        <f>INDEX(ТаблОснЗакЕП[],MATCH(LEFT($AF93,255),ТаблОснЗакЕП[Столбец1],0),2)</f>
        <v>#N/A</v>
      </c>
      <c r="AH93" s="2"/>
      <c r="AI93" s="17"/>
      <c r="AJ93" s="14"/>
      <c r="AK93" s="15"/>
      <c r="AL93" s="15"/>
      <c r="AM93" s="15"/>
      <c r="AN93" s="15"/>
      <c r="AO93" s="14"/>
      <c r="AP93" s="14"/>
      <c r="AR93" s="6"/>
      <c r="AS93" t="e">
        <f>VLOOKUP(Таблица91112282710[[#This Row],[Название направления закупки]],ТаблНапрЗакуп[],2,FALSE)</f>
        <v>#N/A</v>
      </c>
      <c r="AT93" s="14"/>
      <c r="AU93" s="39" t="e">
        <f>VLOOKUP(Таблица91112282710[[#This Row],[Наименование подразделения-заявителя закупки (только для закупок ПАО "Газпром")]],ТаблПодрГазпром[],2,FALSE)</f>
        <v>#N/A</v>
      </c>
      <c r="AV93" s="14"/>
      <c r="AW93" s="14"/>
    </row>
    <row r="94" spans="1:49" x14ac:dyDescent="0.25">
      <c r="A94" s="2"/>
      <c r="B94" s="16"/>
      <c r="C94" s="6"/>
      <c r="D94" t="e">
        <f>VLOOKUP(Таблица91112282710[[#This Row],[Название документа, основания для закупки]],ТаблОснЗакуп[],2,FALSE)</f>
        <v>#N/A</v>
      </c>
      <c r="E94" s="2"/>
      <c r="F94" s="6"/>
      <c r="G94" s="38" t="e">
        <f>VLOOKUP(Таблица91112282710[[#This Row],[ Название раздела Плана]],ТаблРазделПлана4[],2,FALSE)</f>
        <v>#N/A</v>
      </c>
      <c r="H94" s="14"/>
      <c r="I94" s="14"/>
      <c r="J94" s="2"/>
      <c r="K94" s="17"/>
      <c r="L94" s="17"/>
      <c r="M94" s="48"/>
      <c r="N94" s="47" t="e">
        <f>VLOOKUP(Таблица91112282710[[#This Row],[Предмет закупки - исключения СМСП]],ТаблИсключ,2,FALSE)</f>
        <v>#N/A</v>
      </c>
      <c r="O94" s="20"/>
      <c r="Q94" s="36"/>
      <c r="R94" s="12"/>
      <c r="S94" s="12"/>
      <c r="T94" s="12"/>
      <c r="U94" s="16" t="e">
        <f>VLOOKUP(Таблица91112282710[[#This Row],[Ставка НДС]],ТаблицаСтавкиНДС[],2,FALSE)</f>
        <v>#N/A</v>
      </c>
      <c r="V94" s="6"/>
      <c r="W94" t="e">
        <f>VLOOKUP(Таблица91112282710[[#This Row],[Название источника финансирования]],ТаблИстФинанс[],2,FALSE)</f>
        <v>#N/A</v>
      </c>
      <c r="X94" s="2"/>
      <c r="Y94" s="13"/>
      <c r="Z94" s="13"/>
      <c r="AA94" s="13"/>
      <c r="AB94" s="17"/>
      <c r="AC94" s="17"/>
      <c r="AD94" s="6"/>
      <c r="AE94" t="e">
        <f>VLOOKUP(Таблица91112282710[[#This Row],[Название способа закупки]],ТаблСпосЗакуп[],2,FALSE)</f>
        <v>#N/A</v>
      </c>
      <c r="AF94" s="6"/>
      <c r="AG94" s="20" t="e">
        <f>INDEX(ТаблОснЗакЕП[],MATCH(LEFT($AF94,255),ТаблОснЗакЕП[Столбец1],0),2)</f>
        <v>#N/A</v>
      </c>
      <c r="AH94" s="2"/>
      <c r="AI94" s="17"/>
      <c r="AJ94" s="14"/>
      <c r="AK94" s="15"/>
      <c r="AL94" s="15"/>
      <c r="AM94" s="15"/>
      <c r="AN94" s="15"/>
      <c r="AO94" s="14"/>
      <c r="AP94" s="14"/>
      <c r="AR94" s="6"/>
      <c r="AS94" t="e">
        <f>VLOOKUP(Таблица91112282710[[#This Row],[Название направления закупки]],ТаблНапрЗакуп[],2,FALSE)</f>
        <v>#N/A</v>
      </c>
      <c r="AT94" s="14"/>
      <c r="AU94" s="40" t="e">
        <f>VLOOKUP(Таблица91112282710[[#This Row],[Наименование подразделения-заявителя закупки (только для закупок ПАО "Газпром")]],ТаблПодрГазпром[],2,FALSE)</f>
        <v>#N/A</v>
      </c>
      <c r="AV94" s="14"/>
      <c r="AW94" s="14"/>
    </row>
    <row r="95" spans="1:49" x14ac:dyDescent="0.25">
      <c r="A95" s="2"/>
      <c r="B95" s="16"/>
      <c r="C95" s="6"/>
      <c r="D95" t="e">
        <f>VLOOKUP(Таблица91112282710[[#This Row],[Название документа, основания для закупки]],ТаблОснЗакуп[],2,FALSE)</f>
        <v>#N/A</v>
      </c>
      <c r="E95" s="2"/>
      <c r="F95" s="6"/>
      <c r="G95" s="38" t="e">
        <f>VLOOKUP(Таблица91112282710[[#This Row],[ Название раздела Плана]],ТаблРазделПлана4[],2,FALSE)</f>
        <v>#N/A</v>
      </c>
      <c r="H95" s="14"/>
      <c r="I95" s="14"/>
      <c r="J95" s="2"/>
      <c r="K95" s="17"/>
      <c r="L95" s="17"/>
      <c r="M95" s="48"/>
      <c r="N95" s="47" t="e">
        <f>VLOOKUP(Таблица91112282710[[#This Row],[Предмет закупки - исключения СМСП]],ТаблИсключ,2,FALSE)</f>
        <v>#N/A</v>
      </c>
      <c r="O95" s="20"/>
      <c r="Q95" s="36"/>
      <c r="R95" s="12"/>
      <c r="S95" s="12"/>
      <c r="T95" s="12"/>
      <c r="U95" s="16" t="e">
        <f>VLOOKUP(Таблица91112282710[[#This Row],[Ставка НДС]],ТаблицаСтавкиНДС[],2,FALSE)</f>
        <v>#N/A</v>
      </c>
      <c r="V95" s="6"/>
      <c r="W95" t="e">
        <f>VLOOKUP(Таблица91112282710[[#This Row],[Название источника финансирования]],ТаблИстФинанс[],2,FALSE)</f>
        <v>#N/A</v>
      </c>
      <c r="X95" s="2"/>
      <c r="Y95" s="13"/>
      <c r="Z95" s="13"/>
      <c r="AA95" s="13"/>
      <c r="AB95" s="17"/>
      <c r="AC95" s="17"/>
      <c r="AD95" s="6"/>
      <c r="AE95" t="e">
        <f>VLOOKUP(Таблица91112282710[[#This Row],[Название способа закупки]],ТаблСпосЗакуп[],2,FALSE)</f>
        <v>#N/A</v>
      </c>
      <c r="AF95" s="6"/>
      <c r="AG95" s="20" t="e">
        <f>INDEX(ТаблОснЗакЕП[],MATCH(LEFT($AF95,255),ТаблОснЗакЕП[Столбец1],0),2)</f>
        <v>#N/A</v>
      </c>
      <c r="AH95" s="2"/>
      <c r="AI95" s="17"/>
      <c r="AJ95" s="14"/>
      <c r="AK95" s="15"/>
      <c r="AL95" s="15"/>
      <c r="AM95" s="15"/>
      <c r="AN95" s="15"/>
      <c r="AO95" s="14"/>
      <c r="AP95" s="14"/>
      <c r="AR95" s="6"/>
      <c r="AS95" t="e">
        <f>VLOOKUP(Таблица91112282710[[#This Row],[Название направления закупки]],ТаблНапрЗакуп[],2,FALSE)</f>
        <v>#N/A</v>
      </c>
      <c r="AT95" s="14"/>
      <c r="AU95" s="39" t="e">
        <f>VLOOKUP(Таблица91112282710[[#This Row],[Наименование подразделения-заявителя закупки (только для закупок ПАО "Газпром")]],ТаблПодрГазпром[],2,FALSE)</f>
        <v>#N/A</v>
      </c>
      <c r="AV95" s="14"/>
      <c r="AW95" s="14"/>
    </row>
    <row r="96" spans="1:49" x14ac:dyDescent="0.25">
      <c r="A96" s="2"/>
      <c r="B96" s="16"/>
      <c r="C96" s="6"/>
      <c r="D96" t="e">
        <f>VLOOKUP(Таблица91112282710[[#This Row],[Название документа, основания для закупки]],ТаблОснЗакуп[],2,FALSE)</f>
        <v>#N/A</v>
      </c>
      <c r="E96" s="2"/>
      <c r="F96" s="6"/>
      <c r="G96" s="38" t="e">
        <f>VLOOKUP(Таблица91112282710[[#This Row],[ Название раздела Плана]],ТаблРазделПлана4[],2,FALSE)</f>
        <v>#N/A</v>
      </c>
      <c r="H96" s="14"/>
      <c r="I96" s="14"/>
      <c r="J96" s="2"/>
      <c r="K96" s="17"/>
      <c r="L96" s="17"/>
      <c r="M96" s="48"/>
      <c r="N96" s="47" t="e">
        <f>VLOOKUP(Таблица91112282710[[#This Row],[Предмет закупки - исключения СМСП]],ТаблИсключ,2,FALSE)</f>
        <v>#N/A</v>
      </c>
      <c r="O96" s="20"/>
      <c r="Q96" s="36"/>
      <c r="R96" s="12"/>
      <c r="S96" s="12"/>
      <c r="T96" s="12"/>
      <c r="U96" s="16" t="e">
        <f>VLOOKUP(Таблица91112282710[[#This Row],[Ставка НДС]],ТаблицаСтавкиНДС[],2,FALSE)</f>
        <v>#N/A</v>
      </c>
      <c r="V96" s="6"/>
      <c r="W96" t="e">
        <f>VLOOKUP(Таблица91112282710[[#This Row],[Название источника финансирования]],ТаблИстФинанс[],2,FALSE)</f>
        <v>#N/A</v>
      </c>
      <c r="X96" s="2"/>
      <c r="Y96" s="13"/>
      <c r="Z96" s="13"/>
      <c r="AA96" s="13"/>
      <c r="AB96" s="17"/>
      <c r="AC96" s="17"/>
      <c r="AD96" s="6"/>
      <c r="AE96" t="e">
        <f>VLOOKUP(Таблица91112282710[[#This Row],[Название способа закупки]],ТаблСпосЗакуп[],2,FALSE)</f>
        <v>#N/A</v>
      </c>
      <c r="AF96" s="6"/>
      <c r="AG96" s="20" t="e">
        <f>INDEX(ТаблОснЗакЕП[],MATCH(LEFT($AF96,255),ТаблОснЗакЕП[Столбец1],0),2)</f>
        <v>#N/A</v>
      </c>
      <c r="AH96" s="2"/>
      <c r="AI96" s="17"/>
      <c r="AJ96" s="14"/>
      <c r="AK96" s="15"/>
      <c r="AL96" s="15"/>
      <c r="AM96" s="15"/>
      <c r="AN96" s="15"/>
      <c r="AO96" s="14"/>
      <c r="AP96" s="14"/>
      <c r="AR96" s="6"/>
      <c r="AS96" t="e">
        <f>VLOOKUP(Таблица91112282710[[#This Row],[Название направления закупки]],ТаблНапрЗакуп[],2,FALSE)</f>
        <v>#N/A</v>
      </c>
      <c r="AT96" s="14"/>
      <c r="AU96" s="40" t="e">
        <f>VLOOKUP(Таблица91112282710[[#This Row],[Наименование подразделения-заявителя закупки (только для закупок ПАО "Газпром")]],ТаблПодрГазпром[],2,FALSE)</f>
        <v>#N/A</v>
      </c>
      <c r="AV96" s="14"/>
      <c r="AW96" s="14"/>
    </row>
    <row r="97" spans="1:49" x14ac:dyDescent="0.25">
      <c r="A97" s="2"/>
      <c r="B97" s="16"/>
      <c r="C97" s="6"/>
      <c r="D97" t="e">
        <f>VLOOKUP(Таблица91112282710[[#This Row],[Название документа, основания для закупки]],ТаблОснЗакуп[],2,FALSE)</f>
        <v>#N/A</v>
      </c>
      <c r="E97" s="2"/>
      <c r="F97" s="6"/>
      <c r="G97" s="38" t="e">
        <f>VLOOKUP(Таблица91112282710[[#This Row],[ Название раздела Плана]],ТаблРазделПлана4[],2,FALSE)</f>
        <v>#N/A</v>
      </c>
      <c r="H97" s="14"/>
      <c r="I97" s="14"/>
      <c r="J97" s="2"/>
      <c r="K97" s="17"/>
      <c r="L97" s="17"/>
      <c r="M97" s="48"/>
      <c r="N97" s="47" t="e">
        <f>VLOOKUP(Таблица91112282710[[#This Row],[Предмет закупки - исключения СМСП]],ТаблИсключ,2,FALSE)</f>
        <v>#N/A</v>
      </c>
      <c r="O97" s="20"/>
      <c r="Q97" s="36"/>
      <c r="R97" s="12"/>
      <c r="S97" s="12"/>
      <c r="T97" s="12"/>
      <c r="U97" s="16" t="e">
        <f>VLOOKUP(Таблица91112282710[[#This Row],[Ставка НДС]],ТаблицаСтавкиНДС[],2,FALSE)</f>
        <v>#N/A</v>
      </c>
      <c r="V97" s="6"/>
      <c r="W97" t="e">
        <f>VLOOKUP(Таблица91112282710[[#This Row],[Название источника финансирования]],ТаблИстФинанс[],2,FALSE)</f>
        <v>#N/A</v>
      </c>
      <c r="X97" s="2"/>
      <c r="Y97" s="13"/>
      <c r="Z97" s="13"/>
      <c r="AA97" s="13"/>
      <c r="AB97" s="17"/>
      <c r="AC97" s="17"/>
      <c r="AD97" s="6"/>
      <c r="AE97" t="e">
        <f>VLOOKUP(Таблица91112282710[[#This Row],[Название способа закупки]],ТаблСпосЗакуп[],2,FALSE)</f>
        <v>#N/A</v>
      </c>
      <c r="AF97" s="6"/>
      <c r="AG97" s="20" t="e">
        <f>INDEX(ТаблОснЗакЕП[],MATCH(LEFT($AF97,255),ТаблОснЗакЕП[Столбец1],0),2)</f>
        <v>#N/A</v>
      </c>
      <c r="AH97" s="2"/>
      <c r="AI97" s="17"/>
      <c r="AJ97" s="14"/>
      <c r="AK97" s="15"/>
      <c r="AL97" s="15"/>
      <c r="AM97" s="15"/>
      <c r="AN97" s="15"/>
      <c r="AO97" s="14"/>
      <c r="AP97" s="14"/>
      <c r="AR97" s="6"/>
      <c r="AS97" t="e">
        <f>VLOOKUP(Таблица91112282710[[#This Row],[Название направления закупки]],ТаблНапрЗакуп[],2,FALSE)</f>
        <v>#N/A</v>
      </c>
      <c r="AT97" s="14"/>
      <c r="AU97" s="39" t="e">
        <f>VLOOKUP(Таблица91112282710[[#This Row],[Наименование подразделения-заявителя закупки (только для закупок ПАО "Газпром")]],ТаблПодрГазпром[],2,FALSE)</f>
        <v>#N/A</v>
      </c>
      <c r="AV97" s="14"/>
      <c r="AW97" s="14"/>
    </row>
    <row r="98" spans="1:49" x14ac:dyDescent="0.25">
      <c r="A98" s="2"/>
      <c r="B98" s="16"/>
      <c r="C98" s="6"/>
      <c r="D98" t="e">
        <f>VLOOKUP(Таблица91112282710[[#This Row],[Название документа, основания для закупки]],ТаблОснЗакуп[],2,FALSE)</f>
        <v>#N/A</v>
      </c>
      <c r="E98" s="2"/>
      <c r="F98" s="6"/>
      <c r="G98" s="38" t="e">
        <f>VLOOKUP(Таблица91112282710[[#This Row],[ Название раздела Плана]],ТаблРазделПлана4[],2,FALSE)</f>
        <v>#N/A</v>
      </c>
      <c r="H98" s="14"/>
      <c r="I98" s="14"/>
      <c r="J98" s="2"/>
      <c r="K98" s="17"/>
      <c r="L98" s="17"/>
      <c r="M98" s="48"/>
      <c r="N98" s="47" t="e">
        <f>VLOOKUP(Таблица91112282710[[#This Row],[Предмет закупки - исключения СМСП]],ТаблИсключ,2,FALSE)</f>
        <v>#N/A</v>
      </c>
      <c r="O98" s="20"/>
      <c r="Q98" s="36"/>
      <c r="R98" s="12"/>
      <c r="S98" s="12"/>
      <c r="T98" s="12"/>
      <c r="U98" s="16" t="e">
        <f>VLOOKUP(Таблица91112282710[[#This Row],[Ставка НДС]],ТаблицаСтавкиНДС[],2,FALSE)</f>
        <v>#N/A</v>
      </c>
      <c r="V98" s="6"/>
      <c r="W98" t="e">
        <f>VLOOKUP(Таблица91112282710[[#This Row],[Название источника финансирования]],ТаблИстФинанс[],2,FALSE)</f>
        <v>#N/A</v>
      </c>
      <c r="X98" s="2"/>
      <c r="Y98" s="13"/>
      <c r="Z98" s="13"/>
      <c r="AA98" s="13"/>
      <c r="AB98" s="17"/>
      <c r="AC98" s="17"/>
      <c r="AD98" s="6"/>
      <c r="AE98" t="e">
        <f>VLOOKUP(Таблица91112282710[[#This Row],[Название способа закупки]],ТаблСпосЗакуп[],2,FALSE)</f>
        <v>#N/A</v>
      </c>
      <c r="AF98" s="6"/>
      <c r="AG98" s="20" t="e">
        <f>INDEX(ТаблОснЗакЕП[],MATCH(LEFT($AF98,255),ТаблОснЗакЕП[Столбец1],0),2)</f>
        <v>#N/A</v>
      </c>
      <c r="AH98" s="2"/>
      <c r="AI98" s="17"/>
      <c r="AJ98" s="14"/>
      <c r="AK98" s="15"/>
      <c r="AL98" s="15"/>
      <c r="AM98" s="15"/>
      <c r="AN98" s="15"/>
      <c r="AO98" s="14"/>
      <c r="AP98" s="14"/>
      <c r="AR98" s="6"/>
      <c r="AS98" t="e">
        <f>VLOOKUP(Таблица91112282710[[#This Row],[Название направления закупки]],ТаблНапрЗакуп[],2,FALSE)</f>
        <v>#N/A</v>
      </c>
      <c r="AT98" s="14"/>
      <c r="AU98" s="40" t="e">
        <f>VLOOKUP(Таблица91112282710[[#This Row],[Наименование подразделения-заявителя закупки (только для закупок ПАО "Газпром")]],ТаблПодрГазпром[],2,FALSE)</f>
        <v>#N/A</v>
      </c>
      <c r="AV98" s="14"/>
      <c r="AW98" s="14"/>
    </row>
    <row r="99" spans="1:49" x14ac:dyDescent="0.25">
      <c r="A99" s="2"/>
      <c r="B99" s="16"/>
      <c r="C99" s="6"/>
      <c r="D99" t="e">
        <f>VLOOKUP(Таблица91112282710[[#This Row],[Название документа, основания для закупки]],ТаблОснЗакуп[],2,FALSE)</f>
        <v>#N/A</v>
      </c>
      <c r="E99" s="2"/>
      <c r="F99" s="6"/>
      <c r="G99" s="38" t="e">
        <f>VLOOKUP(Таблица91112282710[[#This Row],[ Название раздела Плана]],ТаблРазделПлана4[],2,FALSE)</f>
        <v>#N/A</v>
      </c>
      <c r="H99" s="14"/>
      <c r="I99" s="14"/>
      <c r="J99" s="2"/>
      <c r="K99" s="17"/>
      <c r="L99" s="17"/>
      <c r="M99" s="48"/>
      <c r="N99" s="47" t="e">
        <f>VLOOKUP(Таблица91112282710[[#This Row],[Предмет закупки - исключения СМСП]],ТаблИсключ,2,FALSE)</f>
        <v>#N/A</v>
      </c>
      <c r="O99" s="20"/>
      <c r="Q99" s="36"/>
      <c r="R99" s="12"/>
      <c r="S99" s="12"/>
      <c r="T99" s="12"/>
      <c r="U99" s="16" t="e">
        <f>VLOOKUP(Таблица91112282710[[#This Row],[Ставка НДС]],ТаблицаСтавкиНДС[],2,FALSE)</f>
        <v>#N/A</v>
      </c>
      <c r="V99" s="6"/>
      <c r="W99" t="e">
        <f>VLOOKUP(Таблица91112282710[[#This Row],[Название источника финансирования]],ТаблИстФинанс[],2,FALSE)</f>
        <v>#N/A</v>
      </c>
      <c r="X99" s="2"/>
      <c r="Y99" s="13"/>
      <c r="Z99" s="13"/>
      <c r="AA99" s="13"/>
      <c r="AB99" s="17"/>
      <c r="AC99" s="17"/>
      <c r="AD99" s="6"/>
      <c r="AE99" t="e">
        <f>VLOOKUP(Таблица91112282710[[#This Row],[Название способа закупки]],ТаблСпосЗакуп[],2,FALSE)</f>
        <v>#N/A</v>
      </c>
      <c r="AF99" s="6"/>
      <c r="AG99" s="20" t="e">
        <f>INDEX(ТаблОснЗакЕП[],MATCH(LEFT($AF99,255),ТаблОснЗакЕП[Столбец1],0),2)</f>
        <v>#N/A</v>
      </c>
      <c r="AH99" s="2"/>
      <c r="AI99" s="17"/>
      <c r="AJ99" s="14"/>
      <c r="AK99" s="15"/>
      <c r="AL99" s="15"/>
      <c r="AM99" s="15"/>
      <c r="AN99" s="15"/>
      <c r="AO99" s="14"/>
      <c r="AP99" s="14"/>
      <c r="AR99" s="6"/>
      <c r="AS99" t="e">
        <f>VLOOKUP(Таблица91112282710[[#This Row],[Название направления закупки]],ТаблНапрЗакуп[],2,FALSE)</f>
        <v>#N/A</v>
      </c>
      <c r="AT99" s="14"/>
      <c r="AU99" s="39" t="e">
        <f>VLOOKUP(Таблица91112282710[[#This Row],[Наименование подразделения-заявителя закупки (только для закупок ПАО "Газпром")]],ТаблПодрГазпром[],2,FALSE)</f>
        <v>#N/A</v>
      </c>
      <c r="AV99" s="14"/>
      <c r="AW99" s="14"/>
    </row>
    <row r="100" spans="1:49" x14ac:dyDescent="0.25">
      <c r="A100" s="2"/>
      <c r="B100" s="16"/>
      <c r="C100" s="6"/>
      <c r="D100" t="e">
        <f>VLOOKUP(Таблица91112282710[[#This Row],[Название документа, основания для закупки]],ТаблОснЗакуп[],2,FALSE)</f>
        <v>#N/A</v>
      </c>
      <c r="E100" s="2"/>
      <c r="F100" s="6"/>
      <c r="G100" s="38" t="e">
        <f>VLOOKUP(Таблица91112282710[[#This Row],[ Название раздела Плана]],ТаблРазделПлана4[],2,FALSE)</f>
        <v>#N/A</v>
      </c>
      <c r="H100" s="14"/>
      <c r="I100" s="14"/>
      <c r="J100" s="2"/>
      <c r="K100" s="17"/>
      <c r="L100" s="17"/>
      <c r="M100" s="48"/>
      <c r="N100" s="47" t="e">
        <f>VLOOKUP(Таблица91112282710[[#This Row],[Предмет закупки - исключения СМСП]],ТаблИсключ,2,FALSE)</f>
        <v>#N/A</v>
      </c>
      <c r="O100" s="20"/>
      <c r="Q100" s="36"/>
      <c r="R100" s="12"/>
      <c r="S100" s="12"/>
      <c r="T100" s="12"/>
      <c r="U100" s="16" t="e">
        <f>VLOOKUP(Таблица91112282710[[#This Row],[Ставка НДС]],ТаблицаСтавкиНДС[],2,FALSE)</f>
        <v>#N/A</v>
      </c>
      <c r="V100" s="6"/>
      <c r="W100" t="e">
        <f>VLOOKUP(Таблица91112282710[[#This Row],[Название источника финансирования]],ТаблИстФинанс[],2,FALSE)</f>
        <v>#N/A</v>
      </c>
      <c r="X100" s="2"/>
      <c r="Y100" s="13"/>
      <c r="Z100" s="13"/>
      <c r="AA100" s="13"/>
      <c r="AB100" s="17"/>
      <c r="AC100" s="17"/>
      <c r="AD100" s="6"/>
      <c r="AE100" t="e">
        <f>VLOOKUP(Таблица91112282710[[#This Row],[Название способа закупки]],ТаблСпосЗакуп[],2,FALSE)</f>
        <v>#N/A</v>
      </c>
      <c r="AF100" s="6"/>
      <c r="AG100" s="20" t="e">
        <f>INDEX(ТаблОснЗакЕП[],MATCH(LEFT($AF100,255),ТаблОснЗакЕП[Столбец1],0),2)</f>
        <v>#N/A</v>
      </c>
      <c r="AH100" s="2"/>
      <c r="AI100" s="17"/>
      <c r="AJ100" s="14"/>
      <c r="AK100" s="15"/>
      <c r="AL100" s="15"/>
      <c r="AM100" s="15"/>
      <c r="AN100" s="15"/>
      <c r="AO100" s="14"/>
      <c r="AP100" s="14"/>
      <c r="AR100" s="6"/>
      <c r="AS100" t="e">
        <f>VLOOKUP(Таблица91112282710[[#This Row],[Название направления закупки]],ТаблНапрЗакуп[],2,FALSE)</f>
        <v>#N/A</v>
      </c>
      <c r="AT100" s="14"/>
      <c r="AU100" s="40" t="e">
        <f>VLOOKUP(Таблица91112282710[[#This Row],[Наименование подразделения-заявителя закупки (только для закупок ПАО "Газпром")]],ТаблПодрГазпром[],2,FALSE)</f>
        <v>#N/A</v>
      </c>
      <c r="AV100" s="14"/>
      <c r="AW100" s="14"/>
    </row>
    <row r="101" spans="1:49" x14ac:dyDescent="0.25">
      <c r="A101" s="2"/>
      <c r="B101" s="16"/>
      <c r="C101" s="6"/>
      <c r="D101" t="e">
        <f>VLOOKUP(Таблица91112282710[[#This Row],[Название документа, основания для закупки]],ТаблОснЗакуп[],2,FALSE)</f>
        <v>#N/A</v>
      </c>
      <c r="E101" s="2"/>
      <c r="F101" s="6"/>
      <c r="G101" s="38" t="e">
        <f>VLOOKUP(Таблица91112282710[[#This Row],[ Название раздела Плана]],ТаблРазделПлана4[],2,FALSE)</f>
        <v>#N/A</v>
      </c>
      <c r="H101" s="14"/>
      <c r="I101" s="14"/>
      <c r="J101" s="2"/>
      <c r="K101" s="17"/>
      <c r="L101" s="17"/>
      <c r="M101" s="48"/>
      <c r="N101" s="47" t="e">
        <f>VLOOKUP(Таблица91112282710[[#This Row],[Предмет закупки - исключения СМСП]],ТаблИсключ,2,FALSE)</f>
        <v>#N/A</v>
      </c>
      <c r="O101" s="20"/>
      <c r="Q101" s="36"/>
      <c r="R101" s="12"/>
      <c r="S101" s="12"/>
      <c r="T101" s="12"/>
      <c r="U101" s="16" t="e">
        <f>VLOOKUP(Таблица91112282710[[#This Row],[Ставка НДС]],ТаблицаСтавкиНДС[],2,FALSE)</f>
        <v>#N/A</v>
      </c>
      <c r="V101" s="6"/>
      <c r="W101" t="e">
        <f>VLOOKUP(Таблица91112282710[[#This Row],[Название источника финансирования]],ТаблИстФинанс[],2,FALSE)</f>
        <v>#N/A</v>
      </c>
      <c r="X101" s="2"/>
      <c r="Y101" s="13"/>
      <c r="Z101" s="13"/>
      <c r="AA101" s="13"/>
      <c r="AB101" s="17"/>
      <c r="AC101" s="17"/>
      <c r="AD101" s="6"/>
      <c r="AE101" t="e">
        <f>VLOOKUP(Таблица91112282710[[#This Row],[Название способа закупки]],ТаблСпосЗакуп[],2,FALSE)</f>
        <v>#N/A</v>
      </c>
      <c r="AF101" s="6"/>
      <c r="AG101" s="20" t="e">
        <f>INDEX(ТаблОснЗакЕП[],MATCH(LEFT($AF101,255),ТаблОснЗакЕП[Столбец1],0),2)</f>
        <v>#N/A</v>
      </c>
      <c r="AH101" s="2"/>
      <c r="AI101" s="17"/>
      <c r="AJ101" s="14"/>
      <c r="AK101" s="15"/>
      <c r="AL101" s="15"/>
      <c r="AM101" s="15"/>
      <c r="AN101" s="15"/>
      <c r="AO101" s="14"/>
      <c r="AP101" s="14"/>
      <c r="AR101" s="6"/>
      <c r="AS101" t="e">
        <f>VLOOKUP(Таблица91112282710[[#This Row],[Название направления закупки]],ТаблНапрЗакуп[],2,FALSE)</f>
        <v>#N/A</v>
      </c>
      <c r="AT101" s="14"/>
      <c r="AU101" s="39" t="e">
        <f>VLOOKUP(Таблица91112282710[[#This Row],[Наименование подразделения-заявителя закупки (только для закупок ПАО "Газпром")]],ТаблПодрГазпром[],2,FALSE)</f>
        <v>#N/A</v>
      </c>
      <c r="AV101" s="14"/>
      <c r="AW101" s="14"/>
    </row>
    <row r="102" spans="1:49" x14ac:dyDescent="0.25">
      <c r="A102" s="2"/>
      <c r="B102" s="16"/>
      <c r="C102" s="6"/>
      <c r="D102" t="e">
        <f>VLOOKUP(Таблица91112282710[[#This Row],[Название документа, основания для закупки]],ТаблОснЗакуп[],2,FALSE)</f>
        <v>#N/A</v>
      </c>
      <c r="E102" s="2"/>
      <c r="F102" s="6"/>
      <c r="G102" s="38" t="e">
        <f>VLOOKUP(Таблица91112282710[[#This Row],[ Название раздела Плана]],ТаблРазделПлана4[],2,FALSE)</f>
        <v>#N/A</v>
      </c>
      <c r="H102" s="14"/>
      <c r="I102" s="14"/>
      <c r="J102" s="2"/>
      <c r="K102" s="17"/>
      <c r="L102" s="17"/>
      <c r="M102" s="48"/>
      <c r="N102" s="47" t="e">
        <f>VLOOKUP(Таблица91112282710[[#This Row],[Предмет закупки - исключения СМСП]],ТаблИсключ,2,FALSE)</f>
        <v>#N/A</v>
      </c>
      <c r="O102" s="20"/>
      <c r="Q102" s="36"/>
      <c r="R102" s="12"/>
      <c r="S102" s="12"/>
      <c r="T102" s="12"/>
      <c r="U102" s="16" t="e">
        <f>VLOOKUP(Таблица91112282710[[#This Row],[Ставка НДС]],ТаблицаСтавкиНДС[],2,FALSE)</f>
        <v>#N/A</v>
      </c>
      <c r="V102" s="6"/>
      <c r="W102" t="e">
        <f>VLOOKUP(Таблица91112282710[[#This Row],[Название источника финансирования]],ТаблИстФинанс[],2,FALSE)</f>
        <v>#N/A</v>
      </c>
      <c r="X102" s="2"/>
      <c r="Y102" s="13"/>
      <c r="Z102" s="13"/>
      <c r="AA102" s="13"/>
      <c r="AB102" s="17"/>
      <c r="AC102" s="17"/>
      <c r="AD102" s="6"/>
      <c r="AE102" t="e">
        <f>VLOOKUP(Таблица91112282710[[#This Row],[Название способа закупки]],ТаблСпосЗакуп[],2,FALSE)</f>
        <v>#N/A</v>
      </c>
      <c r="AF102" s="6"/>
      <c r="AG102" s="20" t="e">
        <f>INDEX(ТаблОснЗакЕП[],MATCH(LEFT($AF102,255),ТаблОснЗакЕП[Столбец1],0),2)</f>
        <v>#N/A</v>
      </c>
      <c r="AH102" s="2"/>
      <c r="AI102" s="17"/>
      <c r="AJ102" s="14"/>
      <c r="AK102" s="15"/>
      <c r="AL102" s="15"/>
      <c r="AM102" s="15"/>
      <c r="AN102" s="15"/>
      <c r="AO102" s="14"/>
      <c r="AP102" s="14"/>
      <c r="AR102" s="6"/>
      <c r="AS102" t="e">
        <f>VLOOKUP(Таблица91112282710[[#This Row],[Название направления закупки]],ТаблНапрЗакуп[],2,FALSE)</f>
        <v>#N/A</v>
      </c>
      <c r="AT102" s="14"/>
      <c r="AU102" s="40" t="e">
        <f>VLOOKUP(Таблица91112282710[[#This Row],[Наименование подразделения-заявителя закупки (только для закупок ПАО "Газпром")]],ТаблПодрГазпром[],2,FALSE)</f>
        <v>#N/A</v>
      </c>
      <c r="AV102" s="14"/>
      <c r="AW102" s="14"/>
    </row>
    <row r="103" spans="1:49" x14ac:dyDescent="0.25">
      <c r="A103" s="2"/>
      <c r="B103" s="16"/>
      <c r="C103" s="6"/>
      <c r="D103" t="e">
        <f>VLOOKUP(Таблица91112282710[[#This Row],[Название документа, основания для закупки]],ТаблОснЗакуп[],2,FALSE)</f>
        <v>#N/A</v>
      </c>
      <c r="E103" s="2"/>
      <c r="F103" s="6"/>
      <c r="G103" s="38" t="e">
        <f>VLOOKUP(Таблица91112282710[[#This Row],[ Название раздела Плана]],ТаблРазделПлана4[],2,FALSE)</f>
        <v>#N/A</v>
      </c>
      <c r="H103" s="14"/>
      <c r="I103" s="14"/>
      <c r="J103" s="2"/>
      <c r="K103" s="17"/>
      <c r="L103" s="17"/>
      <c r="M103" s="48"/>
      <c r="N103" s="47" t="e">
        <f>VLOOKUP(Таблица91112282710[[#This Row],[Предмет закупки - исключения СМСП]],ТаблИсключ,2,FALSE)</f>
        <v>#N/A</v>
      </c>
      <c r="O103" s="20"/>
      <c r="Q103" s="36"/>
      <c r="R103" s="12"/>
      <c r="S103" s="12"/>
      <c r="T103" s="12"/>
      <c r="U103" s="16" t="e">
        <f>VLOOKUP(Таблица91112282710[[#This Row],[Ставка НДС]],ТаблицаСтавкиНДС[],2,FALSE)</f>
        <v>#N/A</v>
      </c>
      <c r="V103" s="6"/>
      <c r="W103" t="e">
        <f>VLOOKUP(Таблица91112282710[[#This Row],[Название источника финансирования]],ТаблИстФинанс[],2,FALSE)</f>
        <v>#N/A</v>
      </c>
      <c r="X103" s="2"/>
      <c r="Y103" s="13"/>
      <c r="Z103" s="13"/>
      <c r="AA103" s="13"/>
      <c r="AB103" s="17"/>
      <c r="AC103" s="17"/>
      <c r="AD103" s="6"/>
      <c r="AE103" t="e">
        <f>VLOOKUP(Таблица91112282710[[#This Row],[Название способа закупки]],ТаблСпосЗакуп[],2,FALSE)</f>
        <v>#N/A</v>
      </c>
      <c r="AF103" s="6"/>
      <c r="AG103" s="20" t="e">
        <f>INDEX(ТаблОснЗакЕП[],MATCH(LEFT($AF103,255),ТаблОснЗакЕП[Столбец1],0),2)</f>
        <v>#N/A</v>
      </c>
      <c r="AH103" s="2"/>
      <c r="AI103" s="17"/>
      <c r="AJ103" s="14"/>
      <c r="AK103" s="15"/>
      <c r="AL103" s="15"/>
      <c r="AM103" s="15"/>
      <c r="AN103" s="15"/>
      <c r="AO103" s="14"/>
      <c r="AP103" s="14"/>
      <c r="AR103" s="6"/>
      <c r="AS103" t="e">
        <f>VLOOKUP(Таблица91112282710[[#This Row],[Название направления закупки]],ТаблНапрЗакуп[],2,FALSE)</f>
        <v>#N/A</v>
      </c>
      <c r="AT103" s="14"/>
      <c r="AU103" s="39" t="e">
        <f>VLOOKUP(Таблица91112282710[[#This Row],[Наименование подразделения-заявителя закупки (только для закупок ПАО "Газпром")]],ТаблПодрГазпром[],2,FALSE)</f>
        <v>#N/A</v>
      </c>
      <c r="AV103" s="14"/>
      <c r="AW103" s="14"/>
    </row>
    <row r="104" spans="1:49" x14ac:dyDescent="0.25">
      <c r="A104" s="2"/>
      <c r="B104" s="16"/>
      <c r="C104" s="6"/>
      <c r="D104" t="e">
        <f>VLOOKUP(Таблица91112282710[[#This Row],[Название документа, основания для закупки]],ТаблОснЗакуп[],2,FALSE)</f>
        <v>#N/A</v>
      </c>
      <c r="E104" s="2"/>
      <c r="F104" s="6"/>
      <c r="G104" s="38" t="e">
        <f>VLOOKUP(Таблица91112282710[[#This Row],[ Название раздела Плана]],ТаблРазделПлана4[],2,FALSE)</f>
        <v>#N/A</v>
      </c>
      <c r="H104" s="14"/>
      <c r="I104" s="14"/>
      <c r="J104" s="2"/>
      <c r="K104" s="17"/>
      <c r="L104" s="17"/>
      <c r="M104" s="48"/>
      <c r="N104" s="47" t="e">
        <f>VLOOKUP(Таблица91112282710[[#This Row],[Предмет закупки - исключения СМСП]],ТаблИсключ,2,FALSE)</f>
        <v>#N/A</v>
      </c>
      <c r="O104" s="20"/>
      <c r="Q104" s="36"/>
      <c r="R104" s="12"/>
      <c r="S104" s="12"/>
      <c r="T104" s="12"/>
      <c r="U104" s="16" t="e">
        <f>VLOOKUP(Таблица91112282710[[#This Row],[Ставка НДС]],ТаблицаСтавкиНДС[],2,FALSE)</f>
        <v>#N/A</v>
      </c>
      <c r="V104" s="6"/>
      <c r="W104" t="e">
        <f>VLOOKUP(Таблица91112282710[[#This Row],[Название источника финансирования]],ТаблИстФинанс[],2,FALSE)</f>
        <v>#N/A</v>
      </c>
      <c r="X104" s="2"/>
      <c r="Y104" s="13"/>
      <c r="Z104" s="13"/>
      <c r="AA104" s="13"/>
      <c r="AB104" s="17"/>
      <c r="AC104" s="17"/>
      <c r="AD104" s="6"/>
      <c r="AE104" t="e">
        <f>VLOOKUP(Таблица91112282710[[#This Row],[Название способа закупки]],ТаблСпосЗакуп[],2,FALSE)</f>
        <v>#N/A</v>
      </c>
      <c r="AF104" s="6"/>
      <c r="AG104" s="20" t="e">
        <f>INDEX(ТаблОснЗакЕП[],MATCH(LEFT($AF104,255),ТаблОснЗакЕП[Столбец1],0),2)</f>
        <v>#N/A</v>
      </c>
      <c r="AH104" s="2"/>
      <c r="AI104" s="17"/>
      <c r="AJ104" s="14"/>
      <c r="AK104" s="15"/>
      <c r="AL104" s="15"/>
      <c r="AM104" s="15"/>
      <c r="AN104" s="15"/>
      <c r="AO104" s="14"/>
      <c r="AP104" s="14"/>
      <c r="AR104" s="6"/>
      <c r="AS104" t="e">
        <f>VLOOKUP(Таблица91112282710[[#This Row],[Название направления закупки]],ТаблНапрЗакуп[],2,FALSE)</f>
        <v>#N/A</v>
      </c>
      <c r="AT104" s="14"/>
      <c r="AU104" s="40" t="e">
        <f>VLOOKUP(Таблица91112282710[[#This Row],[Наименование подразделения-заявителя закупки (только для закупок ПАО "Газпром")]],ТаблПодрГазпром[],2,FALSE)</f>
        <v>#N/A</v>
      </c>
      <c r="AV104" s="14"/>
      <c r="AW104" s="14"/>
    </row>
    <row r="105" spans="1:49" x14ac:dyDescent="0.25">
      <c r="A105" s="2"/>
      <c r="B105" s="16"/>
      <c r="C105" s="6"/>
      <c r="D105" t="e">
        <f>VLOOKUP(Таблица91112282710[[#This Row],[Название документа, основания для закупки]],ТаблОснЗакуп[],2,FALSE)</f>
        <v>#N/A</v>
      </c>
      <c r="E105" s="2"/>
      <c r="F105" s="6"/>
      <c r="G105" s="38" t="e">
        <f>VLOOKUP(Таблица91112282710[[#This Row],[ Название раздела Плана]],ТаблРазделПлана4[],2,FALSE)</f>
        <v>#N/A</v>
      </c>
      <c r="H105" s="14"/>
      <c r="I105" s="14"/>
      <c r="J105" s="2"/>
      <c r="K105" s="17"/>
      <c r="L105" s="17"/>
      <c r="M105" s="48"/>
      <c r="N105" s="47" t="e">
        <f>VLOOKUP(Таблица91112282710[[#This Row],[Предмет закупки - исключения СМСП]],ТаблИсключ,2,FALSE)</f>
        <v>#N/A</v>
      </c>
      <c r="O105" s="20"/>
      <c r="Q105" s="36"/>
      <c r="R105" s="12"/>
      <c r="S105" s="12"/>
      <c r="T105" s="12"/>
      <c r="U105" s="16" t="e">
        <f>VLOOKUP(Таблица91112282710[[#This Row],[Ставка НДС]],ТаблицаСтавкиНДС[],2,FALSE)</f>
        <v>#N/A</v>
      </c>
      <c r="V105" s="6"/>
      <c r="W105" t="e">
        <f>VLOOKUP(Таблица91112282710[[#This Row],[Название источника финансирования]],ТаблИстФинанс[],2,FALSE)</f>
        <v>#N/A</v>
      </c>
      <c r="X105" s="2"/>
      <c r="Y105" s="13"/>
      <c r="Z105" s="13"/>
      <c r="AA105" s="13"/>
      <c r="AB105" s="17"/>
      <c r="AC105" s="17"/>
      <c r="AD105" s="6"/>
      <c r="AE105" t="e">
        <f>VLOOKUP(Таблица91112282710[[#This Row],[Название способа закупки]],ТаблСпосЗакуп[],2,FALSE)</f>
        <v>#N/A</v>
      </c>
      <c r="AF105" s="6"/>
      <c r="AG105" s="20" t="e">
        <f>INDEX(ТаблОснЗакЕП[],MATCH(LEFT($AF105,255),ТаблОснЗакЕП[Столбец1],0),2)</f>
        <v>#N/A</v>
      </c>
      <c r="AH105" s="2"/>
      <c r="AI105" s="17"/>
      <c r="AJ105" s="14"/>
      <c r="AK105" s="15"/>
      <c r="AL105" s="15"/>
      <c r="AM105" s="15"/>
      <c r="AN105" s="15"/>
      <c r="AO105" s="14"/>
      <c r="AP105" s="14"/>
      <c r="AR105" s="6"/>
      <c r="AS105" t="e">
        <f>VLOOKUP(Таблица91112282710[[#This Row],[Название направления закупки]],ТаблНапрЗакуп[],2,FALSE)</f>
        <v>#N/A</v>
      </c>
      <c r="AT105" s="14"/>
      <c r="AU105" s="39" t="e">
        <f>VLOOKUP(Таблица91112282710[[#This Row],[Наименование подразделения-заявителя закупки (только для закупок ПАО "Газпром")]],ТаблПодрГазпром[],2,FALSE)</f>
        <v>#N/A</v>
      </c>
      <c r="AV105" s="14"/>
      <c r="AW105" s="14"/>
    </row>
    <row r="106" spans="1:49" x14ac:dyDescent="0.25">
      <c r="A106" s="2"/>
      <c r="B106" s="16"/>
      <c r="C106" s="6"/>
      <c r="D106" t="e">
        <f>VLOOKUP(Таблица91112282710[[#This Row],[Название документа, основания для закупки]],ТаблОснЗакуп[],2,FALSE)</f>
        <v>#N/A</v>
      </c>
      <c r="E106" s="2"/>
      <c r="F106" s="6"/>
      <c r="G106" s="38" t="e">
        <f>VLOOKUP(Таблица91112282710[[#This Row],[ Название раздела Плана]],ТаблРазделПлана4[],2,FALSE)</f>
        <v>#N/A</v>
      </c>
      <c r="H106" s="14"/>
      <c r="I106" s="14"/>
      <c r="J106" s="2"/>
      <c r="K106" s="17"/>
      <c r="L106" s="17"/>
      <c r="M106" s="48"/>
      <c r="N106" s="47" t="e">
        <f>VLOOKUP(Таблица91112282710[[#This Row],[Предмет закупки - исключения СМСП]],ТаблИсключ,2,FALSE)</f>
        <v>#N/A</v>
      </c>
      <c r="O106" s="20"/>
      <c r="Q106" s="36"/>
      <c r="R106" s="12"/>
      <c r="S106" s="12"/>
      <c r="T106" s="12"/>
      <c r="U106" s="16" t="e">
        <f>VLOOKUP(Таблица91112282710[[#This Row],[Ставка НДС]],ТаблицаСтавкиНДС[],2,FALSE)</f>
        <v>#N/A</v>
      </c>
      <c r="V106" s="6"/>
      <c r="W106" t="e">
        <f>VLOOKUP(Таблица91112282710[[#This Row],[Название источника финансирования]],ТаблИстФинанс[],2,FALSE)</f>
        <v>#N/A</v>
      </c>
      <c r="X106" s="2"/>
      <c r="Y106" s="13"/>
      <c r="Z106" s="13"/>
      <c r="AA106" s="13"/>
      <c r="AB106" s="17"/>
      <c r="AC106" s="17"/>
      <c r="AD106" s="6"/>
      <c r="AE106" t="e">
        <f>VLOOKUP(Таблица91112282710[[#This Row],[Название способа закупки]],ТаблСпосЗакуп[],2,FALSE)</f>
        <v>#N/A</v>
      </c>
      <c r="AF106" s="6"/>
      <c r="AG106" s="20" t="e">
        <f>INDEX(ТаблОснЗакЕП[],MATCH(LEFT($AF106,255),ТаблОснЗакЕП[Столбец1],0),2)</f>
        <v>#N/A</v>
      </c>
      <c r="AH106" s="2"/>
      <c r="AI106" s="17"/>
      <c r="AJ106" s="14"/>
      <c r="AK106" s="15"/>
      <c r="AL106" s="15"/>
      <c r="AM106" s="15"/>
      <c r="AN106" s="15"/>
      <c r="AO106" s="14"/>
      <c r="AP106" s="14"/>
      <c r="AR106" s="6"/>
      <c r="AS106" t="e">
        <f>VLOOKUP(Таблица91112282710[[#This Row],[Название направления закупки]],ТаблНапрЗакуп[],2,FALSE)</f>
        <v>#N/A</v>
      </c>
      <c r="AT106" s="14"/>
      <c r="AU106" s="40" t="e">
        <f>VLOOKUP(Таблица91112282710[[#This Row],[Наименование подразделения-заявителя закупки (только для закупок ПАО "Газпром")]],ТаблПодрГазпром[],2,FALSE)</f>
        <v>#N/A</v>
      </c>
      <c r="AV106" s="14"/>
      <c r="AW106" s="14"/>
    </row>
    <row r="107" spans="1:49" x14ac:dyDescent="0.25">
      <c r="A107" s="2"/>
      <c r="B107" s="16"/>
      <c r="C107" s="6"/>
      <c r="D107" t="e">
        <f>VLOOKUP(Таблица91112282710[[#This Row],[Название документа, основания для закупки]],ТаблОснЗакуп[],2,FALSE)</f>
        <v>#N/A</v>
      </c>
      <c r="E107" s="2"/>
      <c r="F107" s="6"/>
      <c r="G107" s="38" t="e">
        <f>VLOOKUP(Таблица91112282710[[#This Row],[ Название раздела Плана]],ТаблРазделПлана4[],2,FALSE)</f>
        <v>#N/A</v>
      </c>
      <c r="H107" s="14"/>
      <c r="I107" s="14"/>
      <c r="J107" s="2"/>
      <c r="K107" s="17"/>
      <c r="L107" s="17"/>
      <c r="M107" s="48"/>
      <c r="N107" s="47" t="e">
        <f>VLOOKUP(Таблица91112282710[[#This Row],[Предмет закупки - исключения СМСП]],ТаблИсключ,2,FALSE)</f>
        <v>#N/A</v>
      </c>
      <c r="O107" s="20"/>
      <c r="Q107" s="36"/>
      <c r="R107" s="12"/>
      <c r="S107" s="12"/>
      <c r="T107" s="12"/>
      <c r="U107" s="16" t="e">
        <f>VLOOKUP(Таблица91112282710[[#This Row],[Ставка НДС]],ТаблицаСтавкиНДС[],2,FALSE)</f>
        <v>#N/A</v>
      </c>
      <c r="V107" s="6"/>
      <c r="W107" t="e">
        <f>VLOOKUP(Таблица91112282710[[#This Row],[Название источника финансирования]],ТаблИстФинанс[],2,FALSE)</f>
        <v>#N/A</v>
      </c>
      <c r="X107" s="2"/>
      <c r="Y107" s="13"/>
      <c r="Z107" s="13"/>
      <c r="AA107" s="13"/>
      <c r="AB107" s="17"/>
      <c r="AC107" s="17"/>
      <c r="AD107" s="6"/>
      <c r="AE107" t="e">
        <f>VLOOKUP(Таблица91112282710[[#This Row],[Название способа закупки]],ТаблСпосЗакуп[],2,FALSE)</f>
        <v>#N/A</v>
      </c>
      <c r="AF107" s="6"/>
      <c r="AG107" s="20" t="e">
        <f>INDEX(ТаблОснЗакЕП[],MATCH(LEFT($AF107,255),ТаблОснЗакЕП[Столбец1],0),2)</f>
        <v>#N/A</v>
      </c>
      <c r="AH107" s="2"/>
      <c r="AI107" s="17"/>
      <c r="AJ107" s="14"/>
      <c r="AK107" s="15"/>
      <c r="AL107" s="15"/>
      <c r="AM107" s="15"/>
      <c r="AN107" s="15"/>
      <c r="AO107" s="14"/>
      <c r="AP107" s="14"/>
      <c r="AR107" s="6"/>
      <c r="AS107" t="e">
        <f>VLOOKUP(Таблица91112282710[[#This Row],[Название направления закупки]],ТаблНапрЗакуп[],2,FALSE)</f>
        <v>#N/A</v>
      </c>
      <c r="AT107" s="14"/>
      <c r="AU107" s="39" t="e">
        <f>VLOOKUP(Таблица91112282710[[#This Row],[Наименование подразделения-заявителя закупки (только для закупок ПАО "Газпром")]],ТаблПодрГазпром[],2,FALSE)</f>
        <v>#N/A</v>
      </c>
      <c r="AV107" s="14"/>
      <c r="AW107" s="14"/>
    </row>
    <row r="108" spans="1:49" x14ac:dyDescent="0.25">
      <c r="A108" s="2"/>
      <c r="B108" s="16"/>
      <c r="C108" s="6"/>
      <c r="D108" t="e">
        <f>VLOOKUP(Таблица91112282710[[#This Row],[Название документа, основания для закупки]],ТаблОснЗакуп[],2,FALSE)</f>
        <v>#N/A</v>
      </c>
      <c r="E108" s="2"/>
      <c r="F108" s="6"/>
      <c r="G108" s="38" t="e">
        <f>VLOOKUP(Таблица91112282710[[#This Row],[ Название раздела Плана]],ТаблРазделПлана4[],2,FALSE)</f>
        <v>#N/A</v>
      </c>
      <c r="H108" s="14"/>
      <c r="I108" s="14"/>
      <c r="J108" s="2"/>
      <c r="K108" s="17"/>
      <c r="L108" s="17"/>
      <c r="M108" s="48"/>
      <c r="N108" s="47" t="e">
        <f>VLOOKUP(Таблица91112282710[[#This Row],[Предмет закупки - исключения СМСП]],ТаблИсключ,2,FALSE)</f>
        <v>#N/A</v>
      </c>
      <c r="O108" s="20"/>
      <c r="Q108" s="36"/>
      <c r="R108" s="12"/>
      <c r="S108" s="12"/>
      <c r="T108" s="12"/>
      <c r="U108" s="16" t="e">
        <f>VLOOKUP(Таблица91112282710[[#This Row],[Ставка НДС]],ТаблицаСтавкиНДС[],2,FALSE)</f>
        <v>#N/A</v>
      </c>
      <c r="V108" s="6"/>
      <c r="W108" t="e">
        <f>VLOOKUP(Таблица91112282710[[#This Row],[Название источника финансирования]],ТаблИстФинанс[],2,FALSE)</f>
        <v>#N/A</v>
      </c>
      <c r="X108" s="2"/>
      <c r="Y108" s="13"/>
      <c r="Z108" s="13"/>
      <c r="AA108" s="13"/>
      <c r="AB108" s="17"/>
      <c r="AC108" s="17"/>
      <c r="AD108" s="6"/>
      <c r="AE108" t="e">
        <f>VLOOKUP(Таблица91112282710[[#This Row],[Название способа закупки]],ТаблСпосЗакуп[],2,FALSE)</f>
        <v>#N/A</v>
      </c>
      <c r="AF108" s="6"/>
      <c r="AG108" s="20" t="e">
        <f>INDEX(ТаблОснЗакЕП[],MATCH(LEFT($AF108,255),ТаблОснЗакЕП[Столбец1],0),2)</f>
        <v>#N/A</v>
      </c>
      <c r="AH108" s="2"/>
      <c r="AI108" s="17"/>
      <c r="AJ108" s="14"/>
      <c r="AK108" s="15"/>
      <c r="AL108" s="15"/>
      <c r="AM108" s="15"/>
      <c r="AN108" s="15"/>
      <c r="AO108" s="14"/>
      <c r="AP108" s="14"/>
      <c r="AR108" s="6"/>
      <c r="AS108" t="e">
        <f>VLOOKUP(Таблица91112282710[[#This Row],[Название направления закупки]],ТаблНапрЗакуп[],2,FALSE)</f>
        <v>#N/A</v>
      </c>
      <c r="AT108" s="14"/>
      <c r="AU108" s="40" t="e">
        <f>VLOOKUP(Таблица91112282710[[#This Row],[Наименование подразделения-заявителя закупки (только для закупок ПАО "Газпром")]],ТаблПодрГазпром[],2,FALSE)</f>
        <v>#N/A</v>
      </c>
      <c r="AV108" s="14"/>
      <c r="AW108" s="14"/>
    </row>
    <row r="109" spans="1:49" x14ac:dyDescent="0.25">
      <c r="A109" s="2"/>
      <c r="B109" s="16"/>
      <c r="C109" s="6"/>
      <c r="D109" t="e">
        <f>VLOOKUP(Таблица91112282710[[#This Row],[Название документа, основания для закупки]],ТаблОснЗакуп[],2,FALSE)</f>
        <v>#N/A</v>
      </c>
      <c r="E109" s="2"/>
      <c r="F109" s="6"/>
      <c r="G109" s="38" t="e">
        <f>VLOOKUP(Таблица91112282710[[#This Row],[ Название раздела Плана]],ТаблРазделПлана4[],2,FALSE)</f>
        <v>#N/A</v>
      </c>
      <c r="H109" s="14"/>
      <c r="I109" s="14"/>
      <c r="J109" s="2"/>
      <c r="K109" s="17"/>
      <c r="L109" s="17"/>
      <c r="M109" s="48"/>
      <c r="N109" s="47" t="e">
        <f>VLOOKUP(Таблица91112282710[[#This Row],[Предмет закупки - исключения СМСП]],ТаблИсключ,2,FALSE)</f>
        <v>#N/A</v>
      </c>
      <c r="O109" s="20"/>
      <c r="Q109" s="36"/>
      <c r="R109" s="12"/>
      <c r="S109" s="12"/>
      <c r="T109" s="12"/>
      <c r="U109" s="16" t="e">
        <f>VLOOKUP(Таблица91112282710[[#This Row],[Ставка НДС]],ТаблицаСтавкиНДС[],2,FALSE)</f>
        <v>#N/A</v>
      </c>
      <c r="V109" s="6"/>
      <c r="W109" t="e">
        <f>VLOOKUP(Таблица91112282710[[#This Row],[Название источника финансирования]],ТаблИстФинанс[],2,FALSE)</f>
        <v>#N/A</v>
      </c>
      <c r="X109" s="2"/>
      <c r="Y109" s="13"/>
      <c r="Z109" s="13"/>
      <c r="AA109" s="13"/>
      <c r="AB109" s="17"/>
      <c r="AC109" s="17"/>
      <c r="AD109" s="6"/>
      <c r="AE109" t="e">
        <f>VLOOKUP(Таблица91112282710[[#This Row],[Название способа закупки]],ТаблСпосЗакуп[],2,FALSE)</f>
        <v>#N/A</v>
      </c>
      <c r="AF109" s="6"/>
      <c r="AG109" s="20" t="e">
        <f>INDEX(ТаблОснЗакЕП[],MATCH(LEFT($AF109,255),ТаблОснЗакЕП[Столбец1],0),2)</f>
        <v>#N/A</v>
      </c>
      <c r="AH109" s="2"/>
      <c r="AI109" s="17"/>
      <c r="AJ109" s="14"/>
      <c r="AK109" s="15"/>
      <c r="AL109" s="15"/>
      <c r="AM109" s="15"/>
      <c r="AN109" s="15"/>
      <c r="AO109" s="14"/>
      <c r="AP109" s="14"/>
      <c r="AR109" s="6"/>
      <c r="AS109" t="e">
        <f>VLOOKUP(Таблица91112282710[[#This Row],[Название направления закупки]],ТаблНапрЗакуп[],2,FALSE)</f>
        <v>#N/A</v>
      </c>
      <c r="AT109" s="14"/>
      <c r="AU109" s="39" t="e">
        <f>VLOOKUP(Таблица91112282710[[#This Row],[Наименование подразделения-заявителя закупки (только для закупок ПАО "Газпром")]],ТаблПодрГазпром[],2,FALSE)</f>
        <v>#N/A</v>
      </c>
      <c r="AV109" s="14"/>
      <c r="AW109" s="14"/>
    </row>
    <row r="110" spans="1:49" x14ac:dyDescent="0.25">
      <c r="A110" s="2"/>
      <c r="B110" s="16"/>
      <c r="C110" s="6"/>
      <c r="D110" t="e">
        <f>VLOOKUP(Таблица91112282710[[#This Row],[Название документа, основания для закупки]],ТаблОснЗакуп[],2,FALSE)</f>
        <v>#N/A</v>
      </c>
      <c r="E110" s="2"/>
      <c r="F110" s="6"/>
      <c r="G110" s="38" t="e">
        <f>VLOOKUP(Таблица91112282710[[#This Row],[ Название раздела Плана]],ТаблРазделПлана4[],2,FALSE)</f>
        <v>#N/A</v>
      </c>
      <c r="H110" s="14"/>
      <c r="I110" s="14"/>
      <c r="J110" s="2"/>
      <c r="K110" s="17"/>
      <c r="L110" s="17"/>
      <c r="M110" s="48"/>
      <c r="N110" s="47" t="e">
        <f>VLOOKUP(Таблица91112282710[[#This Row],[Предмет закупки - исключения СМСП]],ТаблИсключ,2,FALSE)</f>
        <v>#N/A</v>
      </c>
      <c r="O110" s="20"/>
      <c r="Q110" s="36"/>
      <c r="R110" s="12"/>
      <c r="S110" s="12"/>
      <c r="T110" s="12"/>
      <c r="U110" s="16" t="e">
        <f>VLOOKUP(Таблица91112282710[[#This Row],[Ставка НДС]],ТаблицаСтавкиНДС[],2,FALSE)</f>
        <v>#N/A</v>
      </c>
      <c r="V110" s="6"/>
      <c r="W110" t="e">
        <f>VLOOKUP(Таблица91112282710[[#This Row],[Название источника финансирования]],ТаблИстФинанс[],2,FALSE)</f>
        <v>#N/A</v>
      </c>
      <c r="X110" s="2"/>
      <c r="Y110" s="13"/>
      <c r="Z110" s="13"/>
      <c r="AA110" s="13"/>
      <c r="AB110" s="17"/>
      <c r="AC110" s="17"/>
      <c r="AD110" s="6"/>
      <c r="AE110" t="e">
        <f>VLOOKUP(Таблица91112282710[[#This Row],[Название способа закупки]],ТаблСпосЗакуп[],2,FALSE)</f>
        <v>#N/A</v>
      </c>
      <c r="AF110" s="6"/>
      <c r="AG110" s="20" t="e">
        <f>INDEX(ТаблОснЗакЕП[],MATCH(LEFT($AF110,255),ТаблОснЗакЕП[Столбец1],0),2)</f>
        <v>#N/A</v>
      </c>
      <c r="AH110" s="2"/>
      <c r="AI110" s="17"/>
      <c r="AJ110" s="14"/>
      <c r="AK110" s="15"/>
      <c r="AL110" s="15"/>
      <c r="AM110" s="15"/>
      <c r="AN110" s="15"/>
      <c r="AO110" s="14"/>
      <c r="AP110" s="14"/>
      <c r="AR110" s="6"/>
      <c r="AS110" t="e">
        <f>VLOOKUP(Таблица91112282710[[#This Row],[Название направления закупки]],ТаблНапрЗакуп[],2,FALSE)</f>
        <v>#N/A</v>
      </c>
      <c r="AT110" s="14"/>
      <c r="AU110" s="40" t="e">
        <f>VLOOKUP(Таблица91112282710[[#This Row],[Наименование подразделения-заявителя закупки (только для закупок ПАО "Газпром")]],ТаблПодрГазпром[],2,FALSE)</f>
        <v>#N/A</v>
      </c>
      <c r="AV110" s="14"/>
      <c r="AW110" s="14"/>
    </row>
    <row r="111" spans="1:49" x14ac:dyDescent="0.25">
      <c r="A111" s="2"/>
      <c r="B111" s="16"/>
      <c r="C111" s="6"/>
      <c r="D111" t="e">
        <f>VLOOKUP(Таблица91112282710[[#This Row],[Название документа, основания для закупки]],ТаблОснЗакуп[],2,FALSE)</f>
        <v>#N/A</v>
      </c>
      <c r="E111" s="2"/>
      <c r="F111" s="6"/>
      <c r="G111" s="38" t="e">
        <f>VLOOKUP(Таблица91112282710[[#This Row],[ Название раздела Плана]],ТаблРазделПлана4[],2,FALSE)</f>
        <v>#N/A</v>
      </c>
      <c r="H111" s="14"/>
      <c r="I111" s="14"/>
      <c r="J111" s="2"/>
      <c r="K111" s="17"/>
      <c r="L111" s="17"/>
      <c r="M111" s="48"/>
      <c r="N111" s="47" t="e">
        <f>VLOOKUP(Таблица91112282710[[#This Row],[Предмет закупки - исключения СМСП]],ТаблИсключ,2,FALSE)</f>
        <v>#N/A</v>
      </c>
      <c r="O111" s="20"/>
      <c r="Q111" s="36"/>
      <c r="R111" s="12"/>
      <c r="S111" s="12"/>
      <c r="T111" s="12"/>
      <c r="U111" s="16" t="e">
        <f>VLOOKUP(Таблица91112282710[[#This Row],[Ставка НДС]],ТаблицаСтавкиНДС[],2,FALSE)</f>
        <v>#N/A</v>
      </c>
      <c r="V111" s="6"/>
      <c r="W111" t="e">
        <f>VLOOKUP(Таблица91112282710[[#This Row],[Название источника финансирования]],ТаблИстФинанс[],2,FALSE)</f>
        <v>#N/A</v>
      </c>
      <c r="X111" s="2"/>
      <c r="Y111" s="13"/>
      <c r="Z111" s="13"/>
      <c r="AA111" s="13"/>
      <c r="AB111" s="17"/>
      <c r="AC111" s="17"/>
      <c r="AD111" s="6"/>
      <c r="AE111" t="e">
        <f>VLOOKUP(Таблица91112282710[[#This Row],[Название способа закупки]],ТаблСпосЗакуп[],2,FALSE)</f>
        <v>#N/A</v>
      </c>
      <c r="AF111" s="6"/>
      <c r="AG111" s="20" t="e">
        <f>INDEX(ТаблОснЗакЕП[],MATCH(LEFT($AF111,255),ТаблОснЗакЕП[Столбец1],0),2)</f>
        <v>#N/A</v>
      </c>
      <c r="AH111" s="2"/>
      <c r="AI111" s="17"/>
      <c r="AJ111" s="14"/>
      <c r="AK111" s="15"/>
      <c r="AL111" s="15"/>
      <c r="AM111" s="15"/>
      <c r="AN111" s="15"/>
      <c r="AO111" s="14"/>
      <c r="AP111" s="14"/>
      <c r="AR111" s="6"/>
      <c r="AS111" t="e">
        <f>VLOOKUP(Таблица91112282710[[#This Row],[Название направления закупки]],ТаблНапрЗакуп[],2,FALSE)</f>
        <v>#N/A</v>
      </c>
      <c r="AT111" s="14"/>
      <c r="AU111" s="39" t="e">
        <f>VLOOKUP(Таблица91112282710[[#This Row],[Наименование подразделения-заявителя закупки (только для закупок ПАО "Газпром")]],ТаблПодрГазпром[],2,FALSE)</f>
        <v>#N/A</v>
      </c>
      <c r="AV111" s="14"/>
      <c r="AW111" s="14"/>
    </row>
    <row r="112" spans="1:49" x14ac:dyDescent="0.25">
      <c r="A112" s="2"/>
      <c r="B112" s="16"/>
      <c r="C112" s="6"/>
      <c r="D112" t="e">
        <f>VLOOKUP(Таблица91112282710[[#This Row],[Название документа, основания для закупки]],ТаблОснЗакуп[],2,FALSE)</f>
        <v>#N/A</v>
      </c>
      <c r="E112" s="2"/>
      <c r="F112" s="6"/>
      <c r="G112" s="38" t="e">
        <f>VLOOKUP(Таблица91112282710[[#This Row],[ Название раздела Плана]],ТаблРазделПлана4[],2,FALSE)</f>
        <v>#N/A</v>
      </c>
      <c r="H112" s="14"/>
      <c r="I112" s="14"/>
      <c r="J112" s="2"/>
      <c r="K112" s="17"/>
      <c r="L112" s="17"/>
      <c r="M112" s="48"/>
      <c r="N112" s="47" t="e">
        <f>VLOOKUP(Таблица91112282710[[#This Row],[Предмет закупки - исключения СМСП]],ТаблИсключ,2,FALSE)</f>
        <v>#N/A</v>
      </c>
      <c r="O112" s="20"/>
      <c r="Q112" s="36"/>
      <c r="R112" s="12"/>
      <c r="S112" s="12"/>
      <c r="T112" s="12"/>
      <c r="U112" s="16" t="e">
        <f>VLOOKUP(Таблица91112282710[[#This Row],[Ставка НДС]],ТаблицаСтавкиНДС[],2,FALSE)</f>
        <v>#N/A</v>
      </c>
      <c r="V112" s="6"/>
      <c r="W112" t="e">
        <f>VLOOKUP(Таблица91112282710[[#This Row],[Название источника финансирования]],ТаблИстФинанс[],2,FALSE)</f>
        <v>#N/A</v>
      </c>
      <c r="X112" s="2"/>
      <c r="Y112" s="13"/>
      <c r="Z112" s="13"/>
      <c r="AA112" s="13"/>
      <c r="AB112" s="17"/>
      <c r="AC112" s="17"/>
      <c r="AD112" s="6"/>
      <c r="AE112" t="e">
        <f>VLOOKUP(Таблица91112282710[[#This Row],[Название способа закупки]],ТаблСпосЗакуп[],2,FALSE)</f>
        <v>#N/A</v>
      </c>
      <c r="AF112" s="6"/>
      <c r="AG112" s="20" t="e">
        <f>INDEX(ТаблОснЗакЕП[],MATCH(LEFT($AF112,255),ТаблОснЗакЕП[Столбец1],0),2)</f>
        <v>#N/A</v>
      </c>
      <c r="AH112" s="2"/>
      <c r="AI112" s="17"/>
      <c r="AJ112" s="14"/>
      <c r="AK112" s="15"/>
      <c r="AL112" s="15"/>
      <c r="AM112" s="15"/>
      <c r="AN112" s="15"/>
      <c r="AO112" s="14"/>
      <c r="AP112" s="14"/>
      <c r="AR112" s="6"/>
      <c r="AS112" t="e">
        <f>VLOOKUP(Таблица91112282710[[#This Row],[Название направления закупки]],ТаблНапрЗакуп[],2,FALSE)</f>
        <v>#N/A</v>
      </c>
      <c r="AT112" s="14"/>
      <c r="AU112" s="40" t="e">
        <f>VLOOKUP(Таблица91112282710[[#This Row],[Наименование подразделения-заявителя закупки (только для закупок ПАО "Газпром")]],ТаблПодрГазпром[],2,FALSE)</f>
        <v>#N/A</v>
      </c>
      <c r="AV112" s="14"/>
      <c r="AW112" s="14"/>
    </row>
    <row r="113" spans="1:49" x14ac:dyDescent="0.25">
      <c r="A113" s="2"/>
      <c r="B113" s="16"/>
      <c r="C113" s="6"/>
      <c r="D113" t="e">
        <f>VLOOKUP(Таблица91112282710[[#This Row],[Название документа, основания для закупки]],ТаблОснЗакуп[],2,FALSE)</f>
        <v>#N/A</v>
      </c>
      <c r="E113" s="2"/>
      <c r="F113" s="6"/>
      <c r="G113" s="38" t="e">
        <f>VLOOKUP(Таблица91112282710[[#This Row],[ Название раздела Плана]],ТаблРазделПлана4[],2,FALSE)</f>
        <v>#N/A</v>
      </c>
      <c r="H113" s="14"/>
      <c r="I113" s="14"/>
      <c r="J113" s="2"/>
      <c r="K113" s="17"/>
      <c r="L113" s="17"/>
      <c r="M113" s="48"/>
      <c r="N113" s="47" t="e">
        <f>VLOOKUP(Таблица91112282710[[#This Row],[Предмет закупки - исключения СМСП]],ТаблИсключ,2,FALSE)</f>
        <v>#N/A</v>
      </c>
      <c r="O113" s="20"/>
      <c r="Q113" s="36"/>
      <c r="R113" s="12"/>
      <c r="S113" s="12"/>
      <c r="T113" s="12"/>
      <c r="U113" s="16" t="e">
        <f>VLOOKUP(Таблица91112282710[[#This Row],[Ставка НДС]],ТаблицаСтавкиНДС[],2,FALSE)</f>
        <v>#N/A</v>
      </c>
      <c r="V113" s="6"/>
      <c r="W113" t="e">
        <f>VLOOKUP(Таблица91112282710[[#This Row],[Название источника финансирования]],ТаблИстФинанс[],2,FALSE)</f>
        <v>#N/A</v>
      </c>
      <c r="X113" s="2"/>
      <c r="Y113" s="13"/>
      <c r="Z113" s="13"/>
      <c r="AA113" s="13"/>
      <c r="AB113" s="17"/>
      <c r="AC113" s="17"/>
      <c r="AD113" s="6"/>
      <c r="AE113" t="e">
        <f>VLOOKUP(Таблица91112282710[[#This Row],[Название способа закупки]],ТаблСпосЗакуп[],2,FALSE)</f>
        <v>#N/A</v>
      </c>
      <c r="AF113" s="6"/>
      <c r="AG113" s="20" t="e">
        <f>INDEX(ТаблОснЗакЕП[],MATCH(LEFT($AF113,255),ТаблОснЗакЕП[Столбец1],0),2)</f>
        <v>#N/A</v>
      </c>
      <c r="AH113" s="2"/>
      <c r="AI113" s="17"/>
      <c r="AJ113" s="14"/>
      <c r="AK113" s="15"/>
      <c r="AL113" s="15"/>
      <c r="AM113" s="15"/>
      <c r="AN113" s="15"/>
      <c r="AO113" s="14"/>
      <c r="AP113" s="14"/>
      <c r="AR113" s="6"/>
      <c r="AS113" t="e">
        <f>VLOOKUP(Таблица91112282710[[#This Row],[Название направления закупки]],ТаблНапрЗакуп[],2,FALSE)</f>
        <v>#N/A</v>
      </c>
      <c r="AT113" s="14"/>
      <c r="AU113" s="39" t="e">
        <f>VLOOKUP(Таблица91112282710[[#This Row],[Наименование подразделения-заявителя закупки (только для закупок ПАО "Газпром")]],ТаблПодрГазпром[],2,FALSE)</f>
        <v>#N/A</v>
      </c>
      <c r="AV113" s="14"/>
      <c r="AW113" s="14"/>
    </row>
    <row r="114" spans="1:49" x14ac:dyDescent="0.25">
      <c r="A114" s="2"/>
      <c r="B114" s="16"/>
      <c r="C114" s="6"/>
      <c r="D114" t="e">
        <f>VLOOKUP(Таблица91112282710[[#This Row],[Название документа, основания для закупки]],ТаблОснЗакуп[],2,FALSE)</f>
        <v>#N/A</v>
      </c>
      <c r="E114" s="2"/>
      <c r="F114" s="6"/>
      <c r="G114" s="38" t="e">
        <f>VLOOKUP(Таблица91112282710[[#This Row],[ Название раздела Плана]],ТаблРазделПлана4[],2,FALSE)</f>
        <v>#N/A</v>
      </c>
      <c r="H114" s="14"/>
      <c r="I114" s="14"/>
      <c r="J114" s="2"/>
      <c r="K114" s="17"/>
      <c r="L114" s="17"/>
      <c r="M114" s="48"/>
      <c r="N114" s="47" t="e">
        <f>VLOOKUP(Таблица91112282710[[#This Row],[Предмет закупки - исключения СМСП]],ТаблИсключ,2,FALSE)</f>
        <v>#N/A</v>
      </c>
      <c r="O114" s="20"/>
      <c r="Q114" s="36"/>
      <c r="R114" s="12"/>
      <c r="S114" s="12"/>
      <c r="T114" s="12"/>
      <c r="U114" s="16" t="e">
        <f>VLOOKUP(Таблица91112282710[[#This Row],[Ставка НДС]],ТаблицаСтавкиНДС[],2,FALSE)</f>
        <v>#N/A</v>
      </c>
      <c r="V114" s="6"/>
      <c r="W114" t="e">
        <f>VLOOKUP(Таблица91112282710[[#This Row],[Название источника финансирования]],ТаблИстФинанс[],2,FALSE)</f>
        <v>#N/A</v>
      </c>
      <c r="X114" s="2"/>
      <c r="Y114" s="13"/>
      <c r="Z114" s="13"/>
      <c r="AA114" s="13"/>
      <c r="AB114" s="17"/>
      <c r="AC114" s="17"/>
      <c r="AD114" s="6"/>
      <c r="AE114" t="e">
        <f>VLOOKUP(Таблица91112282710[[#This Row],[Название способа закупки]],ТаблСпосЗакуп[],2,FALSE)</f>
        <v>#N/A</v>
      </c>
      <c r="AF114" s="6"/>
      <c r="AG114" s="20" t="e">
        <f>INDEX(ТаблОснЗакЕП[],MATCH(LEFT($AF114,255),ТаблОснЗакЕП[Столбец1],0),2)</f>
        <v>#N/A</v>
      </c>
      <c r="AH114" s="2"/>
      <c r="AI114" s="17"/>
      <c r="AJ114" s="14"/>
      <c r="AK114" s="15"/>
      <c r="AL114" s="15"/>
      <c r="AM114" s="15"/>
      <c r="AN114" s="15"/>
      <c r="AO114" s="14"/>
      <c r="AP114" s="14"/>
      <c r="AR114" s="6"/>
      <c r="AS114" t="e">
        <f>VLOOKUP(Таблица91112282710[[#This Row],[Название направления закупки]],ТаблНапрЗакуп[],2,FALSE)</f>
        <v>#N/A</v>
      </c>
      <c r="AT114" s="14"/>
      <c r="AU114" s="40" t="e">
        <f>VLOOKUP(Таблица91112282710[[#This Row],[Наименование подразделения-заявителя закупки (только для закупок ПАО "Газпром")]],ТаблПодрГазпром[],2,FALSE)</f>
        <v>#N/A</v>
      </c>
      <c r="AV114" s="14"/>
      <c r="AW114" s="14"/>
    </row>
    <row r="115" spans="1:49" x14ac:dyDescent="0.25">
      <c r="A115" s="2"/>
      <c r="B115" s="16"/>
      <c r="C115" s="6"/>
      <c r="D115" t="e">
        <f>VLOOKUP(Таблица91112282710[[#This Row],[Название документа, основания для закупки]],ТаблОснЗакуп[],2,FALSE)</f>
        <v>#N/A</v>
      </c>
      <c r="E115" s="2"/>
      <c r="F115" s="6"/>
      <c r="G115" s="38" t="e">
        <f>VLOOKUP(Таблица91112282710[[#This Row],[ Название раздела Плана]],ТаблРазделПлана4[],2,FALSE)</f>
        <v>#N/A</v>
      </c>
      <c r="H115" s="14"/>
      <c r="I115" s="14"/>
      <c r="J115" s="2"/>
      <c r="K115" s="17"/>
      <c r="L115" s="17"/>
      <c r="M115" s="48"/>
      <c r="N115" s="47" t="e">
        <f>VLOOKUP(Таблица91112282710[[#This Row],[Предмет закупки - исключения СМСП]],ТаблИсключ,2,FALSE)</f>
        <v>#N/A</v>
      </c>
      <c r="O115" s="20"/>
      <c r="Q115" s="36"/>
      <c r="R115" s="12"/>
      <c r="S115" s="12"/>
      <c r="T115" s="12"/>
      <c r="U115" s="16" t="e">
        <f>VLOOKUP(Таблица91112282710[[#This Row],[Ставка НДС]],ТаблицаСтавкиНДС[],2,FALSE)</f>
        <v>#N/A</v>
      </c>
      <c r="V115" s="6"/>
      <c r="W115" t="e">
        <f>VLOOKUP(Таблица91112282710[[#This Row],[Название источника финансирования]],ТаблИстФинанс[],2,FALSE)</f>
        <v>#N/A</v>
      </c>
      <c r="X115" s="2"/>
      <c r="Y115" s="13"/>
      <c r="Z115" s="13"/>
      <c r="AA115" s="13"/>
      <c r="AB115" s="17"/>
      <c r="AC115" s="17"/>
      <c r="AD115" s="6"/>
      <c r="AE115" t="e">
        <f>VLOOKUP(Таблица91112282710[[#This Row],[Название способа закупки]],ТаблСпосЗакуп[],2,FALSE)</f>
        <v>#N/A</v>
      </c>
      <c r="AF115" s="6"/>
      <c r="AG115" s="20" t="e">
        <f>INDEX(ТаблОснЗакЕП[],MATCH(LEFT($AF115,255),ТаблОснЗакЕП[Столбец1],0),2)</f>
        <v>#N/A</v>
      </c>
      <c r="AH115" s="2"/>
      <c r="AI115" s="17"/>
      <c r="AJ115" s="14"/>
      <c r="AK115" s="15"/>
      <c r="AL115" s="15"/>
      <c r="AM115" s="15"/>
      <c r="AN115" s="15"/>
      <c r="AO115" s="14"/>
      <c r="AP115" s="14"/>
      <c r="AR115" s="6"/>
      <c r="AS115" t="e">
        <f>VLOOKUP(Таблица91112282710[[#This Row],[Название направления закупки]],ТаблНапрЗакуп[],2,FALSE)</f>
        <v>#N/A</v>
      </c>
      <c r="AT115" s="14"/>
      <c r="AU115" s="39" t="e">
        <f>VLOOKUP(Таблица91112282710[[#This Row],[Наименование подразделения-заявителя закупки (только для закупок ПАО "Газпром")]],ТаблПодрГазпром[],2,FALSE)</f>
        <v>#N/A</v>
      </c>
      <c r="AV115" s="14"/>
      <c r="AW115" s="14"/>
    </row>
    <row r="116" spans="1:49" x14ac:dyDescent="0.25">
      <c r="A116" s="2"/>
      <c r="B116" s="16"/>
      <c r="C116" s="6"/>
      <c r="D116" t="e">
        <f>VLOOKUP(Таблица91112282710[[#This Row],[Название документа, основания для закупки]],ТаблОснЗакуп[],2,FALSE)</f>
        <v>#N/A</v>
      </c>
      <c r="E116" s="2"/>
      <c r="F116" s="6"/>
      <c r="G116" s="38" t="e">
        <f>VLOOKUP(Таблица91112282710[[#This Row],[ Название раздела Плана]],ТаблРазделПлана4[],2,FALSE)</f>
        <v>#N/A</v>
      </c>
      <c r="H116" s="14"/>
      <c r="I116" s="14"/>
      <c r="J116" s="2"/>
      <c r="K116" s="17"/>
      <c r="L116" s="17"/>
      <c r="M116" s="48"/>
      <c r="N116" s="47" t="e">
        <f>VLOOKUP(Таблица91112282710[[#This Row],[Предмет закупки - исключения СМСП]],ТаблИсключ,2,FALSE)</f>
        <v>#N/A</v>
      </c>
      <c r="O116" s="20"/>
      <c r="Q116" s="36"/>
      <c r="R116" s="12"/>
      <c r="S116" s="12"/>
      <c r="T116" s="12"/>
      <c r="U116" s="16" t="e">
        <f>VLOOKUP(Таблица91112282710[[#This Row],[Ставка НДС]],ТаблицаСтавкиНДС[],2,FALSE)</f>
        <v>#N/A</v>
      </c>
      <c r="V116" s="6"/>
      <c r="W116" t="e">
        <f>VLOOKUP(Таблица91112282710[[#This Row],[Название источника финансирования]],ТаблИстФинанс[],2,FALSE)</f>
        <v>#N/A</v>
      </c>
      <c r="X116" s="2"/>
      <c r="Y116" s="13"/>
      <c r="Z116" s="13"/>
      <c r="AA116" s="13"/>
      <c r="AB116" s="17"/>
      <c r="AC116" s="17"/>
      <c r="AD116" s="6"/>
      <c r="AE116" t="e">
        <f>VLOOKUP(Таблица91112282710[[#This Row],[Название способа закупки]],ТаблСпосЗакуп[],2,FALSE)</f>
        <v>#N/A</v>
      </c>
      <c r="AF116" s="6"/>
      <c r="AG116" s="20" t="e">
        <f>INDEX(ТаблОснЗакЕП[],MATCH(LEFT($AF116,255),ТаблОснЗакЕП[Столбец1],0),2)</f>
        <v>#N/A</v>
      </c>
      <c r="AH116" s="2"/>
      <c r="AI116" s="17"/>
      <c r="AJ116" s="14"/>
      <c r="AK116" s="15"/>
      <c r="AL116" s="15"/>
      <c r="AM116" s="15"/>
      <c r="AN116" s="15"/>
      <c r="AO116" s="14"/>
      <c r="AP116" s="14"/>
      <c r="AR116" s="6"/>
      <c r="AS116" t="e">
        <f>VLOOKUP(Таблица91112282710[[#This Row],[Название направления закупки]],ТаблНапрЗакуп[],2,FALSE)</f>
        <v>#N/A</v>
      </c>
      <c r="AT116" s="14"/>
      <c r="AU116" s="40" t="e">
        <f>VLOOKUP(Таблица91112282710[[#This Row],[Наименование подразделения-заявителя закупки (только для закупок ПАО "Газпром")]],ТаблПодрГазпром[],2,FALSE)</f>
        <v>#N/A</v>
      </c>
      <c r="AV116" s="14"/>
      <c r="AW116" s="14"/>
    </row>
    <row r="117" spans="1:49" x14ac:dyDescent="0.25">
      <c r="A117" s="2"/>
      <c r="B117" s="16"/>
      <c r="C117" s="6"/>
      <c r="D117" t="e">
        <f>VLOOKUP(Таблица91112282710[[#This Row],[Название документа, основания для закупки]],ТаблОснЗакуп[],2,FALSE)</f>
        <v>#N/A</v>
      </c>
      <c r="E117" s="2"/>
      <c r="F117" s="6"/>
      <c r="G117" s="38" t="e">
        <f>VLOOKUP(Таблица91112282710[[#This Row],[ Название раздела Плана]],ТаблРазделПлана4[],2,FALSE)</f>
        <v>#N/A</v>
      </c>
      <c r="H117" s="14"/>
      <c r="I117" s="14"/>
      <c r="J117" s="2"/>
      <c r="K117" s="17"/>
      <c r="L117" s="17"/>
      <c r="M117" s="48"/>
      <c r="N117" s="47" t="e">
        <f>VLOOKUP(Таблица91112282710[[#This Row],[Предмет закупки - исключения СМСП]],ТаблИсключ,2,FALSE)</f>
        <v>#N/A</v>
      </c>
      <c r="O117" s="20"/>
      <c r="Q117" s="36"/>
      <c r="R117" s="12"/>
      <c r="S117" s="12"/>
      <c r="T117" s="12"/>
      <c r="U117" s="16" t="e">
        <f>VLOOKUP(Таблица91112282710[[#This Row],[Ставка НДС]],ТаблицаСтавкиНДС[],2,FALSE)</f>
        <v>#N/A</v>
      </c>
      <c r="V117" s="6"/>
      <c r="W117" t="e">
        <f>VLOOKUP(Таблица91112282710[[#This Row],[Название источника финансирования]],ТаблИстФинанс[],2,FALSE)</f>
        <v>#N/A</v>
      </c>
      <c r="X117" s="2"/>
      <c r="Y117" s="13"/>
      <c r="Z117" s="13"/>
      <c r="AA117" s="13"/>
      <c r="AB117" s="17"/>
      <c r="AC117" s="17"/>
      <c r="AD117" s="6"/>
      <c r="AE117" t="e">
        <f>VLOOKUP(Таблица91112282710[[#This Row],[Название способа закупки]],ТаблСпосЗакуп[],2,FALSE)</f>
        <v>#N/A</v>
      </c>
      <c r="AF117" s="6"/>
      <c r="AG117" s="20" t="e">
        <f>INDEX(ТаблОснЗакЕП[],MATCH(LEFT($AF117,255),ТаблОснЗакЕП[Столбец1],0),2)</f>
        <v>#N/A</v>
      </c>
      <c r="AH117" s="2"/>
      <c r="AI117" s="17"/>
      <c r="AJ117" s="14"/>
      <c r="AK117" s="15"/>
      <c r="AL117" s="15"/>
      <c r="AM117" s="15"/>
      <c r="AN117" s="15"/>
      <c r="AO117" s="14"/>
      <c r="AP117" s="14"/>
      <c r="AR117" s="6"/>
      <c r="AS117" t="e">
        <f>VLOOKUP(Таблица91112282710[[#This Row],[Название направления закупки]],ТаблНапрЗакуп[],2,FALSE)</f>
        <v>#N/A</v>
      </c>
      <c r="AT117" s="14"/>
      <c r="AU117" s="39" t="e">
        <f>VLOOKUP(Таблица91112282710[[#This Row],[Наименование подразделения-заявителя закупки (только для закупок ПАО "Газпром")]],ТаблПодрГазпром[],2,FALSE)</f>
        <v>#N/A</v>
      </c>
      <c r="AV117" s="14"/>
      <c r="AW117" s="14"/>
    </row>
    <row r="118" spans="1:49" x14ac:dyDescent="0.25">
      <c r="A118" s="2"/>
      <c r="B118" s="16"/>
      <c r="C118" s="6"/>
      <c r="D118" t="e">
        <f>VLOOKUP(Таблица91112282710[[#This Row],[Название документа, основания для закупки]],ТаблОснЗакуп[],2,FALSE)</f>
        <v>#N/A</v>
      </c>
      <c r="E118" s="2"/>
      <c r="F118" s="6"/>
      <c r="G118" s="38" t="e">
        <f>VLOOKUP(Таблица91112282710[[#This Row],[ Название раздела Плана]],ТаблРазделПлана4[],2,FALSE)</f>
        <v>#N/A</v>
      </c>
      <c r="H118" s="14"/>
      <c r="I118" s="14"/>
      <c r="J118" s="2"/>
      <c r="K118" s="17"/>
      <c r="L118" s="17"/>
      <c r="M118" s="48"/>
      <c r="N118" s="47" t="e">
        <f>VLOOKUP(Таблица91112282710[[#This Row],[Предмет закупки - исключения СМСП]],ТаблИсключ,2,FALSE)</f>
        <v>#N/A</v>
      </c>
      <c r="O118" s="20"/>
      <c r="Q118" s="36"/>
      <c r="R118" s="12"/>
      <c r="S118" s="12"/>
      <c r="T118" s="12"/>
      <c r="U118" s="16" t="e">
        <f>VLOOKUP(Таблица91112282710[[#This Row],[Ставка НДС]],ТаблицаСтавкиНДС[],2,FALSE)</f>
        <v>#N/A</v>
      </c>
      <c r="V118" s="6"/>
      <c r="W118" t="e">
        <f>VLOOKUP(Таблица91112282710[[#This Row],[Название источника финансирования]],ТаблИстФинанс[],2,FALSE)</f>
        <v>#N/A</v>
      </c>
      <c r="X118" s="2"/>
      <c r="Y118" s="13"/>
      <c r="Z118" s="13"/>
      <c r="AA118" s="13"/>
      <c r="AB118" s="17"/>
      <c r="AC118" s="17"/>
      <c r="AD118" s="6"/>
      <c r="AE118" t="e">
        <f>VLOOKUP(Таблица91112282710[[#This Row],[Название способа закупки]],ТаблСпосЗакуп[],2,FALSE)</f>
        <v>#N/A</v>
      </c>
      <c r="AF118" s="6"/>
      <c r="AG118" s="20" t="e">
        <f>INDEX(ТаблОснЗакЕП[],MATCH(LEFT($AF118,255),ТаблОснЗакЕП[Столбец1],0),2)</f>
        <v>#N/A</v>
      </c>
      <c r="AH118" s="2"/>
      <c r="AI118" s="17"/>
      <c r="AJ118" s="14"/>
      <c r="AK118" s="15"/>
      <c r="AL118" s="15"/>
      <c r="AM118" s="15"/>
      <c r="AN118" s="15"/>
      <c r="AO118" s="14"/>
      <c r="AP118" s="14"/>
      <c r="AR118" s="6"/>
      <c r="AS118" t="e">
        <f>VLOOKUP(Таблица91112282710[[#This Row],[Название направления закупки]],ТаблНапрЗакуп[],2,FALSE)</f>
        <v>#N/A</v>
      </c>
      <c r="AT118" s="14"/>
      <c r="AU118" s="40" t="e">
        <f>VLOOKUP(Таблица91112282710[[#This Row],[Наименование подразделения-заявителя закупки (только для закупок ПАО "Газпром")]],ТаблПодрГазпром[],2,FALSE)</f>
        <v>#N/A</v>
      </c>
      <c r="AV118" s="14"/>
      <c r="AW118" s="14"/>
    </row>
    <row r="119" spans="1:49" x14ac:dyDescent="0.25">
      <c r="A119" s="2"/>
      <c r="B119" s="16"/>
      <c r="C119" s="6"/>
      <c r="D119" t="e">
        <f>VLOOKUP(Таблица91112282710[[#This Row],[Название документа, основания для закупки]],ТаблОснЗакуп[],2,FALSE)</f>
        <v>#N/A</v>
      </c>
      <c r="E119" s="2"/>
      <c r="F119" s="6"/>
      <c r="G119" s="38" t="e">
        <f>VLOOKUP(Таблица91112282710[[#This Row],[ Название раздела Плана]],ТаблРазделПлана4[],2,FALSE)</f>
        <v>#N/A</v>
      </c>
      <c r="H119" s="14"/>
      <c r="I119" s="14"/>
      <c r="J119" s="2"/>
      <c r="K119" s="17"/>
      <c r="L119" s="17"/>
      <c r="M119" s="48"/>
      <c r="N119" s="47" t="e">
        <f>VLOOKUP(Таблица91112282710[[#This Row],[Предмет закупки - исключения СМСП]],ТаблИсключ,2,FALSE)</f>
        <v>#N/A</v>
      </c>
      <c r="O119" s="20"/>
      <c r="Q119" s="36"/>
      <c r="R119" s="12"/>
      <c r="S119" s="12"/>
      <c r="T119" s="12"/>
      <c r="U119" s="16" t="e">
        <f>VLOOKUP(Таблица91112282710[[#This Row],[Ставка НДС]],ТаблицаСтавкиНДС[],2,FALSE)</f>
        <v>#N/A</v>
      </c>
      <c r="V119" s="6"/>
      <c r="W119" t="e">
        <f>VLOOKUP(Таблица91112282710[[#This Row],[Название источника финансирования]],ТаблИстФинанс[],2,FALSE)</f>
        <v>#N/A</v>
      </c>
      <c r="X119" s="2"/>
      <c r="Y119" s="13"/>
      <c r="Z119" s="13"/>
      <c r="AA119" s="13"/>
      <c r="AB119" s="17"/>
      <c r="AC119" s="17"/>
      <c r="AD119" s="6"/>
      <c r="AE119" t="e">
        <f>VLOOKUP(Таблица91112282710[[#This Row],[Название способа закупки]],ТаблСпосЗакуп[],2,FALSE)</f>
        <v>#N/A</v>
      </c>
      <c r="AF119" s="6"/>
      <c r="AG119" s="20" t="e">
        <f>INDEX(ТаблОснЗакЕП[],MATCH(LEFT($AF119,255),ТаблОснЗакЕП[Столбец1],0),2)</f>
        <v>#N/A</v>
      </c>
      <c r="AH119" s="2"/>
      <c r="AI119" s="17"/>
      <c r="AJ119" s="14"/>
      <c r="AK119" s="15"/>
      <c r="AL119" s="15"/>
      <c r="AM119" s="15"/>
      <c r="AN119" s="15"/>
      <c r="AO119" s="14"/>
      <c r="AP119" s="14"/>
      <c r="AR119" s="6"/>
      <c r="AS119" t="e">
        <f>VLOOKUP(Таблица91112282710[[#This Row],[Название направления закупки]],ТаблНапрЗакуп[],2,FALSE)</f>
        <v>#N/A</v>
      </c>
      <c r="AT119" s="14"/>
      <c r="AU119" s="39" t="e">
        <f>VLOOKUP(Таблица91112282710[[#This Row],[Наименование подразделения-заявителя закупки (только для закупок ПАО "Газпром")]],ТаблПодрГазпром[],2,FALSE)</f>
        <v>#N/A</v>
      </c>
      <c r="AV119" s="14"/>
      <c r="AW119" s="14"/>
    </row>
    <row r="120" spans="1:49" x14ac:dyDescent="0.25">
      <c r="A120" s="2"/>
      <c r="B120" s="16"/>
      <c r="C120" s="6"/>
      <c r="D120" t="e">
        <f>VLOOKUP(Таблица91112282710[[#This Row],[Название документа, основания для закупки]],ТаблОснЗакуп[],2,FALSE)</f>
        <v>#N/A</v>
      </c>
      <c r="E120" s="2"/>
      <c r="F120" s="6"/>
      <c r="G120" s="38" t="e">
        <f>VLOOKUP(Таблица91112282710[[#This Row],[ Название раздела Плана]],ТаблРазделПлана4[],2,FALSE)</f>
        <v>#N/A</v>
      </c>
      <c r="H120" s="14"/>
      <c r="I120" s="14"/>
      <c r="J120" s="2"/>
      <c r="K120" s="17"/>
      <c r="L120" s="17"/>
      <c r="M120" s="48"/>
      <c r="N120" s="47" t="e">
        <f>VLOOKUP(Таблица91112282710[[#This Row],[Предмет закупки - исключения СМСП]],ТаблИсключ,2,FALSE)</f>
        <v>#N/A</v>
      </c>
      <c r="O120" s="20"/>
      <c r="Q120" s="36"/>
      <c r="R120" s="12"/>
      <c r="S120" s="12"/>
      <c r="T120" s="12"/>
      <c r="U120" s="16" t="e">
        <f>VLOOKUP(Таблица91112282710[[#This Row],[Ставка НДС]],ТаблицаСтавкиНДС[],2,FALSE)</f>
        <v>#N/A</v>
      </c>
      <c r="V120" s="6"/>
      <c r="W120" t="e">
        <f>VLOOKUP(Таблица91112282710[[#This Row],[Название источника финансирования]],ТаблИстФинанс[],2,FALSE)</f>
        <v>#N/A</v>
      </c>
      <c r="X120" s="2"/>
      <c r="Y120" s="13"/>
      <c r="Z120" s="13"/>
      <c r="AA120" s="13"/>
      <c r="AB120" s="17"/>
      <c r="AC120" s="17"/>
      <c r="AD120" s="6"/>
      <c r="AE120" t="e">
        <f>VLOOKUP(Таблица91112282710[[#This Row],[Название способа закупки]],ТаблСпосЗакуп[],2,FALSE)</f>
        <v>#N/A</v>
      </c>
      <c r="AF120" s="6"/>
      <c r="AG120" s="20" t="e">
        <f>INDEX(ТаблОснЗакЕП[],MATCH(LEFT($AF120,255),ТаблОснЗакЕП[Столбец1],0),2)</f>
        <v>#N/A</v>
      </c>
      <c r="AH120" s="2"/>
      <c r="AI120" s="17"/>
      <c r="AJ120" s="14"/>
      <c r="AK120" s="15"/>
      <c r="AL120" s="15"/>
      <c r="AM120" s="15"/>
      <c r="AN120" s="15"/>
      <c r="AO120" s="14"/>
      <c r="AP120" s="14"/>
      <c r="AR120" s="6"/>
      <c r="AS120" t="e">
        <f>VLOOKUP(Таблица91112282710[[#This Row],[Название направления закупки]],ТаблНапрЗакуп[],2,FALSE)</f>
        <v>#N/A</v>
      </c>
      <c r="AT120" s="14"/>
      <c r="AU120" s="40" t="e">
        <f>VLOOKUP(Таблица91112282710[[#This Row],[Наименование подразделения-заявителя закупки (только для закупок ПАО "Газпром")]],ТаблПодрГазпром[],2,FALSE)</f>
        <v>#N/A</v>
      </c>
      <c r="AV120" s="14"/>
      <c r="AW120" s="14"/>
    </row>
    <row r="121" spans="1:49" x14ac:dyDescent="0.25">
      <c r="A121" s="2"/>
      <c r="B121" s="16"/>
      <c r="C121" s="6"/>
      <c r="D121" t="e">
        <f>VLOOKUP(Таблица91112282710[[#This Row],[Название документа, основания для закупки]],ТаблОснЗакуп[],2,FALSE)</f>
        <v>#N/A</v>
      </c>
      <c r="E121" s="2"/>
      <c r="F121" s="6"/>
      <c r="G121" s="38" t="e">
        <f>VLOOKUP(Таблица91112282710[[#This Row],[ Название раздела Плана]],ТаблРазделПлана4[],2,FALSE)</f>
        <v>#N/A</v>
      </c>
      <c r="H121" s="14"/>
      <c r="I121" s="14"/>
      <c r="J121" s="2"/>
      <c r="K121" s="17"/>
      <c r="L121" s="17"/>
      <c r="M121" s="48"/>
      <c r="N121" s="47" t="e">
        <f>VLOOKUP(Таблица91112282710[[#This Row],[Предмет закупки - исключения СМСП]],ТаблИсключ,2,FALSE)</f>
        <v>#N/A</v>
      </c>
      <c r="O121" s="20"/>
      <c r="Q121" s="36"/>
      <c r="R121" s="12"/>
      <c r="S121" s="12"/>
      <c r="T121" s="12"/>
      <c r="U121" s="16" t="e">
        <f>VLOOKUP(Таблица91112282710[[#This Row],[Ставка НДС]],ТаблицаСтавкиНДС[],2,FALSE)</f>
        <v>#N/A</v>
      </c>
      <c r="V121" s="6"/>
      <c r="W121" t="e">
        <f>VLOOKUP(Таблица91112282710[[#This Row],[Название источника финансирования]],ТаблИстФинанс[],2,FALSE)</f>
        <v>#N/A</v>
      </c>
      <c r="X121" s="2"/>
      <c r="Y121" s="13"/>
      <c r="Z121" s="13"/>
      <c r="AA121" s="13"/>
      <c r="AB121" s="17"/>
      <c r="AC121" s="17"/>
      <c r="AD121" s="6"/>
      <c r="AE121" t="e">
        <f>VLOOKUP(Таблица91112282710[[#This Row],[Название способа закупки]],ТаблСпосЗакуп[],2,FALSE)</f>
        <v>#N/A</v>
      </c>
      <c r="AF121" s="6"/>
      <c r="AG121" s="20" t="e">
        <f>INDEX(ТаблОснЗакЕП[],MATCH(LEFT($AF121,255),ТаблОснЗакЕП[Столбец1],0),2)</f>
        <v>#N/A</v>
      </c>
      <c r="AH121" s="2"/>
      <c r="AI121" s="17"/>
      <c r="AJ121" s="14"/>
      <c r="AK121" s="15"/>
      <c r="AL121" s="15"/>
      <c r="AM121" s="15"/>
      <c r="AN121" s="15"/>
      <c r="AO121" s="14"/>
      <c r="AP121" s="14"/>
      <c r="AR121" s="6"/>
      <c r="AS121" t="e">
        <f>VLOOKUP(Таблица91112282710[[#This Row],[Название направления закупки]],ТаблНапрЗакуп[],2,FALSE)</f>
        <v>#N/A</v>
      </c>
      <c r="AT121" s="14"/>
      <c r="AU121" s="39" t="e">
        <f>VLOOKUP(Таблица91112282710[[#This Row],[Наименование подразделения-заявителя закупки (только для закупок ПАО "Газпром")]],ТаблПодрГазпром[],2,FALSE)</f>
        <v>#N/A</v>
      </c>
      <c r="AV121" s="14"/>
      <c r="AW121" s="14"/>
    </row>
    <row r="122" spans="1:49" x14ac:dyDescent="0.25">
      <c r="A122" s="2"/>
      <c r="B122" s="16"/>
      <c r="C122" s="6"/>
      <c r="D122" t="e">
        <f>VLOOKUP(Таблица91112282710[[#This Row],[Название документа, основания для закупки]],ТаблОснЗакуп[],2,FALSE)</f>
        <v>#N/A</v>
      </c>
      <c r="E122" s="2"/>
      <c r="F122" s="6"/>
      <c r="G122" s="38" t="e">
        <f>VLOOKUP(Таблица91112282710[[#This Row],[ Название раздела Плана]],ТаблРазделПлана4[],2,FALSE)</f>
        <v>#N/A</v>
      </c>
      <c r="H122" s="14"/>
      <c r="I122" s="14"/>
      <c r="J122" s="2"/>
      <c r="K122" s="17"/>
      <c r="L122" s="17"/>
      <c r="M122" s="48"/>
      <c r="N122" s="47" t="e">
        <f>VLOOKUP(Таблица91112282710[[#This Row],[Предмет закупки - исключения СМСП]],ТаблИсключ,2,FALSE)</f>
        <v>#N/A</v>
      </c>
      <c r="O122" s="20"/>
      <c r="Q122" s="36"/>
      <c r="R122" s="12"/>
      <c r="S122" s="12"/>
      <c r="T122" s="12"/>
      <c r="U122" s="16" t="e">
        <f>VLOOKUP(Таблица91112282710[[#This Row],[Ставка НДС]],ТаблицаСтавкиНДС[],2,FALSE)</f>
        <v>#N/A</v>
      </c>
      <c r="V122" s="6"/>
      <c r="W122" t="e">
        <f>VLOOKUP(Таблица91112282710[[#This Row],[Название источника финансирования]],ТаблИстФинанс[],2,FALSE)</f>
        <v>#N/A</v>
      </c>
      <c r="X122" s="2"/>
      <c r="Y122" s="13"/>
      <c r="Z122" s="13"/>
      <c r="AA122" s="13"/>
      <c r="AB122" s="17"/>
      <c r="AC122" s="17"/>
      <c r="AD122" s="6"/>
      <c r="AE122" t="e">
        <f>VLOOKUP(Таблица91112282710[[#This Row],[Название способа закупки]],ТаблСпосЗакуп[],2,FALSE)</f>
        <v>#N/A</v>
      </c>
      <c r="AF122" s="6"/>
      <c r="AG122" s="20" t="e">
        <f>INDEX(ТаблОснЗакЕП[],MATCH(LEFT($AF122,255),ТаблОснЗакЕП[Столбец1],0),2)</f>
        <v>#N/A</v>
      </c>
      <c r="AH122" s="2"/>
      <c r="AI122" s="17"/>
      <c r="AJ122" s="14"/>
      <c r="AK122" s="15"/>
      <c r="AL122" s="15"/>
      <c r="AM122" s="15"/>
      <c r="AN122" s="15"/>
      <c r="AO122" s="14"/>
      <c r="AP122" s="14"/>
      <c r="AR122" s="6"/>
      <c r="AS122" t="e">
        <f>VLOOKUP(Таблица91112282710[[#This Row],[Название направления закупки]],ТаблНапрЗакуп[],2,FALSE)</f>
        <v>#N/A</v>
      </c>
      <c r="AT122" s="14"/>
      <c r="AU122" s="40" t="e">
        <f>VLOOKUP(Таблица91112282710[[#This Row],[Наименование подразделения-заявителя закупки (только для закупок ПАО "Газпром")]],ТаблПодрГазпром[],2,FALSE)</f>
        <v>#N/A</v>
      </c>
      <c r="AV122" s="14"/>
      <c r="AW122" s="14"/>
    </row>
    <row r="123" spans="1:49" x14ac:dyDescent="0.25">
      <c r="A123" s="2"/>
      <c r="B123" s="16"/>
      <c r="C123" s="6"/>
      <c r="D123" t="e">
        <f>VLOOKUP(Таблица91112282710[[#This Row],[Название документа, основания для закупки]],ТаблОснЗакуп[],2,FALSE)</f>
        <v>#N/A</v>
      </c>
      <c r="E123" s="2"/>
      <c r="F123" s="6"/>
      <c r="G123" s="38" t="e">
        <f>VLOOKUP(Таблица91112282710[[#This Row],[ Название раздела Плана]],ТаблРазделПлана4[],2,FALSE)</f>
        <v>#N/A</v>
      </c>
      <c r="H123" s="14"/>
      <c r="I123" s="14"/>
      <c r="J123" s="2"/>
      <c r="K123" s="17"/>
      <c r="L123" s="17"/>
      <c r="M123" s="48"/>
      <c r="N123" s="47" t="e">
        <f>VLOOKUP(Таблица91112282710[[#This Row],[Предмет закупки - исключения СМСП]],ТаблИсключ,2,FALSE)</f>
        <v>#N/A</v>
      </c>
      <c r="O123" s="20"/>
      <c r="Q123" s="36"/>
      <c r="R123" s="12"/>
      <c r="S123" s="12"/>
      <c r="T123" s="12"/>
      <c r="U123" s="16" t="e">
        <f>VLOOKUP(Таблица91112282710[[#This Row],[Ставка НДС]],ТаблицаСтавкиНДС[],2,FALSE)</f>
        <v>#N/A</v>
      </c>
      <c r="V123" s="6"/>
      <c r="W123" t="e">
        <f>VLOOKUP(Таблица91112282710[[#This Row],[Название источника финансирования]],ТаблИстФинанс[],2,FALSE)</f>
        <v>#N/A</v>
      </c>
      <c r="X123" s="2"/>
      <c r="Y123" s="13"/>
      <c r="Z123" s="13"/>
      <c r="AA123" s="13"/>
      <c r="AB123" s="17"/>
      <c r="AC123" s="17"/>
      <c r="AD123" s="6"/>
      <c r="AE123" t="e">
        <f>VLOOKUP(Таблица91112282710[[#This Row],[Название способа закупки]],ТаблСпосЗакуп[],2,FALSE)</f>
        <v>#N/A</v>
      </c>
      <c r="AF123" s="6"/>
      <c r="AG123" s="20" t="e">
        <f>INDEX(ТаблОснЗакЕП[],MATCH(LEFT($AF123,255),ТаблОснЗакЕП[Столбец1],0),2)</f>
        <v>#N/A</v>
      </c>
      <c r="AH123" s="2"/>
      <c r="AI123" s="17"/>
      <c r="AJ123" s="14"/>
      <c r="AK123" s="15"/>
      <c r="AL123" s="15"/>
      <c r="AM123" s="15"/>
      <c r="AN123" s="15"/>
      <c r="AO123" s="14"/>
      <c r="AP123" s="14"/>
      <c r="AR123" s="6"/>
      <c r="AS123" t="e">
        <f>VLOOKUP(Таблица91112282710[[#This Row],[Название направления закупки]],ТаблНапрЗакуп[],2,FALSE)</f>
        <v>#N/A</v>
      </c>
      <c r="AT123" s="14"/>
      <c r="AU123" s="39" t="e">
        <f>VLOOKUP(Таблица91112282710[[#This Row],[Наименование подразделения-заявителя закупки (только для закупок ПАО "Газпром")]],ТаблПодрГазпром[],2,FALSE)</f>
        <v>#N/A</v>
      </c>
      <c r="AV123" s="14"/>
      <c r="AW123" s="14"/>
    </row>
    <row r="124" spans="1:49" x14ac:dyDescent="0.25">
      <c r="A124" s="2"/>
      <c r="B124" s="16"/>
      <c r="C124" s="6"/>
      <c r="D124" t="e">
        <f>VLOOKUP(Таблица91112282710[[#This Row],[Название документа, основания для закупки]],ТаблОснЗакуп[],2,FALSE)</f>
        <v>#N/A</v>
      </c>
      <c r="E124" s="2"/>
      <c r="F124" s="6"/>
      <c r="G124" s="38" t="e">
        <f>VLOOKUP(Таблица91112282710[[#This Row],[ Название раздела Плана]],ТаблРазделПлана4[],2,FALSE)</f>
        <v>#N/A</v>
      </c>
      <c r="H124" s="14"/>
      <c r="I124" s="14"/>
      <c r="J124" s="2"/>
      <c r="K124" s="17"/>
      <c r="L124" s="17"/>
      <c r="M124" s="48"/>
      <c r="N124" s="47" t="e">
        <f>VLOOKUP(Таблица91112282710[[#This Row],[Предмет закупки - исключения СМСП]],ТаблИсключ,2,FALSE)</f>
        <v>#N/A</v>
      </c>
      <c r="O124" s="20"/>
      <c r="Q124" s="36"/>
      <c r="R124" s="12"/>
      <c r="S124" s="12"/>
      <c r="T124" s="12"/>
      <c r="U124" s="16" t="e">
        <f>VLOOKUP(Таблица91112282710[[#This Row],[Ставка НДС]],ТаблицаСтавкиНДС[],2,FALSE)</f>
        <v>#N/A</v>
      </c>
      <c r="V124" s="6"/>
      <c r="W124" t="e">
        <f>VLOOKUP(Таблица91112282710[[#This Row],[Название источника финансирования]],ТаблИстФинанс[],2,FALSE)</f>
        <v>#N/A</v>
      </c>
      <c r="X124" s="2"/>
      <c r="Y124" s="13"/>
      <c r="Z124" s="13"/>
      <c r="AA124" s="13"/>
      <c r="AB124" s="17"/>
      <c r="AC124" s="17"/>
      <c r="AD124" s="6"/>
      <c r="AE124" t="e">
        <f>VLOOKUP(Таблица91112282710[[#This Row],[Название способа закупки]],ТаблСпосЗакуп[],2,FALSE)</f>
        <v>#N/A</v>
      </c>
      <c r="AF124" s="6"/>
      <c r="AG124" s="20" t="e">
        <f>INDEX(ТаблОснЗакЕП[],MATCH(LEFT($AF124,255),ТаблОснЗакЕП[Столбец1],0),2)</f>
        <v>#N/A</v>
      </c>
      <c r="AH124" s="2"/>
      <c r="AI124" s="17"/>
      <c r="AJ124" s="14"/>
      <c r="AK124" s="15"/>
      <c r="AL124" s="15"/>
      <c r="AM124" s="15"/>
      <c r="AN124" s="15"/>
      <c r="AO124" s="14"/>
      <c r="AP124" s="14"/>
      <c r="AR124" s="6"/>
      <c r="AS124" t="e">
        <f>VLOOKUP(Таблица91112282710[[#This Row],[Название направления закупки]],ТаблНапрЗакуп[],2,FALSE)</f>
        <v>#N/A</v>
      </c>
      <c r="AT124" s="14"/>
      <c r="AU124" s="40" t="e">
        <f>VLOOKUP(Таблица91112282710[[#This Row],[Наименование подразделения-заявителя закупки (только для закупок ПАО "Газпром")]],ТаблПодрГазпром[],2,FALSE)</f>
        <v>#N/A</v>
      </c>
      <c r="AV124" s="14"/>
      <c r="AW124" s="14"/>
    </row>
    <row r="125" spans="1:49" x14ac:dyDescent="0.25">
      <c r="A125" s="2"/>
      <c r="B125" s="16"/>
      <c r="C125" s="6"/>
      <c r="D125" t="e">
        <f>VLOOKUP(Таблица91112282710[[#This Row],[Название документа, основания для закупки]],ТаблОснЗакуп[],2,FALSE)</f>
        <v>#N/A</v>
      </c>
      <c r="E125" s="2"/>
      <c r="F125" s="6"/>
      <c r="G125" s="38" t="e">
        <f>VLOOKUP(Таблица91112282710[[#This Row],[ Название раздела Плана]],ТаблРазделПлана4[],2,FALSE)</f>
        <v>#N/A</v>
      </c>
      <c r="H125" s="14"/>
      <c r="I125" s="14"/>
      <c r="J125" s="2"/>
      <c r="K125" s="17"/>
      <c r="L125" s="17"/>
      <c r="M125" s="48"/>
      <c r="N125" s="47" t="e">
        <f>VLOOKUP(Таблица91112282710[[#This Row],[Предмет закупки - исключения СМСП]],ТаблИсключ,2,FALSE)</f>
        <v>#N/A</v>
      </c>
      <c r="O125" s="20"/>
      <c r="Q125" s="36"/>
      <c r="R125" s="12"/>
      <c r="S125" s="12"/>
      <c r="T125" s="12"/>
      <c r="U125" s="16" t="e">
        <f>VLOOKUP(Таблица91112282710[[#This Row],[Ставка НДС]],ТаблицаСтавкиНДС[],2,FALSE)</f>
        <v>#N/A</v>
      </c>
      <c r="V125" s="6"/>
      <c r="W125" t="e">
        <f>VLOOKUP(Таблица91112282710[[#This Row],[Название источника финансирования]],ТаблИстФинанс[],2,FALSE)</f>
        <v>#N/A</v>
      </c>
      <c r="X125" s="2"/>
      <c r="Y125" s="13"/>
      <c r="Z125" s="13"/>
      <c r="AA125" s="13"/>
      <c r="AB125" s="17"/>
      <c r="AC125" s="17"/>
      <c r="AD125" s="6"/>
      <c r="AE125" t="e">
        <f>VLOOKUP(Таблица91112282710[[#This Row],[Название способа закупки]],ТаблСпосЗакуп[],2,FALSE)</f>
        <v>#N/A</v>
      </c>
      <c r="AF125" s="6"/>
      <c r="AG125" s="20" t="e">
        <f>INDEX(ТаблОснЗакЕП[],MATCH(LEFT($AF125,255),ТаблОснЗакЕП[Столбец1],0),2)</f>
        <v>#N/A</v>
      </c>
      <c r="AH125" s="2"/>
      <c r="AI125" s="17"/>
      <c r="AJ125" s="14"/>
      <c r="AK125" s="15"/>
      <c r="AL125" s="15"/>
      <c r="AM125" s="15"/>
      <c r="AN125" s="15"/>
      <c r="AO125" s="14"/>
      <c r="AP125" s="14"/>
      <c r="AR125" s="6"/>
      <c r="AS125" t="e">
        <f>VLOOKUP(Таблица91112282710[[#This Row],[Название направления закупки]],ТаблНапрЗакуп[],2,FALSE)</f>
        <v>#N/A</v>
      </c>
      <c r="AT125" s="14"/>
      <c r="AU125" s="39" t="e">
        <f>VLOOKUP(Таблица91112282710[[#This Row],[Наименование подразделения-заявителя закупки (только для закупок ПАО "Газпром")]],ТаблПодрГазпром[],2,FALSE)</f>
        <v>#N/A</v>
      </c>
      <c r="AV125" s="14"/>
      <c r="AW125" s="14"/>
    </row>
    <row r="126" spans="1:49" x14ac:dyDescent="0.25">
      <c r="A126" s="2"/>
      <c r="B126" s="16"/>
      <c r="C126" s="6"/>
      <c r="D126" t="e">
        <f>VLOOKUP(Таблица91112282710[[#This Row],[Название документа, основания для закупки]],ТаблОснЗакуп[],2,FALSE)</f>
        <v>#N/A</v>
      </c>
      <c r="E126" s="2"/>
      <c r="F126" s="6"/>
      <c r="G126" s="38" t="e">
        <f>VLOOKUP(Таблица91112282710[[#This Row],[ Название раздела Плана]],ТаблРазделПлана4[],2,FALSE)</f>
        <v>#N/A</v>
      </c>
      <c r="H126" s="14"/>
      <c r="I126" s="14"/>
      <c r="J126" s="2"/>
      <c r="K126" s="17"/>
      <c r="L126" s="17"/>
      <c r="M126" s="48"/>
      <c r="N126" s="47" t="e">
        <f>VLOOKUP(Таблица91112282710[[#This Row],[Предмет закупки - исключения СМСП]],ТаблИсключ,2,FALSE)</f>
        <v>#N/A</v>
      </c>
      <c r="O126" s="20"/>
      <c r="Q126" s="36"/>
      <c r="R126" s="12"/>
      <c r="S126" s="12"/>
      <c r="T126" s="12"/>
      <c r="U126" s="16" t="e">
        <f>VLOOKUP(Таблица91112282710[[#This Row],[Ставка НДС]],ТаблицаСтавкиНДС[],2,FALSE)</f>
        <v>#N/A</v>
      </c>
      <c r="V126" s="6"/>
      <c r="W126" t="e">
        <f>VLOOKUP(Таблица91112282710[[#This Row],[Название источника финансирования]],ТаблИстФинанс[],2,FALSE)</f>
        <v>#N/A</v>
      </c>
      <c r="X126" s="2"/>
      <c r="Y126" s="13"/>
      <c r="Z126" s="13"/>
      <c r="AA126" s="13"/>
      <c r="AB126" s="17"/>
      <c r="AC126" s="17"/>
      <c r="AD126" s="6"/>
      <c r="AE126" t="e">
        <f>VLOOKUP(Таблица91112282710[[#This Row],[Название способа закупки]],ТаблСпосЗакуп[],2,FALSE)</f>
        <v>#N/A</v>
      </c>
      <c r="AF126" s="6"/>
      <c r="AG126" s="20" t="e">
        <f>INDEX(ТаблОснЗакЕП[],MATCH(LEFT($AF126,255),ТаблОснЗакЕП[Столбец1],0),2)</f>
        <v>#N/A</v>
      </c>
      <c r="AH126" s="2"/>
      <c r="AI126" s="17"/>
      <c r="AJ126" s="14"/>
      <c r="AK126" s="15"/>
      <c r="AL126" s="15"/>
      <c r="AM126" s="15"/>
      <c r="AN126" s="15"/>
      <c r="AO126" s="14"/>
      <c r="AP126" s="14"/>
      <c r="AR126" s="6"/>
      <c r="AS126" t="e">
        <f>VLOOKUP(Таблица91112282710[[#This Row],[Название направления закупки]],ТаблНапрЗакуп[],2,FALSE)</f>
        <v>#N/A</v>
      </c>
      <c r="AT126" s="14"/>
      <c r="AU126" s="40" t="e">
        <f>VLOOKUP(Таблица91112282710[[#This Row],[Наименование подразделения-заявителя закупки (только для закупок ПАО "Газпром")]],ТаблПодрГазпром[],2,FALSE)</f>
        <v>#N/A</v>
      </c>
      <c r="AV126" s="14"/>
      <c r="AW126" s="14"/>
    </row>
    <row r="127" spans="1:49" x14ac:dyDescent="0.25">
      <c r="A127" s="2"/>
      <c r="B127" s="16"/>
      <c r="C127" s="6"/>
      <c r="D127" t="e">
        <f>VLOOKUP(Таблица91112282710[[#This Row],[Название документа, основания для закупки]],ТаблОснЗакуп[],2,FALSE)</f>
        <v>#N/A</v>
      </c>
      <c r="E127" s="2"/>
      <c r="F127" s="6"/>
      <c r="G127" s="38" t="e">
        <f>VLOOKUP(Таблица91112282710[[#This Row],[ Название раздела Плана]],ТаблРазделПлана4[],2,FALSE)</f>
        <v>#N/A</v>
      </c>
      <c r="H127" s="14"/>
      <c r="I127" s="14"/>
      <c r="J127" s="2"/>
      <c r="K127" s="17"/>
      <c r="L127" s="17"/>
      <c r="M127" s="48"/>
      <c r="N127" s="47" t="e">
        <f>VLOOKUP(Таблица91112282710[[#This Row],[Предмет закупки - исключения СМСП]],ТаблИсключ,2,FALSE)</f>
        <v>#N/A</v>
      </c>
      <c r="O127" s="20"/>
      <c r="Q127" s="36"/>
      <c r="R127" s="12"/>
      <c r="S127" s="12"/>
      <c r="T127" s="12"/>
      <c r="U127" s="16" t="e">
        <f>VLOOKUP(Таблица91112282710[[#This Row],[Ставка НДС]],ТаблицаСтавкиНДС[],2,FALSE)</f>
        <v>#N/A</v>
      </c>
      <c r="V127" s="6"/>
      <c r="W127" t="e">
        <f>VLOOKUP(Таблица91112282710[[#This Row],[Название источника финансирования]],ТаблИстФинанс[],2,FALSE)</f>
        <v>#N/A</v>
      </c>
      <c r="X127" s="2"/>
      <c r="Y127" s="13"/>
      <c r="Z127" s="13"/>
      <c r="AA127" s="13"/>
      <c r="AB127" s="17"/>
      <c r="AC127" s="17"/>
      <c r="AD127" s="6"/>
      <c r="AE127" t="e">
        <f>VLOOKUP(Таблица91112282710[[#This Row],[Название способа закупки]],ТаблСпосЗакуп[],2,FALSE)</f>
        <v>#N/A</v>
      </c>
      <c r="AF127" s="6"/>
      <c r="AG127" s="20" t="e">
        <f>INDEX(ТаблОснЗакЕП[],MATCH(LEFT($AF127,255),ТаблОснЗакЕП[Столбец1],0),2)</f>
        <v>#N/A</v>
      </c>
      <c r="AH127" s="2"/>
      <c r="AI127" s="17"/>
      <c r="AJ127" s="14"/>
      <c r="AK127" s="15"/>
      <c r="AL127" s="15"/>
      <c r="AM127" s="15"/>
      <c r="AN127" s="15"/>
      <c r="AO127" s="14"/>
      <c r="AP127" s="14"/>
      <c r="AR127" s="6"/>
      <c r="AS127" t="e">
        <f>VLOOKUP(Таблица91112282710[[#This Row],[Название направления закупки]],ТаблНапрЗакуп[],2,FALSE)</f>
        <v>#N/A</v>
      </c>
      <c r="AT127" s="14"/>
      <c r="AU127" s="39" t="e">
        <f>VLOOKUP(Таблица91112282710[[#This Row],[Наименование подразделения-заявителя закупки (только для закупок ПАО "Газпром")]],ТаблПодрГазпром[],2,FALSE)</f>
        <v>#N/A</v>
      </c>
      <c r="AV127" s="14"/>
      <c r="AW127" s="14"/>
    </row>
    <row r="128" spans="1:49" x14ac:dyDescent="0.25">
      <c r="A128" s="2"/>
      <c r="B128" s="16"/>
      <c r="C128" s="6"/>
      <c r="D128" t="e">
        <f>VLOOKUP(Таблица91112282710[[#This Row],[Название документа, основания для закупки]],ТаблОснЗакуп[],2,FALSE)</f>
        <v>#N/A</v>
      </c>
      <c r="E128" s="2"/>
      <c r="F128" s="6"/>
      <c r="G128" s="38" t="e">
        <f>VLOOKUP(Таблица91112282710[[#This Row],[ Название раздела Плана]],ТаблРазделПлана4[],2,FALSE)</f>
        <v>#N/A</v>
      </c>
      <c r="H128" s="14"/>
      <c r="I128" s="14"/>
      <c r="J128" s="2"/>
      <c r="K128" s="17"/>
      <c r="L128" s="17"/>
      <c r="M128" s="48"/>
      <c r="N128" s="47" t="e">
        <f>VLOOKUP(Таблица91112282710[[#This Row],[Предмет закупки - исключения СМСП]],ТаблИсключ,2,FALSE)</f>
        <v>#N/A</v>
      </c>
      <c r="O128" s="20"/>
      <c r="Q128" s="36"/>
      <c r="R128" s="12"/>
      <c r="S128" s="12"/>
      <c r="T128" s="12"/>
      <c r="U128" s="16" t="e">
        <f>VLOOKUP(Таблица91112282710[[#This Row],[Ставка НДС]],ТаблицаСтавкиНДС[],2,FALSE)</f>
        <v>#N/A</v>
      </c>
      <c r="V128" s="6"/>
      <c r="W128" t="e">
        <f>VLOOKUP(Таблица91112282710[[#This Row],[Название источника финансирования]],ТаблИстФинанс[],2,FALSE)</f>
        <v>#N/A</v>
      </c>
      <c r="X128" s="2"/>
      <c r="Y128" s="13"/>
      <c r="Z128" s="13"/>
      <c r="AA128" s="13"/>
      <c r="AB128" s="17"/>
      <c r="AC128" s="17"/>
      <c r="AD128" s="6"/>
      <c r="AE128" t="e">
        <f>VLOOKUP(Таблица91112282710[[#This Row],[Название способа закупки]],ТаблСпосЗакуп[],2,FALSE)</f>
        <v>#N/A</v>
      </c>
      <c r="AF128" s="6"/>
      <c r="AG128" s="20" t="e">
        <f>INDEX(ТаблОснЗакЕП[],MATCH(LEFT($AF128,255),ТаблОснЗакЕП[Столбец1],0),2)</f>
        <v>#N/A</v>
      </c>
      <c r="AH128" s="2"/>
      <c r="AI128" s="17"/>
      <c r="AJ128" s="14"/>
      <c r="AK128" s="15"/>
      <c r="AL128" s="15"/>
      <c r="AM128" s="15"/>
      <c r="AN128" s="15"/>
      <c r="AO128" s="14"/>
      <c r="AP128" s="14"/>
      <c r="AR128" s="6"/>
      <c r="AS128" t="e">
        <f>VLOOKUP(Таблица91112282710[[#This Row],[Название направления закупки]],ТаблНапрЗакуп[],2,FALSE)</f>
        <v>#N/A</v>
      </c>
      <c r="AT128" s="14"/>
      <c r="AU128" s="40" t="e">
        <f>VLOOKUP(Таблица91112282710[[#This Row],[Наименование подразделения-заявителя закупки (только для закупок ПАО "Газпром")]],ТаблПодрГазпром[],2,FALSE)</f>
        <v>#N/A</v>
      </c>
      <c r="AV128" s="14"/>
      <c r="AW128" s="14"/>
    </row>
    <row r="129" spans="1:49" x14ac:dyDescent="0.25">
      <c r="A129" s="2"/>
      <c r="B129" s="16"/>
      <c r="C129" s="6"/>
      <c r="D129" t="e">
        <f>VLOOKUP(Таблица91112282710[[#This Row],[Название документа, основания для закупки]],ТаблОснЗакуп[],2,FALSE)</f>
        <v>#N/A</v>
      </c>
      <c r="E129" s="2"/>
      <c r="F129" s="6"/>
      <c r="G129" s="38" t="e">
        <f>VLOOKUP(Таблица91112282710[[#This Row],[ Название раздела Плана]],ТаблРазделПлана4[],2,FALSE)</f>
        <v>#N/A</v>
      </c>
      <c r="H129" s="14"/>
      <c r="I129" s="14"/>
      <c r="J129" s="2"/>
      <c r="K129" s="17"/>
      <c r="L129" s="17"/>
      <c r="M129" s="48"/>
      <c r="N129" s="47" t="e">
        <f>VLOOKUP(Таблица91112282710[[#This Row],[Предмет закупки - исключения СМСП]],ТаблИсключ,2,FALSE)</f>
        <v>#N/A</v>
      </c>
      <c r="O129" s="20"/>
      <c r="Q129" s="36"/>
      <c r="R129" s="12"/>
      <c r="S129" s="12"/>
      <c r="T129" s="12"/>
      <c r="U129" s="16" t="e">
        <f>VLOOKUP(Таблица91112282710[[#This Row],[Ставка НДС]],ТаблицаСтавкиНДС[],2,FALSE)</f>
        <v>#N/A</v>
      </c>
      <c r="V129" s="6"/>
      <c r="W129" t="e">
        <f>VLOOKUP(Таблица91112282710[[#This Row],[Название источника финансирования]],ТаблИстФинанс[],2,FALSE)</f>
        <v>#N/A</v>
      </c>
      <c r="X129" s="2"/>
      <c r="Y129" s="13"/>
      <c r="Z129" s="13"/>
      <c r="AA129" s="13"/>
      <c r="AB129" s="17"/>
      <c r="AC129" s="17"/>
      <c r="AD129" s="6"/>
      <c r="AE129" t="e">
        <f>VLOOKUP(Таблица91112282710[[#This Row],[Название способа закупки]],ТаблСпосЗакуп[],2,FALSE)</f>
        <v>#N/A</v>
      </c>
      <c r="AF129" s="6"/>
      <c r="AG129" s="20" t="e">
        <f>INDEX(ТаблОснЗакЕП[],MATCH(LEFT($AF129,255),ТаблОснЗакЕП[Столбец1],0),2)</f>
        <v>#N/A</v>
      </c>
      <c r="AH129" s="2"/>
      <c r="AI129" s="17"/>
      <c r="AJ129" s="14"/>
      <c r="AK129" s="15"/>
      <c r="AL129" s="15"/>
      <c r="AM129" s="15"/>
      <c r="AN129" s="15"/>
      <c r="AO129" s="14"/>
      <c r="AP129" s="14"/>
      <c r="AR129" s="6"/>
      <c r="AS129" t="e">
        <f>VLOOKUP(Таблица91112282710[[#This Row],[Название направления закупки]],ТаблНапрЗакуп[],2,FALSE)</f>
        <v>#N/A</v>
      </c>
      <c r="AT129" s="14"/>
      <c r="AU129" s="39" t="e">
        <f>VLOOKUP(Таблица91112282710[[#This Row],[Наименование подразделения-заявителя закупки (только для закупок ПАО "Газпром")]],ТаблПодрГазпром[],2,FALSE)</f>
        <v>#N/A</v>
      </c>
      <c r="AV129" s="14"/>
      <c r="AW129" s="14"/>
    </row>
    <row r="130" spans="1:49" x14ac:dyDescent="0.25">
      <c r="A130" s="2"/>
      <c r="B130" s="16"/>
      <c r="C130" s="6"/>
      <c r="D130" t="e">
        <f>VLOOKUP(Таблица91112282710[[#This Row],[Название документа, основания для закупки]],ТаблОснЗакуп[],2,FALSE)</f>
        <v>#N/A</v>
      </c>
      <c r="E130" s="2"/>
      <c r="F130" s="6"/>
      <c r="G130" s="38" t="e">
        <f>VLOOKUP(Таблица91112282710[[#This Row],[ Название раздела Плана]],ТаблРазделПлана4[],2,FALSE)</f>
        <v>#N/A</v>
      </c>
      <c r="H130" s="14"/>
      <c r="I130" s="14"/>
      <c r="J130" s="2"/>
      <c r="K130" s="17"/>
      <c r="L130" s="17"/>
      <c r="M130" s="48"/>
      <c r="N130" s="47" t="e">
        <f>VLOOKUP(Таблица91112282710[[#This Row],[Предмет закупки - исключения СМСП]],ТаблИсключ,2,FALSE)</f>
        <v>#N/A</v>
      </c>
      <c r="O130" s="20"/>
      <c r="Q130" s="36"/>
      <c r="R130" s="12"/>
      <c r="S130" s="12"/>
      <c r="T130" s="12"/>
      <c r="U130" s="16" t="e">
        <f>VLOOKUP(Таблица91112282710[[#This Row],[Ставка НДС]],ТаблицаСтавкиНДС[],2,FALSE)</f>
        <v>#N/A</v>
      </c>
      <c r="V130" s="6"/>
      <c r="W130" t="e">
        <f>VLOOKUP(Таблица91112282710[[#This Row],[Название источника финансирования]],ТаблИстФинанс[],2,FALSE)</f>
        <v>#N/A</v>
      </c>
      <c r="X130" s="2"/>
      <c r="Y130" s="13"/>
      <c r="Z130" s="13"/>
      <c r="AA130" s="13"/>
      <c r="AB130" s="17"/>
      <c r="AC130" s="17"/>
      <c r="AD130" s="6"/>
      <c r="AE130" t="e">
        <f>VLOOKUP(Таблица91112282710[[#This Row],[Название способа закупки]],ТаблСпосЗакуп[],2,FALSE)</f>
        <v>#N/A</v>
      </c>
      <c r="AF130" s="6"/>
      <c r="AG130" s="20" t="e">
        <f>INDEX(ТаблОснЗакЕП[],MATCH(LEFT($AF130,255),ТаблОснЗакЕП[Столбец1],0),2)</f>
        <v>#N/A</v>
      </c>
      <c r="AH130" s="2"/>
      <c r="AI130" s="17"/>
      <c r="AJ130" s="14"/>
      <c r="AK130" s="15"/>
      <c r="AL130" s="15"/>
      <c r="AM130" s="15"/>
      <c r="AN130" s="15"/>
      <c r="AO130" s="14"/>
      <c r="AP130" s="14"/>
      <c r="AR130" s="6"/>
      <c r="AS130" t="e">
        <f>VLOOKUP(Таблица91112282710[[#This Row],[Название направления закупки]],ТаблНапрЗакуп[],2,FALSE)</f>
        <v>#N/A</v>
      </c>
      <c r="AT130" s="14"/>
      <c r="AU130" s="40" t="e">
        <f>VLOOKUP(Таблица91112282710[[#This Row],[Наименование подразделения-заявителя закупки (только для закупок ПАО "Газпром")]],ТаблПодрГазпром[],2,FALSE)</f>
        <v>#N/A</v>
      </c>
      <c r="AV130" s="14"/>
      <c r="AW130" s="14"/>
    </row>
    <row r="131" spans="1:49" x14ac:dyDescent="0.25">
      <c r="A131" s="2"/>
      <c r="B131" s="16"/>
      <c r="C131" s="6"/>
      <c r="D131" t="e">
        <f>VLOOKUP(Таблица91112282710[[#This Row],[Название документа, основания для закупки]],ТаблОснЗакуп[],2,FALSE)</f>
        <v>#N/A</v>
      </c>
      <c r="E131" s="2"/>
      <c r="F131" s="6"/>
      <c r="G131" s="38" t="e">
        <f>VLOOKUP(Таблица91112282710[[#This Row],[ Название раздела Плана]],ТаблРазделПлана4[],2,FALSE)</f>
        <v>#N/A</v>
      </c>
      <c r="H131" s="14"/>
      <c r="I131" s="14"/>
      <c r="J131" s="2"/>
      <c r="K131" s="17"/>
      <c r="L131" s="17"/>
      <c r="M131" s="48"/>
      <c r="N131" s="47" t="e">
        <f>VLOOKUP(Таблица91112282710[[#This Row],[Предмет закупки - исключения СМСП]],ТаблИсключ,2,FALSE)</f>
        <v>#N/A</v>
      </c>
      <c r="O131" s="20"/>
      <c r="Q131" s="36"/>
      <c r="R131" s="12"/>
      <c r="S131" s="12"/>
      <c r="T131" s="12"/>
      <c r="U131" s="16" t="e">
        <f>VLOOKUP(Таблица91112282710[[#This Row],[Ставка НДС]],ТаблицаСтавкиНДС[],2,FALSE)</f>
        <v>#N/A</v>
      </c>
      <c r="V131" s="6"/>
      <c r="W131" t="e">
        <f>VLOOKUP(Таблица91112282710[[#This Row],[Название источника финансирования]],ТаблИстФинанс[],2,FALSE)</f>
        <v>#N/A</v>
      </c>
      <c r="X131" s="2"/>
      <c r="Y131" s="13"/>
      <c r="Z131" s="13"/>
      <c r="AA131" s="13"/>
      <c r="AB131" s="17"/>
      <c r="AC131" s="17"/>
      <c r="AD131" s="6"/>
      <c r="AE131" t="e">
        <f>VLOOKUP(Таблица91112282710[[#This Row],[Название способа закупки]],ТаблСпосЗакуп[],2,FALSE)</f>
        <v>#N/A</v>
      </c>
      <c r="AF131" s="6"/>
      <c r="AG131" s="20" t="e">
        <f>INDEX(ТаблОснЗакЕП[],MATCH(LEFT($AF131,255),ТаблОснЗакЕП[Столбец1],0),2)</f>
        <v>#N/A</v>
      </c>
      <c r="AH131" s="2"/>
      <c r="AI131" s="17"/>
      <c r="AJ131" s="14"/>
      <c r="AK131" s="15"/>
      <c r="AL131" s="15"/>
      <c r="AM131" s="15"/>
      <c r="AN131" s="15"/>
      <c r="AO131" s="14"/>
      <c r="AP131" s="14"/>
      <c r="AR131" s="6"/>
      <c r="AS131" t="e">
        <f>VLOOKUP(Таблица91112282710[[#This Row],[Название направления закупки]],ТаблНапрЗакуп[],2,FALSE)</f>
        <v>#N/A</v>
      </c>
      <c r="AT131" s="14"/>
      <c r="AU131" s="39" t="e">
        <f>VLOOKUP(Таблица91112282710[[#This Row],[Наименование подразделения-заявителя закупки (только для закупок ПАО "Газпром")]],ТаблПодрГазпром[],2,FALSE)</f>
        <v>#N/A</v>
      </c>
      <c r="AV131" s="14"/>
      <c r="AW131" s="14"/>
    </row>
    <row r="132" spans="1:49" x14ac:dyDescent="0.25">
      <c r="A132" s="2"/>
      <c r="B132" s="16"/>
      <c r="C132" s="6"/>
      <c r="D132" t="e">
        <f>VLOOKUP(Таблица91112282710[[#This Row],[Название документа, основания для закупки]],ТаблОснЗакуп[],2,FALSE)</f>
        <v>#N/A</v>
      </c>
      <c r="E132" s="2"/>
      <c r="F132" s="6"/>
      <c r="G132" s="38" t="e">
        <f>VLOOKUP(Таблица91112282710[[#This Row],[ Название раздела Плана]],ТаблРазделПлана4[],2,FALSE)</f>
        <v>#N/A</v>
      </c>
      <c r="H132" s="14"/>
      <c r="I132" s="14"/>
      <c r="J132" s="2"/>
      <c r="K132" s="17"/>
      <c r="L132" s="17"/>
      <c r="M132" s="48"/>
      <c r="N132" s="47" t="e">
        <f>VLOOKUP(Таблица91112282710[[#This Row],[Предмет закупки - исключения СМСП]],ТаблИсключ,2,FALSE)</f>
        <v>#N/A</v>
      </c>
      <c r="O132" s="20"/>
      <c r="Q132" s="36"/>
      <c r="R132" s="12"/>
      <c r="S132" s="12"/>
      <c r="T132" s="12"/>
      <c r="U132" s="16" t="e">
        <f>VLOOKUP(Таблица91112282710[[#This Row],[Ставка НДС]],ТаблицаСтавкиНДС[],2,FALSE)</f>
        <v>#N/A</v>
      </c>
      <c r="V132" s="6"/>
      <c r="W132" t="e">
        <f>VLOOKUP(Таблица91112282710[[#This Row],[Название источника финансирования]],ТаблИстФинанс[],2,FALSE)</f>
        <v>#N/A</v>
      </c>
      <c r="X132" s="2"/>
      <c r="Y132" s="13"/>
      <c r="Z132" s="13"/>
      <c r="AA132" s="13"/>
      <c r="AB132" s="17"/>
      <c r="AC132" s="17"/>
      <c r="AD132" s="6"/>
      <c r="AE132" t="e">
        <f>VLOOKUP(Таблица91112282710[[#This Row],[Название способа закупки]],ТаблСпосЗакуп[],2,FALSE)</f>
        <v>#N/A</v>
      </c>
      <c r="AF132" s="6"/>
      <c r="AG132" s="20" t="e">
        <f>INDEX(ТаблОснЗакЕП[],MATCH(LEFT($AF132,255),ТаблОснЗакЕП[Столбец1],0),2)</f>
        <v>#N/A</v>
      </c>
      <c r="AH132" s="2"/>
      <c r="AI132" s="17"/>
      <c r="AJ132" s="14"/>
      <c r="AK132" s="15"/>
      <c r="AL132" s="15"/>
      <c r="AM132" s="15"/>
      <c r="AN132" s="15"/>
      <c r="AO132" s="14"/>
      <c r="AP132" s="14"/>
      <c r="AR132" s="6"/>
      <c r="AS132" t="e">
        <f>VLOOKUP(Таблица91112282710[[#This Row],[Название направления закупки]],ТаблНапрЗакуп[],2,FALSE)</f>
        <v>#N/A</v>
      </c>
      <c r="AT132" s="14"/>
      <c r="AU132" s="40" t="e">
        <f>VLOOKUP(Таблица91112282710[[#This Row],[Наименование подразделения-заявителя закупки (только для закупок ПАО "Газпром")]],ТаблПодрГазпром[],2,FALSE)</f>
        <v>#N/A</v>
      </c>
      <c r="AV132" s="14"/>
      <c r="AW132" s="14"/>
    </row>
    <row r="133" spans="1:49" x14ac:dyDescent="0.25">
      <c r="A133" s="2"/>
      <c r="B133" s="16"/>
      <c r="C133" s="6"/>
      <c r="D133" t="e">
        <f>VLOOKUP(Таблица91112282710[[#This Row],[Название документа, основания для закупки]],ТаблОснЗакуп[],2,FALSE)</f>
        <v>#N/A</v>
      </c>
      <c r="E133" s="2"/>
      <c r="F133" s="6"/>
      <c r="G133" s="38" t="e">
        <f>VLOOKUP(Таблица91112282710[[#This Row],[ Название раздела Плана]],ТаблРазделПлана4[],2,FALSE)</f>
        <v>#N/A</v>
      </c>
      <c r="H133" s="14"/>
      <c r="I133" s="14"/>
      <c r="J133" s="2"/>
      <c r="K133" s="17"/>
      <c r="L133" s="17"/>
      <c r="M133" s="48"/>
      <c r="N133" s="47" t="e">
        <f>VLOOKUP(Таблица91112282710[[#This Row],[Предмет закупки - исключения СМСП]],ТаблИсключ,2,FALSE)</f>
        <v>#N/A</v>
      </c>
      <c r="O133" s="20"/>
      <c r="Q133" s="36"/>
      <c r="R133" s="12"/>
      <c r="S133" s="12"/>
      <c r="T133" s="12"/>
      <c r="U133" s="16" t="e">
        <f>VLOOKUP(Таблица91112282710[[#This Row],[Ставка НДС]],ТаблицаСтавкиНДС[],2,FALSE)</f>
        <v>#N/A</v>
      </c>
      <c r="V133" s="6"/>
      <c r="W133" t="e">
        <f>VLOOKUP(Таблица91112282710[[#This Row],[Название источника финансирования]],ТаблИстФинанс[],2,FALSE)</f>
        <v>#N/A</v>
      </c>
      <c r="X133" s="2"/>
      <c r="Y133" s="13"/>
      <c r="Z133" s="13"/>
      <c r="AA133" s="13"/>
      <c r="AB133" s="17"/>
      <c r="AC133" s="17"/>
      <c r="AD133" s="6"/>
      <c r="AE133" t="e">
        <f>VLOOKUP(Таблица91112282710[[#This Row],[Название способа закупки]],ТаблСпосЗакуп[],2,FALSE)</f>
        <v>#N/A</v>
      </c>
      <c r="AF133" s="6"/>
      <c r="AG133" s="20" t="e">
        <f>INDEX(ТаблОснЗакЕП[],MATCH(LEFT($AF133,255),ТаблОснЗакЕП[Столбец1],0),2)</f>
        <v>#N/A</v>
      </c>
      <c r="AH133" s="2"/>
      <c r="AI133" s="17"/>
      <c r="AJ133" s="14"/>
      <c r="AK133" s="15"/>
      <c r="AL133" s="15"/>
      <c r="AM133" s="15"/>
      <c r="AN133" s="15"/>
      <c r="AO133" s="14"/>
      <c r="AP133" s="14"/>
      <c r="AR133" s="6"/>
      <c r="AS133" t="e">
        <f>VLOOKUP(Таблица91112282710[[#This Row],[Название направления закупки]],ТаблНапрЗакуп[],2,FALSE)</f>
        <v>#N/A</v>
      </c>
      <c r="AT133" s="14"/>
      <c r="AU133" s="39" t="e">
        <f>VLOOKUP(Таблица91112282710[[#This Row],[Наименование подразделения-заявителя закупки (только для закупок ПАО "Газпром")]],ТаблПодрГазпром[],2,FALSE)</f>
        <v>#N/A</v>
      </c>
      <c r="AV133" s="14"/>
      <c r="AW133" s="14"/>
    </row>
    <row r="134" spans="1:49" x14ac:dyDescent="0.25">
      <c r="A134" s="2"/>
      <c r="B134" s="16"/>
      <c r="C134" s="6"/>
      <c r="D134" t="e">
        <f>VLOOKUP(Таблица91112282710[[#This Row],[Название документа, основания для закупки]],ТаблОснЗакуп[],2,FALSE)</f>
        <v>#N/A</v>
      </c>
      <c r="E134" s="2"/>
      <c r="F134" s="6"/>
      <c r="G134" s="38" t="e">
        <f>VLOOKUP(Таблица91112282710[[#This Row],[ Название раздела Плана]],ТаблРазделПлана4[],2,FALSE)</f>
        <v>#N/A</v>
      </c>
      <c r="H134" s="14"/>
      <c r="I134" s="14"/>
      <c r="J134" s="2"/>
      <c r="K134" s="17"/>
      <c r="L134" s="17"/>
      <c r="M134" s="48"/>
      <c r="N134" s="47" t="e">
        <f>VLOOKUP(Таблица91112282710[[#This Row],[Предмет закупки - исключения СМСП]],ТаблИсключ,2,FALSE)</f>
        <v>#N/A</v>
      </c>
      <c r="O134" s="20"/>
      <c r="Q134" s="36"/>
      <c r="R134" s="12"/>
      <c r="S134" s="12"/>
      <c r="T134" s="12"/>
      <c r="U134" s="16" t="e">
        <f>VLOOKUP(Таблица91112282710[[#This Row],[Ставка НДС]],ТаблицаСтавкиНДС[],2,FALSE)</f>
        <v>#N/A</v>
      </c>
      <c r="V134" s="6"/>
      <c r="W134" t="e">
        <f>VLOOKUP(Таблица91112282710[[#This Row],[Название источника финансирования]],ТаблИстФинанс[],2,FALSE)</f>
        <v>#N/A</v>
      </c>
      <c r="X134" s="2"/>
      <c r="Y134" s="13"/>
      <c r="Z134" s="13"/>
      <c r="AA134" s="13"/>
      <c r="AB134" s="17"/>
      <c r="AC134" s="17"/>
      <c r="AD134" s="6"/>
      <c r="AE134" t="e">
        <f>VLOOKUP(Таблица91112282710[[#This Row],[Название способа закупки]],ТаблСпосЗакуп[],2,FALSE)</f>
        <v>#N/A</v>
      </c>
      <c r="AF134" s="6"/>
      <c r="AG134" s="20" t="e">
        <f>INDEX(ТаблОснЗакЕП[],MATCH(LEFT($AF134,255),ТаблОснЗакЕП[Столбец1],0),2)</f>
        <v>#N/A</v>
      </c>
      <c r="AH134" s="2"/>
      <c r="AI134" s="17"/>
      <c r="AJ134" s="14"/>
      <c r="AK134" s="15"/>
      <c r="AL134" s="15"/>
      <c r="AM134" s="15"/>
      <c r="AN134" s="15"/>
      <c r="AO134" s="14"/>
      <c r="AP134" s="14"/>
      <c r="AR134" s="6"/>
      <c r="AS134" t="e">
        <f>VLOOKUP(Таблица91112282710[[#This Row],[Название направления закупки]],ТаблНапрЗакуп[],2,FALSE)</f>
        <v>#N/A</v>
      </c>
      <c r="AT134" s="14"/>
      <c r="AU134" s="40" t="e">
        <f>VLOOKUP(Таблица91112282710[[#This Row],[Наименование подразделения-заявителя закупки (только для закупок ПАО "Газпром")]],ТаблПодрГазпром[],2,FALSE)</f>
        <v>#N/A</v>
      </c>
      <c r="AV134" s="14"/>
      <c r="AW134" s="14"/>
    </row>
    <row r="135" spans="1:49" x14ac:dyDescent="0.25">
      <c r="A135" s="2"/>
      <c r="B135" s="16"/>
      <c r="C135" s="6"/>
      <c r="D135" t="e">
        <f>VLOOKUP(Таблица91112282710[[#This Row],[Название документа, основания для закупки]],ТаблОснЗакуп[],2,FALSE)</f>
        <v>#N/A</v>
      </c>
      <c r="E135" s="2"/>
      <c r="F135" s="6"/>
      <c r="G135" s="38" t="e">
        <f>VLOOKUP(Таблица91112282710[[#This Row],[ Название раздела Плана]],ТаблРазделПлана4[],2,FALSE)</f>
        <v>#N/A</v>
      </c>
      <c r="H135" s="14"/>
      <c r="I135" s="14"/>
      <c r="J135" s="2"/>
      <c r="K135" s="17"/>
      <c r="L135" s="17"/>
      <c r="M135" s="48"/>
      <c r="N135" s="47" t="e">
        <f>VLOOKUP(Таблица91112282710[[#This Row],[Предмет закупки - исключения СМСП]],ТаблИсключ,2,FALSE)</f>
        <v>#N/A</v>
      </c>
      <c r="O135" s="20"/>
      <c r="Q135" s="36"/>
      <c r="R135" s="12"/>
      <c r="S135" s="12"/>
      <c r="T135" s="12"/>
      <c r="U135" s="16" t="e">
        <f>VLOOKUP(Таблица91112282710[[#This Row],[Ставка НДС]],ТаблицаСтавкиНДС[],2,FALSE)</f>
        <v>#N/A</v>
      </c>
      <c r="V135" s="6"/>
      <c r="W135" t="e">
        <f>VLOOKUP(Таблица91112282710[[#This Row],[Название источника финансирования]],ТаблИстФинанс[],2,FALSE)</f>
        <v>#N/A</v>
      </c>
      <c r="X135" s="2"/>
      <c r="Y135" s="13"/>
      <c r="Z135" s="13"/>
      <c r="AA135" s="13"/>
      <c r="AB135" s="17"/>
      <c r="AC135" s="17"/>
      <c r="AD135" s="6"/>
      <c r="AE135" t="e">
        <f>VLOOKUP(Таблица91112282710[[#This Row],[Название способа закупки]],ТаблСпосЗакуп[],2,FALSE)</f>
        <v>#N/A</v>
      </c>
      <c r="AF135" s="6"/>
      <c r="AG135" s="20" t="e">
        <f>INDEX(ТаблОснЗакЕП[],MATCH(LEFT($AF135,255),ТаблОснЗакЕП[Столбец1],0),2)</f>
        <v>#N/A</v>
      </c>
      <c r="AH135" s="2"/>
      <c r="AI135" s="17"/>
      <c r="AJ135" s="14"/>
      <c r="AK135" s="15"/>
      <c r="AL135" s="15"/>
      <c r="AM135" s="15"/>
      <c r="AN135" s="15"/>
      <c r="AO135" s="14"/>
      <c r="AP135" s="14"/>
      <c r="AR135" s="6"/>
      <c r="AS135" t="e">
        <f>VLOOKUP(Таблица91112282710[[#This Row],[Название направления закупки]],ТаблНапрЗакуп[],2,FALSE)</f>
        <v>#N/A</v>
      </c>
      <c r="AT135" s="14"/>
      <c r="AU135" s="39" t="e">
        <f>VLOOKUP(Таблица91112282710[[#This Row],[Наименование подразделения-заявителя закупки (только для закупок ПАО "Газпром")]],ТаблПодрГазпром[],2,FALSE)</f>
        <v>#N/A</v>
      </c>
      <c r="AV135" s="14"/>
      <c r="AW135" s="14"/>
    </row>
    <row r="136" spans="1:49" x14ac:dyDescent="0.25">
      <c r="A136" s="2"/>
      <c r="B136" s="16"/>
      <c r="C136" s="6"/>
      <c r="D136" t="e">
        <f>VLOOKUP(Таблица91112282710[[#This Row],[Название документа, основания для закупки]],ТаблОснЗакуп[],2,FALSE)</f>
        <v>#N/A</v>
      </c>
      <c r="E136" s="2"/>
      <c r="F136" s="6"/>
      <c r="G136" s="38" t="e">
        <f>VLOOKUP(Таблица91112282710[[#This Row],[ Название раздела Плана]],ТаблРазделПлана4[],2,FALSE)</f>
        <v>#N/A</v>
      </c>
      <c r="H136" s="14"/>
      <c r="I136" s="14"/>
      <c r="J136" s="2"/>
      <c r="K136" s="17"/>
      <c r="L136" s="17"/>
      <c r="M136" s="48"/>
      <c r="N136" s="47" t="e">
        <f>VLOOKUP(Таблица91112282710[[#This Row],[Предмет закупки - исключения СМСП]],ТаблИсключ,2,FALSE)</f>
        <v>#N/A</v>
      </c>
      <c r="O136" s="20"/>
      <c r="Q136" s="36"/>
      <c r="R136" s="12"/>
      <c r="S136" s="12"/>
      <c r="T136" s="12"/>
      <c r="U136" s="16" t="e">
        <f>VLOOKUP(Таблица91112282710[[#This Row],[Ставка НДС]],ТаблицаСтавкиНДС[],2,FALSE)</f>
        <v>#N/A</v>
      </c>
      <c r="V136" s="6"/>
      <c r="W136" t="e">
        <f>VLOOKUP(Таблица91112282710[[#This Row],[Название источника финансирования]],ТаблИстФинанс[],2,FALSE)</f>
        <v>#N/A</v>
      </c>
      <c r="X136" s="2"/>
      <c r="Y136" s="13"/>
      <c r="Z136" s="13"/>
      <c r="AA136" s="13"/>
      <c r="AB136" s="17"/>
      <c r="AC136" s="17"/>
      <c r="AD136" s="6"/>
      <c r="AE136" t="e">
        <f>VLOOKUP(Таблица91112282710[[#This Row],[Название способа закупки]],ТаблСпосЗакуп[],2,FALSE)</f>
        <v>#N/A</v>
      </c>
      <c r="AF136" s="6"/>
      <c r="AG136" s="20" t="e">
        <f>INDEX(ТаблОснЗакЕП[],MATCH(LEFT($AF136,255),ТаблОснЗакЕП[Столбец1],0),2)</f>
        <v>#N/A</v>
      </c>
      <c r="AH136" s="2"/>
      <c r="AI136" s="17"/>
      <c r="AJ136" s="14"/>
      <c r="AK136" s="15"/>
      <c r="AL136" s="15"/>
      <c r="AM136" s="15"/>
      <c r="AN136" s="15"/>
      <c r="AO136" s="14"/>
      <c r="AP136" s="14"/>
      <c r="AR136" s="6"/>
      <c r="AS136" t="e">
        <f>VLOOKUP(Таблица91112282710[[#This Row],[Название направления закупки]],ТаблНапрЗакуп[],2,FALSE)</f>
        <v>#N/A</v>
      </c>
      <c r="AT136" s="14"/>
      <c r="AU136" s="40" t="e">
        <f>VLOOKUP(Таблица91112282710[[#This Row],[Наименование подразделения-заявителя закупки (только для закупок ПАО "Газпром")]],ТаблПодрГазпром[],2,FALSE)</f>
        <v>#N/A</v>
      </c>
      <c r="AV136" s="14"/>
      <c r="AW136" s="14"/>
    </row>
    <row r="137" spans="1:49" x14ac:dyDescent="0.25">
      <c r="A137" s="2"/>
      <c r="B137" s="16"/>
      <c r="C137" s="6"/>
      <c r="D137" t="e">
        <f>VLOOKUP(Таблица91112282710[[#This Row],[Название документа, основания для закупки]],ТаблОснЗакуп[],2,FALSE)</f>
        <v>#N/A</v>
      </c>
      <c r="E137" s="2"/>
      <c r="F137" s="6"/>
      <c r="G137" s="38" t="e">
        <f>VLOOKUP(Таблица91112282710[[#This Row],[ Название раздела Плана]],ТаблРазделПлана4[],2,FALSE)</f>
        <v>#N/A</v>
      </c>
      <c r="H137" s="14"/>
      <c r="I137" s="14"/>
      <c r="J137" s="2"/>
      <c r="K137" s="17"/>
      <c r="L137" s="17"/>
      <c r="M137" s="48"/>
      <c r="N137" s="47" t="e">
        <f>VLOOKUP(Таблица91112282710[[#This Row],[Предмет закупки - исключения СМСП]],ТаблИсключ,2,FALSE)</f>
        <v>#N/A</v>
      </c>
      <c r="O137" s="20"/>
      <c r="Q137" s="36"/>
      <c r="R137" s="12"/>
      <c r="S137" s="12"/>
      <c r="T137" s="12"/>
      <c r="U137" s="16" t="e">
        <f>VLOOKUP(Таблица91112282710[[#This Row],[Ставка НДС]],ТаблицаСтавкиНДС[],2,FALSE)</f>
        <v>#N/A</v>
      </c>
      <c r="V137" s="6"/>
      <c r="W137" t="e">
        <f>VLOOKUP(Таблица91112282710[[#This Row],[Название источника финансирования]],ТаблИстФинанс[],2,FALSE)</f>
        <v>#N/A</v>
      </c>
      <c r="X137" s="2"/>
      <c r="Y137" s="13"/>
      <c r="Z137" s="13"/>
      <c r="AA137" s="13"/>
      <c r="AB137" s="17"/>
      <c r="AC137" s="17"/>
      <c r="AD137" s="6"/>
      <c r="AE137" t="e">
        <f>VLOOKUP(Таблица91112282710[[#This Row],[Название способа закупки]],ТаблСпосЗакуп[],2,FALSE)</f>
        <v>#N/A</v>
      </c>
      <c r="AF137" s="6"/>
      <c r="AG137" s="20" t="e">
        <f>INDEX(ТаблОснЗакЕП[],MATCH(LEFT($AF137,255),ТаблОснЗакЕП[Столбец1],0),2)</f>
        <v>#N/A</v>
      </c>
      <c r="AH137" s="2"/>
      <c r="AI137" s="17"/>
      <c r="AJ137" s="14"/>
      <c r="AK137" s="15"/>
      <c r="AL137" s="15"/>
      <c r="AM137" s="15"/>
      <c r="AN137" s="15"/>
      <c r="AO137" s="14"/>
      <c r="AP137" s="14"/>
      <c r="AR137" s="6"/>
      <c r="AS137" t="e">
        <f>VLOOKUP(Таблица91112282710[[#This Row],[Название направления закупки]],ТаблНапрЗакуп[],2,FALSE)</f>
        <v>#N/A</v>
      </c>
      <c r="AT137" s="14"/>
      <c r="AU137" s="39" t="e">
        <f>VLOOKUP(Таблица91112282710[[#This Row],[Наименование подразделения-заявителя закупки (только для закупок ПАО "Газпром")]],ТаблПодрГазпром[],2,FALSE)</f>
        <v>#N/A</v>
      </c>
      <c r="AV137" s="14"/>
      <c r="AW137" s="14"/>
    </row>
    <row r="138" spans="1:49" x14ac:dyDescent="0.25">
      <c r="A138" s="2"/>
      <c r="B138" s="16"/>
      <c r="C138" s="6"/>
      <c r="D138" t="e">
        <f>VLOOKUP(Таблица91112282710[[#This Row],[Название документа, основания для закупки]],ТаблОснЗакуп[],2,FALSE)</f>
        <v>#N/A</v>
      </c>
      <c r="E138" s="2"/>
      <c r="F138" s="6"/>
      <c r="G138" s="38" t="e">
        <f>VLOOKUP(Таблица91112282710[[#This Row],[ Название раздела Плана]],ТаблРазделПлана4[],2,FALSE)</f>
        <v>#N/A</v>
      </c>
      <c r="H138" s="14"/>
      <c r="I138" s="14"/>
      <c r="J138" s="2"/>
      <c r="K138" s="17"/>
      <c r="L138" s="17"/>
      <c r="M138" s="48"/>
      <c r="N138" s="47" t="e">
        <f>VLOOKUP(Таблица91112282710[[#This Row],[Предмет закупки - исключения СМСП]],ТаблИсключ,2,FALSE)</f>
        <v>#N/A</v>
      </c>
      <c r="O138" s="20"/>
      <c r="Q138" s="36"/>
      <c r="R138" s="12"/>
      <c r="S138" s="12"/>
      <c r="T138" s="12"/>
      <c r="U138" s="16" t="e">
        <f>VLOOKUP(Таблица91112282710[[#This Row],[Ставка НДС]],ТаблицаСтавкиНДС[],2,FALSE)</f>
        <v>#N/A</v>
      </c>
      <c r="V138" s="6"/>
      <c r="W138" t="e">
        <f>VLOOKUP(Таблица91112282710[[#This Row],[Название источника финансирования]],ТаблИстФинанс[],2,FALSE)</f>
        <v>#N/A</v>
      </c>
      <c r="X138" s="2"/>
      <c r="Y138" s="13"/>
      <c r="Z138" s="13"/>
      <c r="AA138" s="13"/>
      <c r="AB138" s="17"/>
      <c r="AC138" s="17"/>
      <c r="AD138" s="6"/>
      <c r="AE138" t="e">
        <f>VLOOKUP(Таблица91112282710[[#This Row],[Название способа закупки]],ТаблСпосЗакуп[],2,FALSE)</f>
        <v>#N/A</v>
      </c>
      <c r="AF138" s="6"/>
      <c r="AG138" s="20" t="e">
        <f>INDEX(ТаблОснЗакЕП[],MATCH(LEFT($AF138,255),ТаблОснЗакЕП[Столбец1],0),2)</f>
        <v>#N/A</v>
      </c>
      <c r="AH138" s="2"/>
      <c r="AI138" s="17"/>
      <c r="AJ138" s="14"/>
      <c r="AK138" s="15"/>
      <c r="AL138" s="15"/>
      <c r="AM138" s="15"/>
      <c r="AN138" s="15"/>
      <c r="AO138" s="14"/>
      <c r="AP138" s="14"/>
      <c r="AR138" s="6"/>
      <c r="AS138" t="e">
        <f>VLOOKUP(Таблица91112282710[[#This Row],[Название направления закупки]],ТаблНапрЗакуп[],2,FALSE)</f>
        <v>#N/A</v>
      </c>
      <c r="AT138" s="14"/>
      <c r="AU138" s="40" t="e">
        <f>VLOOKUP(Таблица91112282710[[#This Row],[Наименование подразделения-заявителя закупки (только для закупок ПАО "Газпром")]],ТаблПодрГазпром[],2,FALSE)</f>
        <v>#N/A</v>
      </c>
      <c r="AV138" s="14"/>
      <c r="AW138" s="14"/>
    </row>
    <row r="139" spans="1:49" x14ac:dyDescent="0.25">
      <c r="A139" s="2"/>
      <c r="B139" s="16"/>
      <c r="C139" s="6"/>
      <c r="D139" t="e">
        <f>VLOOKUP(Таблица91112282710[[#This Row],[Название документа, основания для закупки]],ТаблОснЗакуп[],2,FALSE)</f>
        <v>#N/A</v>
      </c>
      <c r="E139" s="2"/>
      <c r="F139" s="6"/>
      <c r="G139" s="38" t="e">
        <f>VLOOKUP(Таблица91112282710[[#This Row],[ Название раздела Плана]],ТаблРазделПлана4[],2,FALSE)</f>
        <v>#N/A</v>
      </c>
      <c r="H139" s="14"/>
      <c r="I139" s="14"/>
      <c r="J139" s="2"/>
      <c r="K139" s="17"/>
      <c r="L139" s="17"/>
      <c r="M139" s="48"/>
      <c r="N139" s="47" t="e">
        <f>VLOOKUP(Таблица91112282710[[#This Row],[Предмет закупки - исключения СМСП]],ТаблИсключ,2,FALSE)</f>
        <v>#N/A</v>
      </c>
      <c r="O139" s="20"/>
      <c r="Q139" s="36"/>
      <c r="R139" s="12"/>
      <c r="S139" s="12"/>
      <c r="T139" s="12"/>
      <c r="U139" s="16" t="e">
        <f>VLOOKUP(Таблица91112282710[[#This Row],[Ставка НДС]],ТаблицаСтавкиНДС[],2,FALSE)</f>
        <v>#N/A</v>
      </c>
      <c r="V139" s="6"/>
      <c r="W139" t="e">
        <f>VLOOKUP(Таблица91112282710[[#This Row],[Название источника финансирования]],ТаблИстФинанс[],2,FALSE)</f>
        <v>#N/A</v>
      </c>
      <c r="X139" s="2"/>
      <c r="Y139" s="13"/>
      <c r="Z139" s="13"/>
      <c r="AA139" s="13"/>
      <c r="AB139" s="17"/>
      <c r="AC139" s="17"/>
      <c r="AD139" s="6"/>
      <c r="AE139" t="e">
        <f>VLOOKUP(Таблица91112282710[[#This Row],[Название способа закупки]],ТаблСпосЗакуп[],2,FALSE)</f>
        <v>#N/A</v>
      </c>
      <c r="AF139" s="6"/>
      <c r="AG139" s="20" t="e">
        <f>INDEX(ТаблОснЗакЕП[],MATCH(LEFT($AF139,255),ТаблОснЗакЕП[Столбец1],0),2)</f>
        <v>#N/A</v>
      </c>
      <c r="AH139" s="2"/>
      <c r="AI139" s="17"/>
      <c r="AJ139" s="14"/>
      <c r="AK139" s="15"/>
      <c r="AL139" s="15"/>
      <c r="AM139" s="15"/>
      <c r="AN139" s="15"/>
      <c r="AO139" s="14"/>
      <c r="AP139" s="14"/>
      <c r="AR139" s="6"/>
      <c r="AS139" t="e">
        <f>VLOOKUP(Таблица91112282710[[#This Row],[Название направления закупки]],ТаблНапрЗакуп[],2,FALSE)</f>
        <v>#N/A</v>
      </c>
      <c r="AT139" s="14"/>
      <c r="AU139" s="39" t="e">
        <f>VLOOKUP(Таблица91112282710[[#This Row],[Наименование подразделения-заявителя закупки (только для закупок ПАО "Газпром")]],ТаблПодрГазпром[],2,FALSE)</f>
        <v>#N/A</v>
      </c>
      <c r="AV139" s="14"/>
      <c r="AW139" s="14"/>
    </row>
    <row r="140" spans="1:49" x14ac:dyDescent="0.25">
      <c r="A140" s="2"/>
      <c r="B140" s="16"/>
      <c r="C140" s="6"/>
      <c r="D140" t="e">
        <f>VLOOKUP(Таблица91112282710[[#This Row],[Название документа, основания для закупки]],ТаблОснЗакуп[],2,FALSE)</f>
        <v>#N/A</v>
      </c>
      <c r="E140" s="2"/>
      <c r="F140" s="6"/>
      <c r="G140" s="38" t="e">
        <f>VLOOKUP(Таблица91112282710[[#This Row],[ Название раздела Плана]],ТаблРазделПлана4[],2,FALSE)</f>
        <v>#N/A</v>
      </c>
      <c r="H140" s="14"/>
      <c r="I140" s="14"/>
      <c r="J140" s="2"/>
      <c r="K140" s="17"/>
      <c r="L140" s="17"/>
      <c r="M140" s="48"/>
      <c r="N140" s="47" t="e">
        <f>VLOOKUP(Таблица91112282710[[#This Row],[Предмет закупки - исключения СМСП]],ТаблИсключ,2,FALSE)</f>
        <v>#N/A</v>
      </c>
      <c r="O140" s="20"/>
      <c r="Q140" s="36"/>
      <c r="R140" s="12"/>
      <c r="S140" s="12"/>
      <c r="T140" s="12"/>
      <c r="U140" s="16" t="e">
        <f>VLOOKUP(Таблица91112282710[[#This Row],[Ставка НДС]],ТаблицаСтавкиНДС[],2,FALSE)</f>
        <v>#N/A</v>
      </c>
      <c r="V140" s="6"/>
      <c r="W140" t="e">
        <f>VLOOKUP(Таблица91112282710[[#This Row],[Название источника финансирования]],ТаблИстФинанс[],2,FALSE)</f>
        <v>#N/A</v>
      </c>
      <c r="X140" s="2"/>
      <c r="Y140" s="13"/>
      <c r="Z140" s="13"/>
      <c r="AA140" s="13"/>
      <c r="AB140" s="17"/>
      <c r="AC140" s="17"/>
      <c r="AD140" s="6"/>
      <c r="AE140" t="e">
        <f>VLOOKUP(Таблица91112282710[[#This Row],[Название способа закупки]],ТаблСпосЗакуп[],2,FALSE)</f>
        <v>#N/A</v>
      </c>
      <c r="AF140" s="6"/>
      <c r="AG140" s="20" t="e">
        <f>INDEX(ТаблОснЗакЕП[],MATCH(LEFT($AF140,255),ТаблОснЗакЕП[Столбец1],0),2)</f>
        <v>#N/A</v>
      </c>
      <c r="AH140" s="2"/>
      <c r="AI140" s="17"/>
      <c r="AJ140" s="14"/>
      <c r="AK140" s="15"/>
      <c r="AL140" s="15"/>
      <c r="AM140" s="15"/>
      <c r="AN140" s="15"/>
      <c r="AO140" s="14"/>
      <c r="AP140" s="14"/>
      <c r="AR140" s="6"/>
      <c r="AS140" t="e">
        <f>VLOOKUP(Таблица91112282710[[#This Row],[Название направления закупки]],ТаблНапрЗакуп[],2,FALSE)</f>
        <v>#N/A</v>
      </c>
      <c r="AT140" s="14"/>
      <c r="AU140" s="40" t="e">
        <f>VLOOKUP(Таблица91112282710[[#This Row],[Наименование подразделения-заявителя закупки (только для закупок ПАО "Газпром")]],ТаблПодрГазпром[],2,FALSE)</f>
        <v>#N/A</v>
      </c>
      <c r="AV140" s="14"/>
      <c r="AW140" s="14"/>
    </row>
    <row r="141" spans="1:49" x14ac:dyDescent="0.25">
      <c r="A141" s="2"/>
      <c r="B141" s="16"/>
      <c r="C141" s="6"/>
      <c r="D141" t="e">
        <f>VLOOKUP(Таблица91112282710[[#This Row],[Название документа, основания для закупки]],ТаблОснЗакуп[],2,FALSE)</f>
        <v>#N/A</v>
      </c>
      <c r="E141" s="2"/>
      <c r="F141" s="6"/>
      <c r="G141" s="38" t="e">
        <f>VLOOKUP(Таблица91112282710[[#This Row],[ Название раздела Плана]],ТаблРазделПлана4[],2,FALSE)</f>
        <v>#N/A</v>
      </c>
      <c r="H141" s="14"/>
      <c r="I141" s="14"/>
      <c r="J141" s="2"/>
      <c r="K141" s="17"/>
      <c r="L141" s="17"/>
      <c r="M141" s="48"/>
      <c r="N141" s="47" t="e">
        <f>VLOOKUP(Таблица91112282710[[#This Row],[Предмет закупки - исключения СМСП]],ТаблИсключ,2,FALSE)</f>
        <v>#N/A</v>
      </c>
      <c r="O141" s="20"/>
      <c r="Q141" s="36"/>
      <c r="R141" s="12"/>
      <c r="S141" s="12"/>
      <c r="T141" s="12"/>
      <c r="U141" s="16" t="e">
        <f>VLOOKUP(Таблица91112282710[[#This Row],[Ставка НДС]],ТаблицаСтавкиНДС[],2,FALSE)</f>
        <v>#N/A</v>
      </c>
      <c r="V141" s="6"/>
      <c r="W141" t="e">
        <f>VLOOKUP(Таблица91112282710[[#This Row],[Название источника финансирования]],ТаблИстФинанс[],2,FALSE)</f>
        <v>#N/A</v>
      </c>
      <c r="X141" s="2"/>
      <c r="Y141" s="13"/>
      <c r="Z141" s="13"/>
      <c r="AA141" s="13"/>
      <c r="AB141" s="17"/>
      <c r="AC141" s="17"/>
      <c r="AD141" s="6"/>
      <c r="AE141" t="e">
        <f>VLOOKUP(Таблица91112282710[[#This Row],[Название способа закупки]],ТаблСпосЗакуп[],2,FALSE)</f>
        <v>#N/A</v>
      </c>
      <c r="AF141" s="6"/>
      <c r="AG141" s="20" t="e">
        <f>INDEX(ТаблОснЗакЕП[],MATCH(LEFT($AF141,255),ТаблОснЗакЕП[Столбец1],0),2)</f>
        <v>#N/A</v>
      </c>
      <c r="AH141" s="2"/>
      <c r="AI141" s="17"/>
      <c r="AJ141" s="14"/>
      <c r="AK141" s="15"/>
      <c r="AL141" s="15"/>
      <c r="AM141" s="15"/>
      <c r="AN141" s="15"/>
      <c r="AO141" s="14"/>
      <c r="AP141" s="14"/>
      <c r="AR141" s="6"/>
      <c r="AS141" t="e">
        <f>VLOOKUP(Таблица91112282710[[#This Row],[Название направления закупки]],ТаблНапрЗакуп[],2,FALSE)</f>
        <v>#N/A</v>
      </c>
      <c r="AT141" s="14"/>
      <c r="AU141" s="39" t="e">
        <f>VLOOKUP(Таблица91112282710[[#This Row],[Наименование подразделения-заявителя закупки (только для закупок ПАО "Газпром")]],ТаблПодрГазпром[],2,FALSE)</f>
        <v>#N/A</v>
      </c>
      <c r="AV141" s="14"/>
      <c r="AW141" s="14"/>
    </row>
    <row r="142" spans="1:49" x14ac:dyDescent="0.25">
      <c r="A142" s="2"/>
      <c r="B142" s="16"/>
      <c r="C142" s="6"/>
      <c r="D142" t="e">
        <f>VLOOKUP(Таблица91112282710[[#This Row],[Название документа, основания для закупки]],ТаблОснЗакуп[],2,FALSE)</f>
        <v>#N/A</v>
      </c>
      <c r="E142" s="2"/>
      <c r="F142" s="6"/>
      <c r="G142" s="38" t="e">
        <f>VLOOKUP(Таблица91112282710[[#This Row],[ Название раздела Плана]],ТаблРазделПлана4[],2,FALSE)</f>
        <v>#N/A</v>
      </c>
      <c r="H142" s="14"/>
      <c r="I142" s="14"/>
      <c r="J142" s="2"/>
      <c r="K142" s="17"/>
      <c r="L142" s="17"/>
      <c r="M142" s="48"/>
      <c r="N142" s="47" t="e">
        <f>VLOOKUP(Таблица91112282710[[#This Row],[Предмет закупки - исключения СМСП]],ТаблИсключ,2,FALSE)</f>
        <v>#N/A</v>
      </c>
      <c r="O142" s="20"/>
      <c r="Q142" s="36"/>
      <c r="R142" s="12"/>
      <c r="S142" s="12"/>
      <c r="T142" s="12"/>
      <c r="U142" s="16" t="e">
        <f>VLOOKUP(Таблица91112282710[[#This Row],[Ставка НДС]],ТаблицаСтавкиНДС[],2,FALSE)</f>
        <v>#N/A</v>
      </c>
      <c r="V142" s="6"/>
      <c r="W142" t="e">
        <f>VLOOKUP(Таблица91112282710[[#This Row],[Название источника финансирования]],ТаблИстФинанс[],2,FALSE)</f>
        <v>#N/A</v>
      </c>
      <c r="X142" s="2"/>
      <c r="Y142" s="13"/>
      <c r="Z142" s="13"/>
      <c r="AA142" s="13"/>
      <c r="AB142" s="17"/>
      <c r="AC142" s="17"/>
      <c r="AD142" s="6"/>
      <c r="AE142" t="e">
        <f>VLOOKUP(Таблица91112282710[[#This Row],[Название способа закупки]],ТаблСпосЗакуп[],2,FALSE)</f>
        <v>#N/A</v>
      </c>
      <c r="AF142" s="6"/>
      <c r="AG142" s="20" t="e">
        <f>INDEX(ТаблОснЗакЕП[],MATCH(LEFT($AF142,255),ТаблОснЗакЕП[Столбец1],0),2)</f>
        <v>#N/A</v>
      </c>
      <c r="AH142" s="2"/>
      <c r="AI142" s="17"/>
      <c r="AJ142" s="14"/>
      <c r="AK142" s="15"/>
      <c r="AL142" s="15"/>
      <c r="AM142" s="15"/>
      <c r="AN142" s="15"/>
      <c r="AO142" s="14"/>
      <c r="AP142" s="14"/>
      <c r="AR142" s="6"/>
      <c r="AS142" t="e">
        <f>VLOOKUP(Таблица91112282710[[#This Row],[Название направления закупки]],ТаблНапрЗакуп[],2,FALSE)</f>
        <v>#N/A</v>
      </c>
      <c r="AT142" s="14"/>
      <c r="AU142" s="40" t="e">
        <f>VLOOKUP(Таблица91112282710[[#This Row],[Наименование подразделения-заявителя закупки (только для закупок ПАО "Газпром")]],ТаблПодрГазпром[],2,FALSE)</f>
        <v>#N/A</v>
      </c>
      <c r="AV142" s="14"/>
      <c r="AW142" s="14"/>
    </row>
    <row r="143" spans="1:49" x14ac:dyDescent="0.25">
      <c r="A143" s="2"/>
      <c r="B143" s="16"/>
      <c r="C143" s="6"/>
      <c r="D143" t="e">
        <f>VLOOKUP(Таблица91112282710[[#This Row],[Название документа, основания для закупки]],ТаблОснЗакуп[],2,FALSE)</f>
        <v>#N/A</v>
      </c>
      <c r="E143" s="2"/>
      <c r="F143" s="6"/>
      <c r="G143" s="38" t="e">
        <f>VLOOKUP(Таблица91112282710[[#This Row],[ Название раздела Плана]],ТаблРазделПлана4[],2,FALSE)</f>
        <v>#N/A</v>
      </c>
      <c r="H143" s="14"/>
      <c r="I143" s="14"/>
      <c r="J143" s="2"/>
      <c r="K143" s="17"/>
      <c r="L143" s="17"/>
      <c r="M143" s="48"/>
      <c r="N143" s="47" t="e">
        <f>VLOOKUP(Таблица91112282710[[#This Row],[Предмет закупки - исключения СМСП]],ТаблИсключ,2,FALSE)</f>
        <v>#N/A</v>
      </c>
      <c r="O143" s="20"/>
      <c r="Q143" s="36"/>
      <c r="R143" s="12"/>
      <c r="S143" s="12"/>
      <c r="T143" s="12"/>
      <c r="U143" s="16" t="e">
        <f>VLOOKUP(Таблица91112282710[[#This Row],[Ставка НДС]],ТаблицаСтавкиНДС[],2,FALSE)</f>
        <v>#N/A</v>
      </c>
      <c r="V143" s="6"/>
      <c r="W143" t="e">
        <f>VLOOKUP(Таблица91112282710[[#This Row],[Название источника финансирования]],ТаблИстФинанс[],2,FALSE)</f>
        <v>#N/A</v>
      </c>
      <c r="X143" s="2"/>
      <c r="Y143" s="13"/>
      <c r="Z143" s="13"/>
      <c r="AA143" s="13"/>
      <c r="AB143" s="17"/>
      <c r="AC143" s="17"/>
      <c r="AD143" s="6"/>
      <c r="AE143" t="e">
        <f>VLOOKUP(Таблица91112282710[[#This Row],[Название способа закупки]],ТаблСпосЗакуп[],2,FALSE)</f>
        <v>#N/A</v>
      </c>
      <c r="AF143" s="6"/>
      <c r="AG143" s="20" t="e">
        <f>INDEX(ТаблОснЗакЕП[],MATCH(LEFT($AF143,255),ТаблОснЗакЕП[Столбец1],0),2)</f>
        <v>#N/A</v>
      </c>
      <c r="AH143" s="2"/>
      <c r="AI143" s="17"/>
      <c r="AJ143" s="14"/>
      <c r="AK143" s="15"/>
      <c r="AL143" s="15"/>
      <c r="AM143" s="15"/>
      <c r="AN143" s="15"/>
      <c r="AO143" s="14"/>
      <c r="AP143" s="14"/>
      <c r="AR143" s="6"/>
      <c r="AS143" t="e">
        <f>VLOOKUP(Таблица91112282710[[#This Row],[Название направления закупки]],ТаблНапрЗакуп[],2,FALSE)</f>
        <v>#N/A</v>
      </c>
      <c r="AT143" s="14"/>
      <c r="AU143" s="39" t="e">
        <f>VLOOKUP(Таблица91112282710[[#This Row],[Наименование подразделения-заявителя закупки (только для закупок ПАО "Газпром")]],ТаблПодрГазпром[],2,FALSE)</f>
        <v>#N/A</v>
      </c>
      <c r="AV143" s="14"/>
      <c r="AW143" s="14"/>
    </row>
    <row r="144" spans="1:49" x14ac:dyDescent="0.25">
      <c r="A144" s="2"/>
      <c r="B144" s="16"/>
      <c r="C144" s="6"/>
      <c r="D144" t="e">
        <f>VLOOKUP(Таблица91112282710[[#This Row],[Название документа, основания для закупки]],ТаблОснЗакуп[],2,FALSE)</f>
        <v>#N/A</v>
      </c>
      <c r="E144" s="2"/>
      <c r="F144" s="6"/>
      <c r="G144" s="38" t="e">
        <f>VLOOKUP(Таблица91112282710[[#This Row],[ Название раздела Плана]],ТаблРазделПлана4[],2,FALSE)</f>
        <v>#N/A</v>
      </c>
      <c r="H144" s="14"/>
      <c r="I144" s="14"/>
      <c r="J144" s="2"/>
      <c r="K144" s="17"/>
      <c r="L144" s="17"/>
      <c r="M144" s="48"/>
      <c r="N144" s="47" t="e">
        <f>VLOOKUP(Таблица91112282710[[#This Row],[Предмет закупки - исключения СМСП]],ТаблИсключ,2,FALSE)</f>
        <v>#N/A</v>
      </c>
      <c r="O144" s="20"/>
      <c r="Q144" s="36"/>
      <c r="R144" s="12"/>
      <c r="S144" s="12"/>
      <c r="T144" s="12"/>
      <c r="U144" s="16" t="e">
        <f>VLOOKUP(Таблица91112282710[[#This Row],[Ставка НДС]],ТаблицаСтавкиНДС[],2,FALSE)</f>
        <v>#N/A</v>
      </c>
      <c r="V144" s="6"/>
      <c r="W144" t="e">
        <f>VLOOKUP(Таблица91112282710[[#This Row],[Название источника финансирования]],ТаблИстФинанс[],2,FALSE)</f>
        <v>#N/A</v>
      </c>
      <c r="X144" s="2"/>
      <c r="Y144" s="13"/>
      <c r="Z144" s="13"/>
      <c r="AA144" s="13"/>
      <c r="AB144" s="17"/>
      <c r="AC144" s="17"/>
      <c r="AD144" s="6"/>
      <c r="AE144" t="e">
        <f>VLOOKUP(Таблица91112282710[[#This Row],[Название способа закупки]],ТаблСпосЗакуп[],2,FALSE)</f>
        <v>#N/A</v>
      </c>
      <c r="AF144" s="6"/>
      <c r="AG144" s="20" t="e">
        <f>INDEX(ТаблОснЗакЕП[],MATCH(LEFT($AF144,255),ТаблОснЗакЕП[Столбец1],0),2)</f>
        <v>#N/A</v>
      </c>
      <c r="AH144" s="2"/>
      <c r="AI144" s="17"/>
      <c r="AJ144" s="14"/>
      <c r="AK144" s="15"/>
      <c r="AL144" s="15"/>
      <c r="AM144" s="15"/>
      <c r="AN144" s="15"/>
      <c r="AO144" s="14"/>
      <c r="AP144" s="14"/>
      <c r="AR144" s="6"/>
      <c r="AS144" t="e">
        <f>VLOOKUP(Таблица91112282710[[#This Row],[Название направления закупки]],ТаблНапрЗакуп[],2,FALSE)</f>
        <v>#N/A</v>
      </c>
      <c r="AT144" s="14"/>
      <c r="AU144" s="40" t="e">
        <f>VLOOKUP(Таблица91112282710[[#This Row],[Наименование подразделения-заявителя закупки (только для закупок ПАО "Газпром")]],ТаблПодрГазпром[],2,FALSE)</f>
        <v>#N/A</v>
      </c>
      <c r="AV144" s="14"/>
      <c r="AW144" s="14"/>
    </row>
    <row r="145" spans="1:49" x14ac:dyDescent="0.25">
      <c r="A145" s="2"/>
      <c r="B145" s="16"/>
      <c r="C145" s="6"/>
      <c r="D145" t="e">
        <f>VLOOKUP(Таблица91112282710[[#This Row],[Название документа, основания для закупки]],ТаблОснЗакуп[],2,FALSE)</f>
        <v>#N/A</v>
      </c>
      <c r="E145" s="2"/>
      <c r="F145" s="6"/>
      <c r="G145" s="38" t="e">
        <f>VLOOKUP(Таблица91112282710[[#This Row],[ Название раздела Плана]],ТаблРазделПлана4[],2,FALSE)</f>
        <v>#N/A</v>
      </c>
      <c r="H145" s="14"/>
      <c r="I145" s="14"/>
      <c r="J145" s="2"/>
      <c r="K145" s="17"/>
      <c r="L145" s="17"/>
      <c r="M145" s="48"/>
      <c r="N145" s="47" t="e">
        <f>VLOOKUP(Таблица91112282710[[#This Row],[Предмет закупки - исключения СМСП]],ТаблИсключ,2,FALSE)</f>
        <v>#N/A</v>
      </c>
      <c r="O145" s="20"/>
      <c r="Q145" s="36"/>
      <c r="R145" s="12"/>
      <c r="S145" s="12"/>
      <c r="T145" s="12"/>
      <c r="U145" s="16" t="e">
        <f>VLOOKUP(Таблица91112282710[[#This Row],[Ставка НДС]],ТаблицаСтавкиНДС[],2,FALSE)</f>
        <v>#N/A</v>
      </c>
      <c r="V145" s="6"/>
      <c r="W145" t="e">
        <f>VLOOKUP(Таблица91112282710[[#This Row],[Название источника финансирования]],ТаблИстФинанс[],2,FALSE)</f>
        <v>#N/A</v>
      </c>
      <c r="X145" s="2"/>
      <c r="Y145" s="13"/>
      <c r="Z145" s="13"/>
      <c r="AA145" s="13"/>
      <c r="AB145" s="17"/>
      <c r="AC145" s="17"/>
      <c r="AD145" s="6"/>
      <c r="AE145" t="e">
        <f>VLOOKUP(Таблица91112282710[[#This Row],[Название способа закупки]],ТаблСпосЗакуп[],2,FALSE)</f>
        <v>#N/A</v>
      </c>
      <c r="AF145" s="6"/>
      <c r="AG145" s="20" t="e">
        <f>INDEX(ТаблОснЗакЕП[],MATCH(LEFT($AF145,255),ТаблОснЗакЕП[Столбец1],0),2)</f>
        <v>#N/A</v>
      </c>
      <c r="AH145" s="2"/>
      <c r="AI145" s="17"/>
      <c r="AJ145" s="14"/>
      <c r="AK145" s="15"/>
      <c r="AL145" s="15"/>
      <c r="AM145" s="15"/>
      <c r="AN145" s="15"/>
      <c r="AO145" s="14"/>
      <c r="AP145" s="14"/>
      <c r="AR145" s="6"/>
      <c r="AS145" t="e">
        <f>VLOOKUP(Таблица91112282710[[#This Row],[Название направления закупки]],ТаблНапрЗакуп[],2,FALSE)</f>
        <v>#N/A</v>
      </c>
      <c r="AT145" s="14"/>
      <c r="AU145" s="39" t="e">
        <f>VLOOKUP(Таблица91112282710[[#This Row],[Наименование подразделения-заявителя закупки (только для закупок ПАО "Газпром")]],ТаблПодрГазпром[],2,FALSE)</f>
        <v>#N/A</v>
      </c>
      <c r="AV145" s="14"/>
      <c r="AW145" s="14"/>
    </row>
    <row r="146" spans="1:49" x14ac:dyDescent="0.25">
      <c r="A146" s="2"/>
      <c r="B146" s="16"/>
      <c r="C146" s="6"/>
      <c r="D146" t="e">
        <f>VLOOKUP(Таблица91112282710[[#This Row],[Название документа, основания для закупки]],ТаблОснЗакуп[],2,FALSE)</f>
        <v>#N/A</v>
      </c>
      <c r="E146" s="2"/>
      <c r="F146" s="6"/>
      <c r="G146" s="38" t="e">
        <f>VLOOKUP(Таблица91112282710[[#This Row],[ Название раздела Плана]],ТаблРазделПлана4[],2,FALSE)</f>
        <v>#N/A</v>
      </c>
      <c r="H146" s="14"/>
      <c r="I146" s="14"/>
      <c r="J146" s="2"/>
      <c r="K146" s="17"/>
      <c r="L146" s="17"/>
      <c r="M146" s="48"/>
      <c r="N146" s="47" t="e">
        <f>VLOOKUP(Таблица91112282710[[#This Row],[Предмет закупки - исключения СМСП]],ТаблИсключ,2,FALSE)</f>
        <v>#N/A</v>
      </c>
      <c r="O146" s="20"/>
      <c r="Q146" s="36"/>
      <c r="R146" s="12"/>
      <c r="S146" s="12"/>
      <c r="T146" s="12"/>
      <c r="U146" s="16" t="e">
        <f>VLOOKUP(Таблица91112282710[[#This Row],[Ставка НДС]],ТаблицаСтавкиНДС[],2,FALSE)</f>
        <v>#N/A</v>
      </c>
      <c r="V146" s="6"/>
      <c r="W146" t="e">
        <f>VLOOKUP(Таблица91112282710[[#This Row],[Название источника финансирования]],ТаблИстФинанс[],2,FALSE)</f>
        <v>#N/A</v>
      </c>
      <c r="X146" s="2"/>
      <c r="Y146" s="13"/>
      <c r="Z146" s="13"/>
      <c r="AA146" s="13"/>
      <c r="AB146" s="17"/>
      <c r="AC146" s="17"/>
      <c r="AD146" s="6"/>
      <c r="AE146" t="e">
        <f>VLOOKUP(Таблица91112282710[[#This Row],[Название способа закупки]],ТаблСпосЗакуп[],2,FALSE)</f>
        <v>#N/A</v>
      </c>
      <c r="AF146" s="6"/>
      <c r="AG146" s="20" t="e">
        <f>INDEX(ТаблОснЗакЕП[],MATCH(LEFT($AF146,255),ТаблОснЗакЕП[Столбец1],0),2)</f>
        <v>#N/A</v>
      </c>
      <c r="AH146" s="2"/>
      <c r="AI146" s="17"/>
      <c r="AJ146" s="14"/>
      <c r="AK146" s="15"/>
      <c r="AL146" s="15"/>
      <c r="AM146" s="15"/>
      <c r="AN146" s="15"/>
      <c r="AO146" s="14"/>
      <c r="AP146" s="14"/>
      <c r="AR146" s="6"/>
      <c r="AS146" t="e">
        <f>VLOOKUP(Таблица91112282710[[#This Row],[Название направления закупки]],ТаблНапрЗакуп[],2,FALSE)</f>
        <v>#N/A</v>
      </c>
      <c r="AT146" s="14"/>
      <c r="AU146" s="40" t="e">
        <f>VLOOKUP(Таблица91112282710[[#This Row],[Наименование подразделения-заявителя закупки (только для закупок ПАО "Газпром")]],ТаблПодрГазпром[],2,FALSE)</f>
        <v>#N/A</v>
      </c>
      <c r="AV146" s="14"/>
      <c r="AW146" s="14"/>
    </row>
    <row r="147" spans="1:49" x14ac:dyDescent="0.25">
      <c r="A147" s="2"/>
      <c r="B147" s="16"/>
      <c r="C147" s="6"/>
      <c r="D147" t="e">
        <f>VLOOKUP(Таблица91112282710[[#This Row],[Название документа, основания для закупки]],ТаблОснЗакуп[],2,FALSE)</f>
        <v>#N/A</v>
      </c>
      <c r="E147" s="2"/>
      <c r="F147" s="6"/>
      <c r="G147" s="38" t="e">
        <f>VLOOKUP(Таблица91112282710[[#This Row],[ Название раздела Плана]],ТаблРазделПлана4[],2,FALSE)</f>
        <v>#N/A</v>
      </c>
      <c r="H147" s="14"/>
      <c r="I147" s="14"/>
      <c r="J147" s="2"/>
      <c r="K147" s="17"/>
      <c r="L147" s="17"/>
      <c r="M147" s="48"/>
      <c r="N147" s="47" t="e">
        <f>VLOOKUP(Таблица91112282710[[#This Row],[Предмет закупки - исключения СМСП]],ТаблИсключ,2,FALSE)</f>
        <v>#N/A</v>
      </c>
      <c r="O147" s="20"/>
      <c r="Q147" s="36"/>
      <c r="R147" s="12"/>
      <c r="S147" s="12"/>
      <c r="T147" s="12"/>
      <c r="U147" s="16" t="e">
        <f>VLOOKUP(Таблица91112282710[[#This Row],[Ставка НДС]],ТаблицаСтавкиНДС[],2,FALSE)</f>
        <v>#N/A</v>
      </c>
      <c r="V147" s="6"/>
      <c r="W147" t="e">
        <f>VLOOKUP(Таблица91112282710[[#This Row],[Название источника финансирования]],ТаблИстФинанс[],2,FALSE)</f>
        <v>#N/A</v>
      </c>
      <c r="X147" s="2"/>
      <c r="Y147" s="13"/>
      <c r="Z147" s="13"/>
      <c r="AA147" s="13"/>
      <c r="AB147" s="17"/>
      <c r="AC147" s="17"/>
      <c r="AD147" s="6"/>
      <c r="AE147" t="e">
        <f>VLOOKUP(Таблица91112282710[[#This Row],[Название способа закупки]],ТаблСпосЗакуп[],2,FALSE)</f>
        <v>#N/A</v>
      </c>
      <c r="AF147" s="6"/>
      <c r="AG147" s="20" t="e">
        <f>INDEX(ТаблОснЗакЕП[],MATCH(LEFT($AF147,255),ТаблОснЗакЕП[Столбец1],0),2)</f>
        <v>#N/A</v>
      </c>
      <c r="AH147" s="2"/>
      <c r="AI147" s="17"/>
      <c r="AJ147" s="14"/>
      <c r="AK147" s="15"/>
      <c r="AL147" s="15"/>
      <c r="AM147" s="15"/>
      <c r="AN147" s="15"/>
      <c r="AO147" s="14"/>
      <c r="AP147" s="14"/>
      <c r="AR147" s="6"/>
      <c r="AS147" t="e">
        <f>VLOOKUP(Таблица91112282710[[#This Row],[Название направления закупки]],ТаблНапрЗакуп[],2,FALSE)</f>
        <v>#N/A</v>
      </c>
      <c r="AT147" s="14"/>
      <c r="AU147" s="39" t="e">
        <f>VLOOKUP(Таблица91112282710[[#This Row],[Наименование подразделения-заявителя закупки (только для закупок ПАО "Газпром")]],ТаблПодрГазпром[],2,FALSE)</f>
        <v>#N/A</v>
      </c>
      <c r="AV147" s="14"/>
      <c r="AW147" s="14"/>
    </row>
    <row r="148" spans="1:49" x14ac:dyDescent="0.25">
      <c r="A148" s="2"/>
      <c r="B148" s="16"/>
      <c r="C148" s="6"/>
      <c r="D148" t="e">
        <f>VLOOKUP(Таблица91112282710[[#This Row],[Название документа, основания для закупки]],ТаблОснЗакуп[],2,FALSE)</f>
        <v>#N/A</v>
      </c>
      <c r="E148" s="2"/>
      <c r="F148" s="6"/>
      <c r="G148" s="38" t="e">
        <f>VLOOKUP(Таблица91112282710[[#This Row],[ Название раздела Плана]],ТаблРазделПлана4[],2,FALSE)</f>
        <v>#N/A</v>
      </c>
      <c r="H148" s="14"/>
      <c r="I148" s="14"/>
      <c r="J148" s="2"/>
      <c r="K148" s="17"/>
      <c r="L148" s="17"/>
      <c r="M148" s="48"/>
      <c r="N148" s="47" t="e">
        <f>VLOOKUP(Таблица91112282710[[#This Row],[Предмет закупки - исключения СМСП]],ТаблИсключ,2,FALSE)</f>
        <v>#N/A</v>
      </c>
      <c r="O148" s="20"/>
      <c r="Q148" s="36"/>
      <c r="R148" s="12"/>
      <c r="S148" s="12"/>
      <c r="T148" s="12"/>
      <c r="U148" s="16" t="e">
        <f>VLOOKUP(Таблица91112282710[[#This Row],[Ставка НДС]],ТаблицаСтавкиНДС[],2,FALSE)</f>
        <v>#N/A</v>
      </c>
      <c r="V148" s="6"/>
      <c r="W148" t="e">
        <f>VLOOKUP(Таблица91112282710[[#This Row],[Название источника финансирования]],ТаблИстФинанс[],2,FALSE)</f>
        <v>#N/A</v>
      </c>
      <c r="X148" s="2"/>
      <c r="Y148" s="13"/>
      <c r="Z148" s="13"/>
      <c r="AA148" s="13"/>
      <c r="AB148" s="17"/>
      <c r="AC148" s="17"/>
      <c r="AD148" s="6"/>
      <c r="AE148" t="e">
        <f>VLOOKUP(Таблица91112282710[[#This Row],[Название способа закупки]],ТаблСпосЗакуп[],2,FALSE)</f>
        <v>#N/A</v>
      </c>
      <c r="AF148" s="6"/>
      <c r="AG148" s="20" t="e">
        <f>INDEX(ТаблОснЗакЕП[],MATCH(LEFT($AF148,255),ТаблОснЗакЕП[Столбец1],0),2)</f>
        <v>#N/A</v>
      </c>
      <c r="AH148" s="2"/>
      <c r="AI148" s="17"/>
      <c r="AJ148" s="14"/>
      <c r="AK148" s="15"/>
      <c r="AL148" s="15"/>
      <c r="AM148" s="15"/>
      <c r="AN148" s="15"/>
      <c r="AO148" s="14"/>
      <c r="AP148" s="14"/>
      <c r="AR148" s="6"/>
      <c r="AS148" t="e">
        <f>VLOOKUP(Таблица91112282710[[#This Row],[Название направления закупки]],ТаблНапрЗакуп[],2,FALSE)</f>
        <v>#N/A</v>
      </c>
      <c r="AT148" s="14"/>
      <c r="AU148" s="40" t="e">
        <f>VLOOKUP(Таблица91112282710[[#This Row],[Наименование подразделения-заявителя закупки (только для закупок ПАО "Газпром")]],ТаблПодрГазпром[],2,FALSE)</f>
        <v>#N/A</v>
      </c>
      <c r="AV148" s="14"/>
      <c r="AW148" s="14"/>
    </row>
    <row r="149" spans="1:49" x14ac:dyDescent="0.25">
      <c r="A149" s="2"/>
      <c r="B149" s="16"/>
      <c r="C149" s="6"/>
      <c r="D149" t="e">
        <f>VLOOKUP(Таблица91112282710[[#This Row],[Название документа, основания для закупки]],ТаблОснЗакуп[],2,FALSE)</f>
        <v>#N/A</v>
      </c>
      <c r="E149" s="2"/>
      <c r="F149" s="6"/>
      <c r="G149" s="38" t="e">
        <f>VLOOKUP(Таблица91112282710[[#This Row],[ Название раздела Плана]],ТаблРазделПлана4[],2,FALSE)</f>
        <v>#N/A</v>
      </c>
      <c r="H149" s="14"/>
      <c r="I149" s="14"/>
      <c r="J149" s="2"/>
      <c r="K149" s="17"/>
      <c r="L149" s="17"/>
      <c r="M149" s="48"/>
      <c r="N149" s="47" t="e">
        <f>VLOOKUP(Таблица91112282710[[#This Row],[Предмет закупки - исключения СМСП]],ТаблИсключ,2,FALSE)</f>
        <v>#N/A</v>
      </c>
      <c r="O149" s="20"/>
      <c r="Q149" s="36"/>
      <c r="R149" s="12"/>
      <c r="S149" s="12"/>
      <c r="T149" s="12"/>
      <c r="U149" s="16" t="e">
        <f>VLOOKUP(Таблица91112282710[[#This Row],[Ставка НДС]],ТаблицаСтавкиНДС[],2,FALSE)</f>
        <v>#N/A</v>
      </c>
      <c r="V149" s="6"/>
      <c r="W149" t="e">
        <f>VLOOKUP(Таблица91112282710[[#This Row],[Название источника финансирования]],ТаблИстФинанс[],2,FALSE)</f>
        <v>#N/A</v>
      </c>
      <c r="X149" s="2"/>
      <c r="Y149" s="13"/>
      <c r="Z149" s="13"/>
      <c r="AA149" s="13"/>
      <c r="AB149" s="17"/>
      <c r="AC149" s="17"/>
      <c r="AD149" s="6"/>
      <c r="AE149" t="e">
        <f>VLOOKUP(Таблица91112282710[[#This Row],[Название способа закупки]],ТаблСпосЗакуп[],2,FALSE)</f>
        <v>#N/A</v>
      </c>
      <c r="AF149" s="6"/>
      <c r="AG149" s="20" t="e">
        <f>INDEX(ТаблОснЗакЕП[],MATCH(LEFT($AF149,255),ТаблОснЗакЕП[Столбец1],0),2)</f>
        <v>#N/A</v>
      </c>
      <c r="AH149" s="2"/>
      <c r="AI149" s="17"/>
      <c r="AJ149" s="14"/>
      <c r="AK149" s="15"/>
      <c r="AL149" s="15"/>
      <c r="AM149" s="15"/>
      <c r="AN149" s="15"/>
      <c r="AO149" s="14"/>
      <c r="AP149" s="14"/>
      <c r="AR149" s="6"/>
      <c r="AS149" t="e">
        <f>VLOOKUP(Таблица91112282710[[#This Row],[Название направления закупки]],ТаблНапрЗакуп[],2,FALSE)</f>
        <v>#N/A</v>
      </c>
      <c r="AT149" s="14"/>
      <c r="AU149" s="39" t="e">
        <f>VLOOKUP(Таблица91112282710[[#This Row],[Наименование подразделения-заявителя закупки (только для закупок ПАО "Газпром")]],ТаблПодрГазпром[],2,FALSE)</f>
        <v>#N/A</v>
      </c>
      <c r="AV149" s="14"/>
      <c r="AW149" s="14"/>
    </row>
    <row r="150" spans="1:49" x14ac:dyDescent="0.25">
      <c r="A150" s="2"/>
      <c r="B150" s="16"/>
      <c r="C150" s="6"/>
      <c r="D150" t="e">
        <f>VLOOKUP(Таблица91112282710[[#This Row],[Название документа, основания для закупки]],ТаблОснЗакуп[],2,FALSE)</f>
        <v>#N/A</v>
      </c>
      <c r="E150" s="2"/>
      <c r="F150" s="6"/>
      <c r="G150" s="38" t="e">
        <f>VLOOKUP(Таблица91112282710[[#This Row],[ Название раздела Плана]],ТаблРазделПлана4[],2,FALSE)</f>
        <v>#N/A</v>
      </c>
      <c r="H150" s="14"/>
      <c r="I150" s="14"/>
      <c r="J150" s="2"/>
      <c r="K150" s="17"/>
      <c r="L150" s="17"/>
      <c r="M150" s="48"/>
      <c r="N150" s="47" t="e">
        <f>VLOOKUP(Таблица91112282710[[#This Row],[Предмет закупки - исключения СМСП]],ТаблИсключ,2,FALSE)</f>
        <v>#N/A</v>
      </c>
      <c r="O150" s="20"/>
      <c r="Q150" s="36"/>
      <c r="R150" s="12"/>
      <c r="S150" s="12"/>
      <c r="T150" s="12"/>
      <c r="U150" s="16" t="e">
        <f>VLOOKUP(Таблица91112282710[[#This Row],[Ставка НДС]],ТаблицаСтавкиНДС[],2,FALSE)</f>
        <v>#N/A</v>
      </c>
      <c r="V150" s="6"/>
      <c r="W150" t="e">
        <f>VLOOKUP(Таблица91112282710[[#This Row],[Название источника финансирования]],ТаблИстФинанс[],2,FALSE)</f>
        <v>#N/A</v>
      </c>
      <c r="X150" s="2"/>
      <c r="Y150" s="13"/>
      <c r="Z150" s="13"/>
      <c r="AA150" s="13"/>
      <c r="AB150" s="17"/>
      <c r="AC150" s="17"/>
      <c r="AD150" s="6"/>
      <c r="AE150" t="e">
        <f>VLOOKUP(Таблица91112282710[[#This Row],[Название способа закупки]],ТаблСпосЗакуп[],2,FALSE)</f>
        <v>#N/A</v>
      </c>
      <c r="AF150" s="6"/>
      <c r="AG150" s="20" t="e">
        <f>INDEX(ТаблОснЗакЕП[],MATCH(LEFT($AF150,255),ТаблОснЗакЕП[Столбец1],0),2)</f>
        <v>#N/A</v>
      </c>
      <c r="AH150" s="2"/>
      <c r="AI150" s="17"/>
      <c r="AJ150" s="14"/>
      <c r="AK150" s="15"/>
      <c r="AL150" s="15"/>
      <c r="AM150" s="15"/>
      <c r="AN150" s="15"/>
      <c r="AO150" s="14"/>
      <c r="AP150" s="14"/>
      <c r="AR150" s="6"/>
      <c r="AS150" t="e">
        <f>VLOOKUP(Таблица91112282710[[#This Row],[Название направления закупки]],ТаблНапрЗакуп[],2,FALSE)</f>
        <v>#N/A</v>
      </c>
      <c r="AT150" s="14"/>
      <c r="AU150" s="40" t="e">
        <f>VLOOKUP(Таблица91112282710[[#This Row],[Наименование подразделения-заявителя закупки (только для закупок ПАО "Газпром")]],ТаблПодрГазпром[],2,FALSE)</f>
        <v>#N/A</v>
      </c>
      <c r="AV150" s="14"/>
      <c r="AW150" s="14"/>
    </row>
    <row r="151" spans="1:49" x14ac:dyDescent="0.25">
      <c r="A151" s="2"/>
      <c r="B151" s="16"/>
      <c r="C151" s="6"/>
      <c r="D151" t="e">
        <f>VLOOKUP(Таблица91112282710[[#This Row],[Название документа, основания для закупки]],ТаблОснЗакуп[],2,FALSE)</f>
        <v>#N/A</v>
      </c>
      <c r="E151" s="2"/>
      <c r="F151" s="6"/>
      <c r="G151" s="38" t="e">
        <f>VLOOKUP(Таблица91112282710[[#This Row],[ Название раздела Плана]],ТаблРазделПлана4[],2,FALSE)</f>
        <v>#N/A</v>
      </c>
      <c r="H151" s="14"/>
      <c r="I151" s="14"/>
      <c r="J151" s="2"/>
      <c r="K151" s="17"/>
      <c r="L151" s="17"/>
      <c r="M151" s="48"/>
      <c r="N151" s="47" t="e">
        <f>VLOOKUP(Таблица91112282710[[#This Row],[Предмет закупки - исключения СМСП]],ТаблИсключ,2,FALSE)</f>
        <v>#N/A</v>
      </c>
      <c r="O151" s="20"/>
      <c r="Q151" s="36"/>
      <c r="R151" s="12"/>
      <c r="S151" s="12"/>
      <c r="T151" s="12"/>
      <c r="U151" s="16" t="e">
        <f>VLOOKUP(Таблица91112282710[[#This Row],[Ставка НДС]],ТаблицаСтавкиНДС[],2,FALSE)</f>
        <v>#N/A</v>
      </c>
      <c r="V151" s="6"/>
      <c r="W151" t="e">
        <f>VLOOKUP(Таблица91112282710[[#This Row],[Название источника финансирования]],ТаблИстФинанс[],2,FALSE)</f>
        <v>#N/A</v>
      </c>
      <c r="X151" s="2"/>
      <c r="Y151" s="13"/>
      <c r="Z151" s="13"/>
      <c r="AA151" s="13"/>
      <c r="AB151" s="17"/>
      <c r="AC151" s="17"/>
      <c r="AD151" s="6"/>
      <c r="AE151" t="e">
        <f>VLOOKUP(Таблица91112282710[[#This Row],[Название способа закупки]],ТаблСпосЗакуп[],2,FALSE)</f>
        <v>#N/A</v>
      </c>
      <c r="AF151" s="6"/>
      <c r="AG151" s="20" t="e">
        <f>INDEX(ТаблОснЗакЕП[],MATCH(LEFT($AF151,255),ТаблОснЗакЕП[Столбец1],0),2)</f>
        <v>#N/A</v>
      </c>
      <c r="AH151" s="2"/>
      <c r="AI151" s="17"/>
      <c r="AJ151" s="14"/>
      <c r="AK151" s="15"/>
      <c r="AL151" s="15"/>
      <c r="AM151" s="15"/>
      <c r="AN151" s="15"/>
      <c r="AO151" s="14"/>
      <c r="AP151" s="14"/>
      <c r="AR151" s="6"/>
      <c r="AS151" t="e">
        <f>VLOOKUP(Таблица91112282710[[#This Row],[Название направления закупки]],ТаблНапрЗакуп[],2,FALSE)</f>
        <v>#N/A</v>
      </c>
      <c r="AT151" s="14"/>
      <c r="AU151" s="39" t="e">
        <f>VLOOKUP(Таблица91112282710[[#This Row],[Наименование подразделения-заявителя закупки (только для закупок ПАО "Газпром")]],ТаблПодрГазпром[],2,FALSE)</f>
        <v>#N/A</v>
      </c>
      <c r="AV151" s="14"/>
      <c r="AW151" s="14"/>
    </row>
    <row r="152" spans="1:49" x14ac:dyDescent="0.25">
      <c r="A152" s="2"/>
      <c r="B152" s="16"/>
      <c r="C152" s="6"/>
      <c r="D152" t="e">
        <f>VLOOKUP(Таблица91112282710[[#This Row],[Название документа, основания для закупки]],ТаблОснЗакуп[],2,FALSE)</f>
        <v>#N/A</v>
      </c>
      <c r="E152" s="2"/>
      <c r="F152" s="6"/>
      <c r="G152" s="38" t="e">
        <f>VLOOKUP(Таблица91112282710[[#This Row],[ Название раздела Плана]],ТаблРазделПлана4[],2,FALSE)</f>
        <v>#N/A</v>
      </c>
      <c r="H152" s="14"/>
      <c r="I152" s="14"/>
      <c r="J152" s="2"/>
      <c r="K152" s="17"/>
      <c r="L152" s="17"/>
      <c r="M152" s="48"/>
      <c r="N152" s="47" t="e">
        <f>VLOOKUP(Таблица91112282710[[#This Row],[Предмет закупки - исключения СМСП]],ТаблИсключ,2,FALSE)</f>
        <v>#N/A</v>
      </c>
      <c r="O152" s="20"/>
      <c r="Q152" s="36"/>
      <c r="R152" s="12"/>
      <c r="S152" s="12"/>
      <c r="T152" s="12"/>
      <c r="U152" s="16" t="e">
        <f>VLOOKUP(Таблица91112282710[[#This Row],[Ставка НДС]],ТаблицаСтавкиНДС[],2,FALSE)</f>
        <v>#N/A</v>
      </c>
      <c r="V152" s="6"/>
      <c r="W152" t="e">
        <f>VLOOKUP(Таблица91112282710[[#This Row],[Название источника финансирования]],ТаблИстФинанс[],2,FALSE)</f>
        <v>#N/A</v>
      </c>
      <c r="X152" s="2"/>
      <c r="Y152" s="13"/>
      <c r="Z152" s="13"/>
      <c r="AA152" s="13"/>
      <c r="AB152" s="17"/>
      <c r="AC152" s="17"/>
      <c r="AD152" s="6"/>
      <c r="AE152" t="e">
        <f>VLOOKUP(Таблица91112282710[[#This Row],[Название способа закупки]],ТаблСпосЗакуп[],2,FALSE)</f>
        <v>#N/A</v>
      </c>
      <c r="AF152" s="6"/>
      <c r="AG152" s="20" t="e">
        <f>INDEX(ТаблОснЗакЕП[],MATCH(LEFT($AF152,255),ТаблОснЗакЕП[Столбец1],0),2)</f>
        <v>#N/A</v>
      </c>
      <c r="AH152" s="2"/>
      <c r="AI152" s="17"/>
      <c r="AJ152" s="14"/>
      <c r="AK152" s="15"/>
      <c r="AL152" s="15"/>
      <c r="AM152" s="15"/>
      <c r="AN152" s="15"/>
      <c r="AO152" s="14"/>
      <c r="AP152" s="14"/>
      <c r="AR152" s="6"/>
      <c r="AS152" t="e">
        <f>VLOOKUP(Таблица91112282710[[#This Row],[Название направления закупки]],ТаблНапрЗакуп[],2,FALSE)</f>
        <v>#N/A</v>
      </c>
      <c r="AT152" s="14"/>
      <c r="AU152" s="40" t="e">
        <f>VLOOKUP(Таблица91112282710[[#This Row],[Наименование подразделения-заявителя закупки (только для закупок ПАО "Газпром")]],ТаблПодрГазпром[],2,FALSE)</f>
        <v>#N/A</v>
      </c>
      <c r="AV152" s="14"/>
      <c r="AW152" s="14"/>
    </row>
    <row r="153" spans="1:49" x14ac:dyDescent="0.25">
      <c r="A153" s="2"/>
      <c r="B153" s="16"/>
      <c r="C153" s="6"/>
      <c r="D153" t="e">
        <f>VLOOKUP(Таблица91112282710[[#This Row],[Название документа, основания для закупки]],ТаблОснЗакуп[],2,FALSE)</f>
        <v>#N/A</v>
      </c>
      <c r="E153" s="2"/>
      <c r="F153" s="6"/>
      <c r="G153" s="38" t="e">
        <f>VLOOKUP(Таблица91112282710[[#This Row],[ Название раздела Плана]],ТаблРазделПлана4[],2,FALSE)</f>
        <v>#N/A</v>
      </c>
      <c r="H153" s="14"/>
      <c r="I153" s="14"/>
      <c r="J153" s="2"/>
      <c r="K153" s="17"/>
      <c r="L153" s="17"/>
      <c r="M153" s="48"/>
      <c r="N153" s="47" t="e">
        <f>VLOOKUP(Таблица91112282710[[#This Row],[Предмет закупки - исключения СМСП]],ТаблИсключ,2,FALSE)</f>
        <v>#N/A</v>
      </c>
      <c r="O153" s="20"/>
      <c r="Q153" s="36"/>
      <c r="R153" s="12"/>
      <c r="S153" s="12"/>
      <c r="T153" s="12"/>
      <c r="U153" s="16" t="e">
        <f>VLOOKUP(Таблица91112282710[[#This Row],[Ставка НДС]],ТаблицаСтавкиНДС[],2,FALSE)</f>
        <v>#N/A</v>
      </c>
      <c r="V153" s="6"/>
      <c r="W153" t="e">
        <f>VLOOKUP(Таблица91112282710[[#This Row],[Название источника финансирования]],ТаблИстФинанс[],2,FALSE)</f>
        <v>#N/A</v>
      </c>
      <c r="X153" s="2"/>
      <c r="Y153" s="13"/>
      <c r="Z153" s="13"/>
      <c r="AA153" s="13"/>
      <c r="AB153" s="17"/>
      <c r="AC153" s="17"/>
      <c r="AD153" s="6"/>
      <c r="AE153" t="e">
        <f>VLOOKUP(Таблица91112282710[[#This Row],[Название способа закупки]],ТаблСпосЗакуп[],2,FALSE)</f>
        <v>#N/A</v>
      </c>
      <c r="AF153" s="6"/>
      <c r="AG153" s="20" t="e">
        <f>INDEX(ТаблОснЗакЕП[],MATCH(LEFT($AF153,255),ТаблОснЗакЕП[Столбец1],0),2)</f>
        <v>#N/A</v>
      </c>
      <c r="AH153" s="2"/>
      <c r="AI153" s="17"/>
      <c r="AJ153" s="14"/>
      <c r="AK153" s="15"/>
      <c r="AL153" s="15"/>
      <c r="AM153" s="15"/>
      <c r="AN153" s="15"/>
      <c r="AO153" s="14"/>
      <c r="AP153" s="14"/>
      <c r="AR153" s="6"/>
      <c r="AS153" t="e">
        <f>VLOOKUP(Таблица91112282710[[#This Row],[Название направления закупки]],ТаблНапрЗакуп[],2,FALSE)</f>
        <v>#N/A</v>
      </c>
      <c r="AT153" s="14"/>
      <c r="AU153" s="39" t="e">
        <f>VLOOKUP(Таблица91112282710[[#This Row],[Наименование подразделения-заявителя закупки (только для закупок ПАО "Газпром")]],ТаблПодрГазпром[],2,FALSE)</f>
        <v>#N/A</v>
      </c>
      <c r="AV153" s="14"/>
      <c r="AW153" s="14"/>
    </row>
    <row r="154" spans="1:49" x14ac:dyDescent="0.25">
      <c r="A154" s="2"/>
      <c r="B154" s="16"/>
      <c r="C154" s="6"/>
      <c r="D154" t="e">
        <f>VLOOKUP(Таблица91112282710[[#This Row],[Название документа, основания для закупки]],ТаблОснЗакуп[],2,FALSE)</f>
        <v>#N/A</v>
      </c>
      <c r="E154" s="2"/>
      <c r="F154" s="6"/>
      <c r="G154" s="38" t="e">
        <f>VLOOKUP(Таблица91112282710[[#This Row],[ Название раздела Плана]],ТаблРазделПлана4[],2,FALSE)</f>
        <v>#N/A</v>
      </c>
      <c r="H154" s="14"/>
      <c r="I154" s="14"/>
      <c r="J154" s="2"/>
      <c r="K154" s="17"/>
      <c r="L154" s="17"/>
      <c r="M154" s="48"/>
      <c r="N154" s="47" t="e">
        <f>VLOOKUP(Таблица91112282710[[#This Row],[Предмет закупки - исключения СМСП]],ТаблИсключ,2,FALSE)</f>
        <v>#N/A</v>
      </c>
      <c r="O154" s="20"/>
      <c r="Q154" s="36"/>
      <c r="R154" s="12"/>
      <c r="S154" s="12"/>
      <c r="T154" s="12"/>
      <c r="U154" s="16" t="e">
        <f>VLOOKUP(Таблица91112282710[[#This Row],[Ставка НДС]],ТаблицаСтавкиНДС[],2,FALSE)</f>
        <v>#N/A</v>
      </c>
      <c r="V154" s="6"/>
      <c r="W154" t="e">
        <f>VLOOKUP(Таблица91112282710[[#This Row],[Название источника финансирования]],ТаблИстФинанс[],2,FALSE)</f>
        <v>#N/A</v>
      </c>
      <c r="X154" s="2"/>
      <c r="Y154" s="13"/>
      <c r="Z154" s="13"/>
      <c r="AA154" s="13"/>
      <c r="AB154" s="17"/>
      <c r="AC154" s="17"/>
      <c r="AD154" s="6"/>
      <c r="AE154" t="e">
        <f>VLOOKUP(Таблица91112282710[[#This Row],[Название способа закупки]],ТаблСпосЗакуп[],2,FALSE)</f>
        <v>#N/A</v>
      </c>
      <c r="AF154" s="6"/>
      <c r="AG154" s="20" t="e">
        <f>INDEX(ТаблОснЗакЕП[],MATCH(LEFT($AF154,255),ТаблОснЗакЕП[Столбец1],0),2)</f>
        <v>#N/A</v>
      </c>
      <c r="AH154" s="2"/>
      <c r="AI154" s="17"/>
      <c r="AJ154" s="14"/>
      <c r="AK154" s="15"/>
      <c r="AL154" s="15"/>
      <c r="AM154" s="15"/>
      <c r="AN154" s="15"/>
      <c r="AO154" s="14"/>
      <c r="AP154" s="14"/>
      <c r="AR154" s="6"/>
      <c r="AS154" t="e">
        <f>VLOOKUP(Таблица91112282710[[#This Row],[Название направления закупки]],ТаблНапрЗакуп[],2,FALSE)</f>
        <v>#N/A</v>
      </c>
      <c r="AT154" s="14"/>
      <c r="AU154" s="40" t="e">
        <f>VLOOKUP(Таблица91112282710[[#This Row],[Наименование подразделения-заявителя закупки (только для закупок ПАО "Газпром")]],ТаблПодрГазпром[],2,FALSE)</f>
        <v>#N/A</v>
      </c>
      <c r="AV154" s="14"/>
      <c r="AW154" s="14"/>
    </row>
    <row r="155" spans="1:49" x14ac:dyDescent="0.25">
      <c r="A155" s="2"/>
      <c r="B155" s="16"/>
      <c r="C155" s="6"/>
      <c r="D155" t="e">
        <f>VLOOKUP(Таблица91112282710[[#This Row],[Название документа, основания для закупки]],ТаблОснЗакуп[],2,FALSE)</f>
        <v>#N/A</v>
      </c>
      <c r="E155" s="2"/>
      <c r="F155" s="6"/>
      <c r="G155" s="38" t="e">
        <f>VLOOKUP(Таблица91112282710[[#This Row],[ Название раздела Плана]],ТаблРазделПлана4[],2,FALSE)</f>
        <v>#N/A</v>
      </c>
      <c r="H155" s="14"/>
      <c r="I155" s="14"/>
      <c r="J155" s="2"/>
      <c r="K155" s="17"/>
      <c r="L155" s="17"/>
      <c r="M155" s="48"/>
      <c r="N155" s="47" t="e">
        <f>VLOOKUP(Таблица91112282710[[#This Row],[Предмет закупки - исключения СМСП]],ТаблИсключ,2,FALSE)</f>
        <v>#N/A</v>
      </c>
      <c r="O155" s="20"/>
      <c r="Q155" s="36"/>
      <c r="R155" s="12"/>
      <c r="S155" s="12"/>
      <c r="T155" s="12"/>
      <c r="U155" s="16" t="e">
        <f>VLOOKUP(Таблица91112282710[[#This Row],[Ставка НДС]],ТаблицаСтавкиНДС[],2,FALSE)</f>
        <v>#N/A</v>
      </c>
      <c r="V155" s="6"/>
      <c r="W155" t="e">
        <f>VLOOKUP(Таблица91112282710[[#This Row],[Название источника финансирования]],ТаблИстФинанс[],2,FALSE)</f>
        <v>#N/A</v>
      </c>
      <c r="X155" s="2"/>
      <c r="Y155" s="13"/>
      <c r="Z155" s="13"/>
      <c r="AA155" s="13"/>
      <c r="AB155" s="17"/>
      <c r="AC155" s="17"/>
      <c r="AD155" s="6"/>
      <c r="AE155" t="e">
        <f>VLOOKUP(Таблица91112282710[[#This Row],[Название способа закупки]],ТаблСпосЗакуп[],2,FALSE)</f>
        <v>#N/A</v>
      </c>
      <c r="AF155" s="6"/>
      <c r="AG155" s="20" t="e">
        <f>INDEX(ТаблОснЗакЕП[],MATCH(LEFT($AF155,255),ТаблОснЗакЕП[Столбец1],0),2)</f>
        <v>#N/A</v>
      </c>
      <c r="AH155" s="2"/>
      <c r="AI155" s="17"/>
      <c r="AJ155" s="14"/>
      <c r="AK155" s="15"/>
      <c r="AL155" s="15"/>
      <c r="AM155" s="15"/>
      <c r="AN155" s="15"/>
      <c r="AO155" s="14"/>
      <c r="AP155" s="14"/>
      <c r="AR155" s="6"/>
      <c r="AS155" t="e">
        <f>VLOOKUP(Таблица91112282710[[#This Row],[Название направления закупки]],ТаблНапрЗакуп[],2,FALSE)</f>
        <v>#N/A</v>
      </c>
      <c r="AT155" s="14"/>
      <c r="AU155" s="39" t="e">
        <f>VLOOKUP(Таблица91112282710[[#This Row],[Наименование подразделения-заявителя закупки (только для закупок ПАО "Газпром")]],ТаблПодрГазпром[],2,FALSE)</f>
        <v>#N/A</v>
      </c>
      <c r="AV155" s="14"/>
      <c r="AW155" s="14"/>
    </row>
    <row r="156" spans="1:49" x14ac:dyDescent="0.25">
      <c r="A156" s="2"/>
      <c r="B156" s="16"/>
      <c r="C156" s="6"/>
      <c r="D156" t="e">
        <f>VLOOKUP(Таблица91112282710[[#This Row],[Название документа, основания для закупки]],ТаблОснЗакуп[],2,FALSE)</f>
        <v>#N/A</v>
      </c>
      <c r="E156" s="2"/>
      <c r="F156" s="6"/>
      <c r="G156" s="38" t="e">
        <f>VLOOKUP(Таблица91112282710[[#This Row],[ Название раздела Плана]],ТаблРазделПлана4[],2,FALSE)</f>
        <v>#N/A</v>
      </c>
      <c r="H156" s="14"/>
      <c r="I156" s="14"/>
      <c r="J156" s="2"/>
      <c r="K156" s="17"/>
      <c r="L156" s="17"/>
      <c r="M156" s="48"/>
      <c r="N156" s="47" t="e">
        <f>VLOOKUP(Таблица91112282710[[#This Row],[Предмет закупки - исключения СМСП]],ТаблИсключ,2,FALSE)</f>
        <v>#N/A</v>
      </c>
      <c r="O156" s="20"/>
      <c r="Q156" s="36"/>
      <c r="R156" s="12"/>
      <c r="S156" s="12"/>
      <c r="T156" s="12"/>
      <c r="U156" s="16" t="e">
        <f>VLOOKUP(Таблица91112282710[[#This Row],[Ставка НДС]],ТаблицаСтавкиНДС[],2,FALSE)</f>
        <v>#N/A</v>
      </c>
      <c r="V156" s="6"/>
      <c r="W156" t="e">
        <f>VLOOKUP(Таблица91112282710[[#This Row],[Название источника финансирования]],ТаблИстФинанс[],2,FALSE)</f>
        <v>#N/A</v>
      </c>
      <c r="X156" s="2"/>
      <c r="Y156" s="13"/>
      <c r="Z156" s="13"/>
      <c r="AA156" s="13"/>
      <c r="AB156" s="17"/>
      <c r="AC156" s="17"/>
      <c r="AD156" s="6"/>
      <c r="AE156" t="e">
        <f>VLOOKUP(Таблица91112282710[[#This Row],[Название способа закупки]],ТаблСпосЗакуп[],2,FALSE)</f>
        <v>#N/A</v>
      </c>
      <c r="AF156" s="6"/>
      <c r="AG156" s="20" t="e">
        <f>INDEX(ТаблОснЗакЕП[],MATCH(LEFT($AF156,255),ТаблОснЗакЕП[Столбец1],0),2)</f>
        <v>#N/A</v>
      </c>
      <c r="AH156" s="2"/>
      <c r="AI156" s="17"/>
      <c r="AJ156" s="14"/>
      <c r="AK156" s="15"/>
      <c r="AL156" s="15"/>
      <c r="AM156" s="15"/>
      <c r="AN156" s="15"/>
      <c r="AO156" s="14"/>
      <c r="AP156" s="14"/>
      <c r="AR156" s="6"/>
      <c r="AS156" t="e">
        <f>VLOOKUP(Таблица91112282710[[#This Row],[Название направления закупки]],ТаблНапрЗакуп[],2,FALSE)</f>
        <v>#N/A</v>
      </c>
      <c r="AT156" s="14"/>
      <c r="AU156" s="40" t="e">
        <f>VLOOKUP(Таблица91112282710[[#This Row],[Наименование подразделения-заявителя закупки (только для закупок ПАО "Газпром")]],ТаблПодрГазпром[],2,FALSE)</f>
        <v>#N/A</v>
      </c>
      <c r="AV156" s="14"/>
      <c r="AW156" s="14"/>
    </row>
    <row r="157" spans="1:49" x14ac:dyDescent="0.25">
      <c r="A157" s="2"/>
      <c r="B157" s="16"/>
      <c r="C157" s="6"/>
      <c r="D157" t="e">
        <f>VLOOKUP(Таблица91112282710[[#This Row],[Название документа, основания для закупки]],ТаблОснЗакуп[],2,FALSE)</f>
        <v>#N/A</v>
      </c>
      <c r="E157" s="2"/>
      <c r="F157" s="6"/>
      <c r="G157" s="38" t="e">
        <f>VLOOKUP(Таблица91112282710[[#This Row],[ Название раздела Плана]],ТаблРазделПлана4[],2,FALSE)</f>
        <v>#N/A</v>
      </c>
      <c r="H157" s="14"/>
      <c r="I157" s="14"/>
      <c r="J157" s="2"/>
      <c r="K157" s="17"/>
      <c r="L157" s="17"/>
      <c r="M157" s="48"/>
      <c r="N157" s="47" t="e">
        <f>VLOOKUP(Таблица91112282710[[#This Row],[Предмет закупки - исключения СМСП]],ТаблИсключ,2,FALSE)</f>
        <v>#N/A</v>
      </c>
      <c r="O157" s="20"/>
      <c r="Q157" s="36"/>
      <c r="R157" s="12"/>
      <c r="S157" s="12"/>
      <c r="T157" s="12"/>
      <c r="U157" s="16" t="e">
        <f>VLOOKUP(Таблица91112282710[[#This Row],[Ставка НДС]],ТаблицаСтавкиНДС[],2,FALSE)</f>
        <v>#N/A</v>
      </c>
      <c r="V157" s="6"/>
      <c r="W157" t="e">
        <f>VLOOKUP(Таблица91112282710[[#This Row],[Название источника финансирования]],ТаблИстФинанс[],2,FALSE)</f>
        <v>#N/A</v>
      </c>
      <c r="X157" s="2"/>
      <c r="Y157" s="13"/>
      <c r="Z157" s="13"/>
      <c r="AA157" s="13"/>
      <c r="AB157" s="17"/>
      <c r="AC157" s="17"/>
      <c r="AD157" s="6"/>
      <c r="AE157" t="e">
        <f>VLOOKUP(Таблица91112282710[[#This Row],[Название способа закупки]],ТаблСпосЗакуп[],2,FALSE)</f>
        <v>#N/A</v>
      </c>
      <c r="AF157" s="6"/>
      <c r="AG157" s="20" t="e">
        <f>INDEX(ТаблОснЗакЕП[],MATCH(LEFT($AF157,255),ТаблОснЗакЕП[Столбец1],0),2)</f>
        <v>#N/A</v>
      </c>
      <c r="AH157" s="2"/>
      <c r="AI157" s="17"/>
      <c r="AJ157" s="14"/>
      <c r="AK157" s="15"/>
      <c r="AL157" s="15"/>
      <c r="AM157" s="15"/>
      <c r="AN157" s="15"/>
      <c r="AO157" s="14"/>
      <c r="AP157" s="14"/>
      <c r="AR157" s="6"/>
      <c r="AS157" t="e">
        <f>VLOOKUP(Таблица91112282710[[#This Row],[Название направления закупки]],ТаблНапрЗакуп[],2,FALSE)</f>
        <v>#N/A</v>
      </c>
      <c r="AT157" s="14"/>
      <c r="AU157" s="39" t="e">
        <f>VLOOKUP(Таблица91112282710[[#This Row],[Наименование подразделения-заявителя закупки (только для закупок ПАО "Газпром")]],ТаблПодрГазпром[],2,FALSE)</f>
        <v>#N/A</v>
      </c>
      <c r="AV157" s="14"/>
      <c r="AW157" s="14"/>
    </row>
    <row r="158" spans="1:49" x14ac:dyDescent="0.25">
      <c r="A158" s="2"/>
      <c r="B158" s="16"/>
      <c r="C158" s="6"/>
      <c r="D158" t="e">
        <f>VLOOKUP(Таблица91112282710[[#This Row],[Название документа, основания для закупки]],ТаблОснЗакуп[],2,FALSE)</f>
        <v>#N/A</v>
      </c>
      <c r="E158" s="2"/>
      <c r="F158" s="6"/>
      <c r="G158" s="38" t="e">
        <f>VLOOKUP(Таблица91112282710[[#This Row],[ Название раздела Плана]],ТаблРазделПлана4[],2,FALSE)</f>
        <v>#N/A</v>
      </c>
      <c r="H158" s="14"/>
      <c r="I158" s="14"/>
      <c r="J158" s="2"/>
      <c r="K158" s="17"/>
      <c r="L158" s="17"/>
      <c r="M158" s="48"/>
      <c r="N158" s="47" t="e">
        <f>VLOOKUP(Таблица91112282710[[#This Row],[Предмет закупки - исключения СМСП]],ТаблИсключ,2,FALSE)</f>
        <v>#N/A</v>
      </c>
      <c r="O158" s="20"/>
      <c r="Q158" s="36"/>
      <c r="R158" s="12"/>
      <c r="S158" s="12"/>
      <c r="T158" s="12"/>
      <c r="U158" s="16" t="e">
        <f>VLOOKUP(Таблица91112282710[[#This Row],[Ставка НДС]],ТаблицаСтавкиНДС[],2,FALSE)</f>
        <v>#N/A</v>
      </c>
      <c r="V158" s="6"/>
      <c r="W158" t="e">
        <f>VLOOKUP(Таблица91112282710[[#This Row],[Название источника финансирования]],ТаблИстФинанс[],2,FALSE)</f>
        <v>#N/A</v>
      </c>
      <c r="X158" s="2"/>
      <c r="Y158" s="13"/>
      <c r="Z158" s="13"/>
      <c r="AA158" s="13"/>
      <c r="AB158" s="17"/>
      <c r="AC158" s="17"/>
      <c r="AD158" s="6"/>
      <c r="AE158" t="e">
        <f>VLOOKUP(Таблица91112282710[[#This Row],[Название способа закупки]],ТаблСпосЗакуп[],2,FALSE)</f>
        <v>#N/A</v>
      </c>
      <c r="AF158" s="6"/>
      <c r="AG158" s="20" t="e">
        <f>INDEX(ТаблОснЗакЕП[],MATCH(LEFT($AF158,255),ТаблОснЗакЕП[Столбец1],0),2)</f>
        <v>#N/A</v>
      </c>
      <c r="AH158" s="2"/>
      <c r="AI158" s="17"/>
      <c r="AJ158" s="14"/>
      <c r="AK158" s="15"/>
      <c r="AL158" s="15"/>
      <c r="AM158" s="15"/>
      <c r="AN158" s="15"/>
      <c r="AO158" s="14"/>
      <c r="AP158" s="14"/>
      <c r="AR158" s="6"/>
      <c r="AS158" t="e">
        <f>VLOOKUP(Таблица91112282710[[#This Row],[Название направления закупки]],ТаблНапрЗакуп[],2,FALSE)</f>
        <v>#N/A</v>
      </c>
      <c r="AT158" s="14"/>
      <c r="AU158" s="40" t="e">
        <f>VLOOKUP(Таблица91112282710[[#This Row],[Наименование подразделения-заявителя закупки (только для закупок ПАО "Газпром")]],ТаблПодрГазпром[],2,FALSE)</f>
        <v>#N/A</v>
      </c>
      <c r="AV158" s="14"/>
      <c r="AW158" s="14"/>
    </row>
    <row r="159" spans="1:49" x14ac:dyDescent="0.25">
      <c r="A159" s="2"/>
      <c r="B159" s="16"/>
      <c r="C159" s="6"/>
      <c r="D159" t="e">
        <f>VLOOKUP(Таблица91112282710[[#This Row],[Название документа, основания для закупки]],ТаблОснЗакуп[],2,FALSE)</f>
        <v>#N/A</v>
      </c>
      <c r="E159" s="2"/>
      <c r="F159" s="6"/>
      <c r="G159" s="38" t="e">
        <f>VLOOKUP(Таблица91112282710[[#This Row],[ Название раздела Плана]],ТаблРазделПлана4[],2,FALSE)</f>
        <v>#N/A</v>
      </c>
      <c r="H159" s="14"/>
      <c r="I159" s="14"/>
      <c r="J159" s="2"/>
      <c r="K159" s="17"/>
      <c r="L159" s="17"/>
      <c r="M159" s="48"/>
      <c r="N159" s="47" t="e">
        <f>VLOOKUP(Таблица91112282710[[#This Row],[Предмет закупки - исключения СМСП]],ТаблИсключ,2,FALSE)</f>
        <v>#N/A</v>
      </c>
      <c r="O159" s="20"/>
      <c r="Q159" s="36"/>
      <c r="R159" s="12"/>
      <c r="S159" s="12"/>
      <c r="T159" s="12"/>
      <c r="U159" s="16" t="e">
        <f>VLOOKUP(Таблица91112282710[[#This Row],[Ставка НДС]],ТаблицаСтавкиНДС[],2,FALSE)</f>
        <v>#N/A</v>
      </c>
      <c r="V159" s="6"/>
      <c r="W159" t="e">
        <f>VLOOKUP(Таблица91112282710[[#This Row],[Название источника финансирования]],ТаблИстФинанс[],2,FALSE)</f>
        <v>#N/A</v>
      </c>
      <c r="X159" s="2"/>
      <c r="Y159" s="13"/>
      <c r="Z159" s="13"/>
      <c r="AA159" s="13"/>
      <c r="AB159" s="17"/>
      <c r="AC159" s="17"/>
      <c r="AD159" s="6"/>
      <c r="AE159" t="e">
        <f>VLOOKUP(Таблица91112282710[[#This Row],[Название способа закупки]],ТаблСпосЗакуп[],2,FALSE)</f>
        <v>#N/A</v>
      </c>
      <c r="AF159" s="6"/>
      <c r="AG159" s="20" t="e">
        <f>INDEX(ТаблОснЗакЕП[],MATCH(LEFT($AF159,255),ТаблОснЗакЕП[Столбец1],0),2)</f>
        <v>#N/A</v>
      </c>
      <c r="AH159" s="2"/>
      <c r="AI159" s="17"/>
      <c r="AJ159" s="14"/>
      <c r="AK159" s="15"/>
      <c r="AL159" s="15"/>
      <c r="AM159" s="15"/>
      <c r="AN159" s="15"/>
      <c r="AO159" s="14"/>
      <c r="AP159" s="14"/>
      <c r="AR159" s="6"/>
      <c r="AS159" t="e">
        <f>VLOOKUP(Таблица91112282710[[#This Row],[Название направления закупки]],ТаблНапрЗакуп[],2,FALSE)</f>
        <v>#N/A</v>
      </c>
      <c r="AT159" s="14"/>
      <c r="AU159" s="39" t="e">
        <f>VLOOKUP(Таблица91112282710[[#This Row],[Наименование подразделения-заявителя закупки (только для закупок ПАО "Газпром")]],ТаблПодрГазпром[],2,FALSE)</f>
        <v>#N/A</v>
      </c>
      <c r="AV159" s="14"/>
      <c r="AW159" s="14"/>
    </row>
    <row r="160" spans="1:49" x14ac:dyDescent="0.25">
      <c r="A160" s="2"/>
      <c r="B160" s="16"/>
      <c r="C160" s="6"/>
      <c r="D160" t="e">
        <f>VLOOKUP(Таблица91112282710[[#This Row],[Название документа, основания для закупки]],ТаблОснЗакуп[],2,FALSE)</f>
        <v>#N/A</v>
      </c>
      <c r="E160" s="2"/>
      <c r="F160" s="6"/>
      <c r="G160" s="38" t="e">
        <f>VLOOKUP(Таблица91112282710[[#This Row],[ Название раздела Плана]],ТаблРазделПлана4[],2,FALSE)</f>
        <v>#N/A</v>
      </c>
      <c r="H160" s="14"/>
      <c r="I160" s="14"/>
      <c r="J160" s="2"/>
      <c r="K160" s="17"/>
      <c r="L160" s="17"/>
      <c r="M160" s="48"/>
      <c r="N160" s="47" t="e">
        <f>VLOOKUP(Таблица91112282710[[#This Row],[Предмет закупки - исключения СМСП]],ТаблИсключ,2,FALSE)</f>
        <v>#N/A</v>
      </c>
      <c r="O160" s="20"/>
      <c r="Q160" s="36"/>
      <c r="R160" s="12"/>
      <c r="S160" s="12"/>
      <c r="T160" s="12"/>
      <c r="U160" s="16" t="e">
        <f>VLOOKUP(Таблица91112282710[[#This Row],[Ставка НДС]],ТаблицаСтавкиНДС[],2,FALSE)</f>
        <v>#N/A</v>
      </c>
      <c r="V160" s="6"/>
      <c r="W160" t="e">
        <f>VLOOKUP(Таблица91112282710[[#This Row],[Название источника финансирования]],ТаблИстФинанс[],2,FALSE)</f>
        <v>#N/A</v>
      </c>
      <c r="X160" s="2"/>
      <c r="Y160" s="13"/>
      <c r="Z160" s="13"/>
      <c r="AA160" s="13"/>
      <c r="AB160" s="17"/>
      <c r="AC160" s="17"/>
      <c r="AD160" s="6"/>
      <c r="AE160" t="e">
        <f>VLOOKUP(Таблица91112282710[[#This Row],[Название способа закупки]],ТаблСпосЗакуп[],2,FALSE)</f>
        <v>#N/A</v>
      </c>
      <c r="AF160" s="6"/>
      <c r="AG160" s="20" t="e">
        <f>INDEX(ТаблОснЗакЕП[],MATCH(LEFT($AF160,255),ТаблОснЗакЕП[Столбец1],0),2)</f>
        <v>#N/A</v>
      </c>
      <c r="AH160" s="2"/>
      <c r="AI160" s="17"/>
      <c r="AJ160" s="14"/>
      <c r="AK160" s="15"/>
      <c r="AL160" s="15"/>
      <c r="AM160" s="15"/>
      <c r="AN160" s="15"/>
      <c r="AO160" s="14"/>
      <c r="AP160" s="14"/>
      <c r="AR160" s="6"/>
      <c r="AS160" t="e">
        <f>VLOOKUP(Таблица91112282710[[#This Row],[Название направления закупки]],ТаблНапрЗакуп[],2,FALSE)</f>
        <v>#N/A</v>
      </c>
      <c r="AT160" s="14"/>
      <c r="AU160" s="40" t="e">
        <f>VLOOKUP(Таблица91112282710[[#This Row],[Наименование подразделения-заявителя закупки (только для закупок ПАО "Газпром")]],ТаблПодрГазпром[],2,FALSE)</f>
        <v>#N/A</v>
      </c>
      <c r="AV160" s="14"/>
      <c r="AW160" s="14"/>
    </row>
    <row r="161" spans="1:49" x14ac:dyDescent="0.25">
      <c r="A161" s="2"/>
      <c r="B161" s="16"/>
      <c r="C161" s="6"/>
      <c r="D161" t="e">
        <f>VLOOKUP(Таблица91112282710[[#This Row],[Название документа, основания для закупки]],ТаблОснЗакуп[],2,FALSE)</f>
        <v>#N/A</v>
      </c>
      <c r="E161" s="2"/>
      <c r="F161" s="6"/>
      <c r="G161" s="38" t="e">
        <f>VLOOKUP(Таблица91112282710[[#This Row],[ Название раздела Плана]],ТаблРазделПлана4[],2,FALSE)</f>
        <v>#N/A</v>
      </c>
      <c r="H161" s="14"/>
      <c r="I161" s="14"/>
      <c r="J161" s="2"/>
      <c r="K161" s="17"/>
      <c r="L161" s="17"/>
      <c r="M161" s="48"/>
      <c r="N161" s="47" t="e">
        <f>VLOOKUP(Таблица91112282710[[#This Row],[Предмет закупки - исключения СМСП]],ТаблИсключ,2,FALSE)</f>
        <v>#N/A</v>
      </c>
      <c r="O161" s="20"/>
      <c r="Q161" s="36"/>
      <c r="R161" s="12"/>
      <c r="S161" s="12"/>
      <c r="T161" s="12"/>
      <c r="U161" s="16" t="e">
        <f>VLOOKUP(Таблица91112282710[[#This Row],[Ставка НДС]],ТаблицаСтавкиНДС[],2,FALSE)</f>
        <v>#N/A</v>
      </c>
      <c r="V161" s="6"/>
      <c r="W161" t="e">
        <f>VLOOKUP(Таблица91112282710[[#This Row],[Название источника финансирования]],ТаблИстФинанс[],2,FALSE)</f>
        <v>#N/A</v>
      </c>
      <c r="X161" s="2"/>
      <c r="Y161" s="13"/>
      <c r="Z161" s="13"/>
      <c r="AA161" s="13"/>
      <c r="AB161" s="17"/>
      <c r="AC161" s="17"/>
      <c r="AD161" s="6"/>
      <c r="AE161" t="e">
        <f>VLOOKUP(Таблица91112282710[[#This Row],[Название способа закупки]],ТаблСпосЗакуп[],2,FALSE)</f>
        <v>#N/A</v>
      </c>
      <c r="AF161" s="6"/>
      <c r="AG161" s="20" t="e">
        <f>INDEX(ТаблОснЗакЕП[],MATCH(LEFT($AF161,255),ТаблОснЗакЕП[Столбец1],0),2)</f>
        <v>#N/A</v>
      </c>
      <c r="AH161" s="2"/>
      <c r="AI161" s="17"/>
      <c r="AJ161" s="14"/>
      <c r="AK161" s="15"/>
      <c r="AL161" s="15"/>
      <c r="AM161" s="15"/>
      <c r="AN161" s="15"/>
      <c r="AO161" s="14"/>
      <c r="AP161" s="14"/>
      <c r="AR161" s="6"/>
      <c r="AS161" t="e">
        <f>VLOOKUP(Таблица91112282710[[#This Row],[Название направления закупки]],ТаблНапрЗакуп[],2,FALSE)</f>
        <v>#N/A</v>
      </c>
      <c r="AT161" s="14"/>
      <c r="AU161" s="39" t="e">
        <f>VLOOKUP(Таблица91112282710[[#This Row],[Наименование подразделения-заявителя закупки (только для закупок ПАО "Газпром")]],ТаблПодрГазпром[],2,FALSE)</f>
        <v>#N/A</v>
      </c>
      <c r="AV161" s="14"/>
      <c r="AW161" s="14"/>
    </row>
    <row r="162" spans="1:49" x14ac:dyDescent="0.25">
      <c r="A162" s="2"/>
      <c r="B162" s="16"/>
      <c r="C162" s="6"/>
      <c r="D162" t="e">
        <f>VLOOKUP(Таблица91112282710[[#This Row],[Название документа, основания для закупки]],ТаблОснЗакуп[],2,FALSE)</f>
        <v>#N/A</v>
      </c>
      <c r="E162" s="2"/>
      <c r="F162" s="6"/>
      <c r="G162" s="38" t="e">
        <f>VLOOKUP(Таблица91112282710[[#This Row],[ Название раздела Плана]],ТаблРазделПлана4[],2,FALSE)</f>
        <v>#N/A</v>
      </c>
      <c r="H162" s="14"/>
      <c r="I162" s="14"/>
      <c r="J162" s="2"/>
      <c r="K162" s="17"/>
      <c r="L162" s="17"/>
      <c r="M162" s="48"/>
      <c r="N162" s="47" t="e">
        <f>VLOOKUP(Таблица91112282710[[#This Row],[Предмет закупки - исключения СМСП]],ТаблИсключ,2,FALSE)</f>
        <v>#N/A</v>
      </c>
      <c r="O162" s="20"/>
      <c r="Q162" s="36"/>
      <c r="R162" s="12"/>
      <c r="S162" s="12"/>
      <c r="T162" s="12"/>
      <c r="U162" s="16" t="e">
        <f>VLOOKUP(Таблица91112282710[[#This Row],[Ставка НДС]],ТаблицаСтавкиНДС[],2,FALSE)</f>
        <v>#N/A</v>
      </c>
      <c r="V162" s="6"/>
      <c r="W162" t="e">
        <f>VLOOKUP(Таблица91112282710[[#This Row],[Название источника финансирования]],ТаблИстФинанс[],2,FALSE)</f>
        <v>#N/A</v>
      </c>
      <c r="X162" s="2"/>
      <c r="Y162" s="13"/>
      <c r="Z162" s="13"/>
      <c r="AA162" s="13"/>
      <c r="AB162" s="17"/>
      <c r="AC162" s="17"/>
      <c r="AD162" s="6"/>
      <c r="AE162" t="e">
        <f>VLOOKUP(Таблица91112282710[[#This Row],[Название способа закупки]],ТаблСпосЗакуп[],2,FALSE)</f>
        <v>#N/A</v>
      </c>
      <c r="AF162" s="6"/>
      <c r="AG162" s="20" t="e">
        <f>INDEX(ТаблОснЗакЕП[],MATCH(LEFT($AF162,255),ТаблОснЗакЕП[Столбец1],0),2)</f>
        <v>#N/A</v>
      </c>
      <c r="AH162" s="2"/>
      <c r="AI162" s="17"/>
      <c r="AJ162" s="14"/>
      <c r="AK162" s="15"/>
      <c r="AL162" s="15"/>
      <c r="AM162" s="15"/>
      <c r="AN162" s="15"/>
      <c r="AO162" s="14"/>
      <c r="AP162" s="14"/>
      <c r="AR162" s="6"/>
      <c r="AS162" t="e">
        <f>VLOOKUP(Таблица91112282710[[#This Row],[Название направления закупки]],ТаблНапрЗакуп[],2,FALSE)</f>
        <v>#N/A</v>
      </c>
      <c r="AT162" s="14"/>
      <c r="AU162" s="40" t="e">
        <f>VLOOKUP(Таблица91112282710[[#This Row],[Наименование подразделения-заявителя закупки (только для закупок ПАО "Газпром")]],ТаблПодрГазпром[],2,FALSE)</f>
        <v>#N/A</v>
      </c>
      <c r="AV162" s="14"/>
      <c r="AW162" s="14"/>
    </row>
    <row r="163" spans="1:49" x14ac:dyDescent="0.25">
      <c r="A163" s="2"/>
      <c r="B163" s="16"/>
      <c r="C163" s="6"/>
      <c r="D163" t="e">
        <f>VLOOKUP(Таблица91112282710[[#This Row],[Название документа, основания для закупки]],ТаблОснЗакуп[],2,FALSE)</f>
        <v>#N/A</v>
      </c>
      <c r="E163" s="2"/>
      <c r="F163" s="6"/>
      <c r="G163" s="38" t="e">
        <f>VLOOKUP(Таблица91112282710[[#This Row],[ Название раздела Плана]],ТаблРазделПлана4[],2,FALSE)</f>
        <v>#N/A</v>
      </c>
      <c r="H163" s="14"/>
      <c r="I163" s="14"/>
      <c r="J163" s="2"/>
      <c r="K163" s="17"/>
      <c r="L163" s="17"/>
      <c r="M163" s="48"/>
      <c r="N163" s="47" t="e">
        <f>VLOOKUP(Таблица91112282710[[#This Row],[Предмет закупки - исключения СМСП]],ТаблИсключ,2,FALSE)</f>
        <v>#N/A</v>
      </c>
      <c r="O163" s="20"/>
      <c r="Q163" s="36"/>
      <c r="R163" s="12"/>
      <c r="S163" s="12"/>
      <c r="T163" s="12"/>
      <c r="U163" s="16" t="e">
        <f>VLOOKUP(Таблица91112282710[[#This Row],[Ставка НДС]],ТаблицаСтавкиНДС[],2,FALSE)</f>
        <v>#N/A</v>
      </c>
      <c r="V163" s="6"/>
      <c r="W163" t="e">
        <f>VLOOKUP(Таблица91112282710[[#This Row],[Название источника финансирования]],ТаблИстФинанс[],2,FALSE)</f>
        <v>#N/A</v>
      </c>
      <c r="X163" s="2"/>
      <c r="Y163" s="13"/>
      <c r="Z163" s="13"/>
      <c r="AA163" s="13"/>
      <c r="AB163" s="17"/>
      <c r="AC163" s="17"/>
      <c r="AD163" s="6"/>
      <c r="AE163" t="e">
        <f>VLOOKUP(Таблица91112282710[[#This Row],[Название способа закупки]],ТаблСпосЗакуп[],2,FALSE)</f>
        <v>#N/A</v>
      </c>
      <c r="AF163" s="6"/>
      <c r="AG163" s="20" t="e">
        <f>INDEX(ТаблОснЗакЕП[],MATCH(LEFT($AF163,255),ТаблОснЗакЕП[Столбец1],0),2)</f>
        <v>#N/A</v>
      </c>
      <c r="AH163" s="2"/>
      <c r="AI163" s="17"/>
      <c r="AJ163" s="14"/>
      <c r="AK163" s="15"/>
      <c r="AL163" s="15"/>
      <c r="AM163" s="15"/>
      <c r="AN163" s="15"/>
      <c r="AO163" s="14"/>
      <c r="AP163" s="14"/>
      <c r="AR163" s="6"/>
      <c r="AS163" t="e">
        <f>VLOOKUP(Таблица91112282710[[#This Row],[Название направления закупки]],ТаблНапрЗакуп[],2,FALSE)</f>
        <v>#N/A</v>
      </c>
      <c r="AT163" s="14"/>
      <c r="AU163" s="39" t="e">
        <f>VLOOKUP(Таблица91112282710[[#This Row],[Наименование подразделения-заявителя закупки (только для закупок ПАО "Газпром")]],ТаблПодрГазпром[],2,FALSE)</f>
        <v>#N/A</v>
      </c>
      <c r="AV163" s="14"/>
      <c r="AW163" s="14"/>
    </row>
    <row r="164" spans="1:49" x14ac:dyDescent="0.25">
      <c r="A164" s="2"/>
      <c r="B164" s="16"/>
      <c r="C164" s="6"/>
      <c r="D164" t="e">
        <f>VLOOKUP(Таблица91112282710[[#This Row],[Название документа, основания для закупки]],ТаблОснЗакуп[],2,FALSE)</f>
        <v>#N/A</v>
      </c>
      <c r="E164" s="2"/>
      <c r="F164" s="6"/>
      <c r="G164" s="38" t="e">
        <f>VLOOKUP(Таблица91112282710[[#This Row],[ Название раздела Плана]],ТаблРазделПлана4[],2,FALSE)</f>
        <v>#N/A</v>
      </c>
      <c r="H164" s="14"/>
      <c r="I164" s="14"/>
      <c r="J164" s="2"/>
      <c r="K164" s="17"/>
      <c r="L164" s="17"/>
      <c r="M164" s="48"/>
      <c r="N164" s="47" t="e">
        <f>VLOOKUP(Таблица91112282710[[#This Row],[Предмет закупки - исключения СМСП]],ТаблИсключ,2,FALSE)</f>
        <v>#N/A</v>
      </c>
      <c r="O164" s="20"/>
      <c r="Q164" s="36"/>
      <c r="R164" s="12"/>
      <c r="S164" s="12"/>
      <c r="T164" s="12"/>
      <c r="U164" s="16" t="e">
        <f>VLOOKUP(Таблица91112282710[[#This Row],[Ставка НДС]],ТаблицаСтавкиНДС[],2,FALSE)</f>
        <v>#N/A</v>
      </c>
      <c r="V164" s="6"/>
      <c r="W164" t="e">
        <f>VLOOKUP(Таблица91112282710[[#This Row],[Название источника финансирования]],ТаблИстФинанс[],2,FALSE)</f>
        <v>#N/A</v>
      </c>
      <c r="X164" s="2"/>
      <c r="Y164" s="13"/>
      <c r="Z164" s="13"/>
      <c r="AA164" s="13"/>
      <c r="AB164" s="17"/>
      <c r="AC164" s="17"/>
      <c r="AD164" s="6"/>
      <c r="AE164" t="e">
        <f>VLOOKUP(Таблица91112282710[[#This Row],[Название способа закупки]],ТаблСпосЗакуп[],2,FALSE)</f>
        <v>#N/A</v>
      </c>
      <c r="AF164" s="6"/>
      <c r="AG164" s="20" t="e">
        <f>INDEX(ТаблОснЗакЕП[],MATCH(LEFT($AF164,255),ТаблОснЗакЕП[Столбец1],0),2)</f>
        <v>#N/A</v>
      </c>
      <c r="AH164" s="2"/>
      <c r="AI164" s="17"/>
      <c r="AJ164" s="14"/>
      <c r="AK164" s="15"/>
      <c r="AL164" s="15"/>
      <c r="AM164" s="15"/>
      <c r="AN164" s="15"/>
      <c r="AO164" s="14"/>
      <c r="AP164" s="14"/>
      <c r="AR164" s="6"/>
      <c r="AS164" t="e">
        <f>VLOOKUP(Таблица91112282710[[#This Row],[Название направления закупки]],ТаблНапрЗакуп[],2,FALSE)</f>
        <v>#N/A</v>
      </c>
      <c r="AT164" s="14"/>
      <c r="AU164" s="40" t="e">
        <f>VLOOKUP(Таблица91112282710[[#This Row],[Наименование подразделения-заявителя закупки (только для закупок ПАО "Газпром")]],ТаблПодрГазпром[],2,FALSE)</f>
        <v>#N/A</v>
      </c>
      <c r="AV164" s="14"/>
      <c r="AW164" s="14"/>
    </row>
    <row r="165" spans="1:49" x14ac:dyDescent="0.25">
      <c r="A165" s="2"/>
      <c r="B165" s="16"/>
      <c r="C165" s="6"/>
      <c r="D165" t="e">
        <f>VLOOKUP(Таблица91112282710[[#This Row],[Название документа, основания для закупки]],ТаблОснЗакуп[],2,FALSE)</f>
        <v>#N/A</v>
      </c>
      <c r="E165" s="2"/>
      <c r="F165" s="6"/>
      <c r="G165" s="38" t="e">
        <f>VLOOKUP(Таблица91112282710[[#This Row],[ Название раздела Плана]],ТаблРазделПлана4[],2,FALSE)</f>
        <v>#N/A</v>
      </c>
      <c r="H165" s="14"/>
      <c r="I165" s="14"/>
      <c r="J165" s="2"/>
      <c r="K165" s="17"/>
      <c r="L165" s="17"/>
      <c r="M165" s="48"/>
      <c r="N165" s="47" t="e">
        <f>VLOOKUP(Таблица91112282710[[#This Row],[Предмет закупки - исключения СМСП]],ТаблИсключ,2,FALSE)</f>
        <v>#N/A</v>
      </c>
      <c r="O165" s="20"/>
      <c r="Q165" s="36"/>
      <c r="R165" s="12"/>
      <c r="S165" s="12"/>
      <c r="T165" s="12"/>
      <c r="U165" s="16" t="e">
        <f>VLOOKUP(Таблица91112282710[[#This Row],[Ставка НДС]],ТаблицаСтавкиНДС[],2,FALSE)</f>
        <v>#N/A</v>
      </c>
      <c r="V165" s="6"/>
      <c r="W165" t="e">
        <f>VLOOKUP(Таблица91112282710[[#This Row],[Название источника финансирования]],ТаблИстФинанс[],2,FALSE)</f>
        <v>#N/A</v>
      </c>
      <c r="X165" s="2"/>
      <c r="Y165" s="13"/>
      <c r="Z165" s="13"/>
      <c r="AA165" s="13"/>
      <c r="AB165" s="17"/>
      <c r="AC165" s="17"/>
      <c r="AD165" s="6"/>
      <c r="AE165" t="e">
        <f>VLOOKUP(Таблица91112282710[[#This Row],[Название способа закупки]],ТаблСпосЗакуп[],2,FALSE)</f>
        <v>#N/A</v>
      </c>
      <c r="AF165" s="6"/>
      <c r="AG165" s="20" t="e">
        <f>INDEX(ТаблОснЗакЕП[],MATCH(LEFT($AF165,255),ТаблОснЗакЕП[Столбец1],0),2)</f>
        <v>#N/A</v>
      </c>
      <c r="AH165" s="2"/>
      <c r="AI165" s="17"/>
      <c r="AJ165" s="14"/>
      <c r="AK165" s="15"/>
      <c r="AL165" s="15"/>
      <c r="AM165" s="15"/>
      <c r="AN165" s="15"/>
      <c r="AO165" s="14"/>
      <c r="AP165" s="14"/>
      <c r="AR165" s="6"/>
      <c r="AS165" t="e">
        <f>VLOOKUP(Таблица91112282710[[#This Row],[Название направления закупки]],ТаблНапрЗакуп[],2,FALSE)</f>
        <v>#N/A</v>
      </c>
      <c r="AT165" s="14"/>
      <c r="AU165" s="39" t="e">
        <f>VLOOKUP(Таблица91112282710[[#This Row],[Наименование подразделения-заявителя закупки (только для закупок ПАО "Газпром")]],ТаблПодрГазпром[],2,FALSE)</f>
        <v>#N/A</v>
      </c>
      <c r="AV165" s="14"/>
      <c r="AW165" s="14"/>
    </row>
    <row r="166" spans="1:49" x14ac:dyDescent="0.25">
      <c r="A166" s="2"/>
      <c r="B166" s="16"/>
      <c r="C166" s="6"/>
      <c r="D166" t="e">
        <f>VLOOKUP(Таблица91112282710[[#This Row],[Название документа, основания для закупки]],ТаблОснЗакуп[],2,FALSE)</f>
        <v>#N/A</v>
      </c>
      <c r="E166" s="2"/>
      <c r="F166" s="6"/>
      <c r="G166" s="38" t="e">
        <f>VLOOKUP(Таблица91112282710[[#This Row],[ Название раздела Плана]],ТаблРазделПлана4[],2,FALSE)</f>
        <v>#N/A</v>
      </c>
      <c r="H166" s="14"/>
      <c r="I166" s="14"/>
      <c r="J166" s="2"/>
      <c r="K166" s="17"/>
      <c r="L166" s="17"/>
      <c r="M166" s="48"/>
      <c r="N166" s="47" t="e">
        <f>VLOOKUP(Таблица91112282710[[#This Row],[Предмет закупки - исключения СМСП]],ТаблИсключ,2,FALSE)</f>
        <v>#N/A</v>
      </c>
      <c r="O166" s="20"/>
      <c r="Q166" s="36"/>
      <c r="R166" s="12"/>
      <c r="S166" s="12"/>
      <c r="T166" s="12"/>
      <c r="U166" s="16" t="e">
        <f>VLOOKUP(Таблица91112282710[[#This Row],[Ставка НДС]],ТаблицаСтавкиНДС[],2,FALSE)</f>
        <v>#N/A</v>
      </c>
      <c r="V166" s="6"/>
      <c r="W166" t="e">
        <f>VLOOKUP(Таблица91112282710[[#This Row],[Название источника финансирования]],ТаблИстФинанс[],2,FALSE)</f>
        <v>#N/A</v>
      </c>
      <c r="X166" s="2"/>
      <c r="Y166" s="13"/>
      <c r="Z166" s="13"/>
      <c r="AA166" s="13"/>
      <c r="AB166" s="17"/>
      <c r="AC166" s="17"/>
      <c r="AD166" s="6"/>
      <c r="AE166" t="e">
        <f>VLOOKUP(Таблица91112282710[[#This Row],[Название способа закупки]],ТаблСпосЗакуп[],2,FALSE)</f>
        <v>#N/A</v>
      </c>
      <c r="AF166" s="6"/>
      <c r="AG166" s="20" t="e">
        <f>INDEX(ТаблОснЗакЕП[],MATCH(LEFT($AF166,255),ТаблОснЗакЕП[Столбец1],0),2)</f>
        <v>#N/A</v>
      </c>
      <c r="AH166" s="2"/>
      <c r="AI166" s="17"/>
      <c r="AJ166" s="14"/>
      <c r="AK166" s="15"/>
      <c r="AL166" s="15"/>
      <c r="AM166" s="15"/>
      <c r="AN166" s="15"/>
      <c r="AO166" s="14"/>
      <c r="AP166" s="14"/>
      <c r="AR166" s="6"/>
      <c r="AS166" t="e">
        <f>VLOOKUP(Таблица91112282710[[#This Row],[Название направления закупки]],ТаблНапрЗакуп[],2,FALSE)</f>
        <v>#N/A</v>
      </c>
      <c r="AT166" s="14"/>
      <c r="AU166" s="40" t="e">
        <f>VLOOKUP(Таблица91112282710[[#This Row],[Наименование подразделения-заявителя закупки (только для закупок ПАО "Газпром")]],ТаблПодрГазпром[],2,FALSE)</f>
        <v>#N/A</v>
      </c>
      <c r="AV166" s="14"/>
      <c r="AW166" s="14"/>
    </row>
    <row r="167" spans="1:49" x14ac:dyDescent="0.25">
      <c r="A167" s="2"/>
      <c r="B167" s="16"/>
      <c r="C167" s="6"/>
      <c r="D167" t="e">
        <f>VLOOKUP(Таблица91112282710[[#This Row],[Название документа, основания для закупки]],ТаблОснЗакуп[],2,FALSE)</f>
        <v>#N/A</v>
      </c>
      <c r="E167" s="2"/>
      <c r="F167" s="6"/>
      <c r="G167" s="38" t="e">
        <f>VLOOKUP(Таблица91112282710[[#This Row],[ Название раздела Плана]],ТаблРазделПлана4[],2,FALSE)</f>
        <v>#N/A</v>
      </c>
      <c r="H167" s="14"/>
      <c r="I167" s="14"/>
      <c r="J167" s="2"/>
      <c r="K167" s="17"/>
      <c r="L167" s="17"/>
      <c r="M167" s="48"/>
      <c r="N167" s="47" t="e">
        <f>VLOOKUP(Таблица91112282710[[#This Row],[Предмет закупки - исключения СМСП]],ТаблИсключ,2,FALSE)</f>
        <v>#N/A</v>
      </c>
      <c r="O167" s="20"/>
      <c r="Q167" s="36"/>
      <c r="R167" s="12"/>
      <c r="S167" s="12"/>
      <c r="T167" s="12"/>
      <c r="U167" s="16" t="e">
        <f>VLOOKUP(Таблица91112282710[[#This Row],[Ставка НДС]],ТаблицаСтавкиНДС[],2,FALSE)</f>
        <v>#N/A</v>
      </c>
      <c r="V167" s="6"/>
      <c r="W167" t="e">
        <f>VLOOKUP(Таблица91112282710[[#This Row],[Название источника финансирования]],ТаблИстФинанс[],2,FALSE)</f>
        <v>#N/A</v>
      </c>
      <c r="X167" s="2"/>
      <c r="Y167" s="13"/>
      <c r="Z167" s="13"/>
      <c r="AA167" s="13"/>
      <c r="AB167" s="17"/>
      <c r="AC167" s="17"/>
      <c r="AD167" s="6"/>
      <c r="AE167" t="e">
        <f>VLOOKUP(Таблица91112282710[[#This Row],[Название способа закупки]],ТаблСпосЗакуп[],2,FALSE)</f>
        <v>#N/A</v>
      </c>
      <c r="AF167" s="6"/>
      <c r="AG167" s="20" t="e">
        <f>INDEX(ТаблОснЗакЕП[],MATCH(LEFT($AF167,255),ТаблОснЗакЕП[Столбец1],0),2)</f>
        <v>#N/A</v>
      </c>
      <c r="AH167" s="2"/>
      <c r="AI167" s="17"/>
      <c r="AJ167" s="14"/>
      <c r="AK167" s="15"/>
      <c r="AL167" s="15"/>
      <c r="AM167" s="15"/>
      <c r="AN167" s="15"/>
      <c r="AO167" s="14"/>
      <c r="AP167" s="14"/>
      <c r="AR167" s="6"/>
      <c r="AS167" t="e">
        <f>VLOOKUP(Таблица91112282710[[#This Row],[Название направления закупки]],ТаблНапрЗакуп[],2,FALSE)</f>
        <v>#N/A</v>
      </c>
      <c r="AT167" s="14"/>
      <c r="AU167" s="39" t="e">
        <f>VLOOKUP(Таблица91112282710[[#This Row],[Наименование подразделения-заявителя закупки (только для закупок ПАО "Газпром")]],ТаблПодрГазпром[],2,FALSE)</f>
        <v>#N/A</v>
      </c>
      <c r="AV167" s="14"/>
      <c r="AW167" s="14"/>
    </row>
    <row r="168" spans="1:49" x14ac:dyDescent="0.25">
      <c r="A168" s="2"/>
      <c r="B168" s="16"/>
      <c r="C168" s="6"/>
      <c r="D168" t="e">
        <f>VLOOKUP(Таблица91112282710[[#This Row],[Название документа, основания для закупки]],ТаблОснЗакуп[],2,FALSE)</f>
        <v>#N/A</v>
      </c>
      <c r="E168" s="2"/>
      <c r="F168" s="6"/>
      <c r="G168" s="38" t="e">
        <f>VLOOKUP(Таблица91112282710[[#This Row],[ Название раздела Плана]],ТаблРазделПлана4[],2,FALSE)</f>
        <v>#N/A</v>
      </c>
      <c r="H168" s="14"/>
      <c r="I168" s="14"/>
      <c r="J168" s="2"/>
      <c r="K168" s="17"/>
      <c r="L168" s="17"/>
      <c r="M168" s="48"/>
      <c r="N168" s="47" t="e">
        <f>VLOOKUP(Таблица91112282710[[#This Row],[Предмет закупки - исключения СМСП]],ТаблИсключ,2,FALSE)</f>
        <v>#N/A</v>
      </c>
      <c r="O168" s="20"/>
      <c r="Q168" s="36"/>
      <c r="R168" s="12"/>
      <c r="S168" s="12"/>
      <c r="T168" s="12"/>
      <c r="U168" s="16" t="e">
        <f>VLOOKUP(Таблица91112282710[[#This Row],[Ставка НДС]],ТаблицаСтавкиНДС[],2,FALSE)</f>
        <v>#N/A</v>
      </c>
      <c r="V168" s="6"/>
      <c r="W168" t="e">
        <f>VLOOKUP(Таблица91112282710[[#This Row],[Название источника финансирования]],ТаблИстФинанс[],2,FALSE)</f>
        <v>#N/A</v>
      </c>
      <c r="X168" s="2"/>
      <c r="Y168" s="13"/>
      <c r="Z168" s="13"/>
      <c r="AA168" s="13"/>
      <c r="AB168" s="17"/>
      <c r="AC168" s="17"/>
      <c r="AD168" s="6"/>
      <c r="AE168" t="e">
        <f>VLOOKUP(Таблица91112282710[[#This Row],[Название способа закупки]],ТаблСпосЗакуп[],2,FALSE)</f>
        <v>#N/A</v>
      </c>
      <c r="AF168" s="6"/>
      <c r="AG168" s="20" t="e">
        <f>INDEX(ТаблОснЗакЕП[],MATCH(LEFT($AF168,255),ТаблОснЗакЕП[Столбец1],0),2)</f>
        <v>#N/A</v>
      </c>
      <c r="AH168" s="2"/>
      <c r="AI168" s="17"/>
      <c r="AJ168" s="14"/>
      <c r="AK168" s="15"/>
      <c r="AL168" s="15"/>
      <c r="AM168" s="15"/>
      <c r="AN168" s="15"/>
      <c r="AO168" s="14"/>
      <c r="AP168" s="14"/>
      <c r="AR168" s="6"/>
      <c r="AS168" t="e">
        <f>VLOOKUP(Таблица91112282710[[#This Row],[Название направления закупки]],ТаблНапрЗакуп[],2,FALSE)</f>
        <v>#N/A</v>
      </c>
      <c r="AT168" s="14"/>
      <c r="AU168" s="40" t="e">
        <f>VLOOKUP(Таблица91112282710[[#This Row],[Наименование подразделения-заявителя закупки (только для закупок ПАО "Газпром")]],ТаблПодрГазпром[],2,FALSE)</f>
        <v>#N/A</v>
      </c>
      <c r="AV168" s="14"/>
      <c r="AW168" s="14"/>
    </row>
    <row r="169" spans="1:49" x14ac:dyDescent="0.25">
      <c r="A169" s="2"/>
      <c r="B169" s="16"/>
      <c r="C169" s="6"/>
      <c r="D169" t="e">
        <f>VLOOKUP(Таблица91112282710[[#This Row],[Название документа, основания для закупки]],ТаблОснЗакуп[],2,FALSE)</f>
        <v>#N/A</v>
      </c>
      <c r="E169" s="2"/>
      <c r="F169" s="6"/>
      <c r="G169" s="38" t="e">
        <f>VLOOKUP(Таблица91112282710[[#This Row],[ Название раздела Плана]],ТаблРазделПлана4[],2,FALSE)</f>
        <v>#N/A</v>
      </c>
      <c r="H169" s="14"/>
      <c r="I169" s="14"/>
      <c r="J169" s="2"/>
      <c r="K169" s="17"/>
      <c r="L169" s="17"/>
      <c r="M169" s="48"/>
      <c r="N169" s="47" t="e">
        <f>VLOOKUP(Таблица91112282710[[#This Row],[Предмет закупки - исключения СМСП]],ТаблИсключ,2,FALSE)</f>
        <v>#N/A</v>
      </c>
      <c r="O169" s="20"/>
      <c r="Q169" s="36"/>
      <c r="R169" s="12"/>
      <c r="S169" s="12"/>
      <c r="T169" s="12"/>
      <c r="U169" s="16" t="e">
        <f>VLOOKUP(Таблица91112282710[[#This Row],[Ставка НДС]],ТаблицаСтавкиНДС[],2,FALSE)</f>
        <v>#N/A</v>
      </c>
      <c r="V169" s="6"/>
      <c r="W169" t="e">
        <f>VLOOKUP(Таблица91112282710[[#This Row],[Название источника финансирования]],ТаблИстФинанс[],2,FALSE)</f>
        <v>#N/A</v>
      </c>
      <c r="X169" s="2"/>
      <c r="Y169" s="13"/>
      <c r="Z169" s="13"/>
      <c r="AA169" s="13"/>
      <c r="AB169" s="17"/>
      <c r="AC169" s="17"/>
      <c r="AD169" s="6"/>
      <c r="AE169" t="e">
        <f>VLOOKUP(Таблица91112282710[[#This Row],[Название способа закупки]],ТаблСпосЗакуп[],2,FALSE)</f>
        <v>#N/A</v>
      </c>
      <c r="AF169" s="6"/>
      <c r="AG169" s="20" t="e">
        <f>INDEX(ТаблОснЗакЕП[],MATCH(LEFT($AF169,255),ТаблОснЗакЕП[Столбец1],0),2)</f>
        <v>#N/A</v>
      </c>
      <c r="AH169" s="2"/>
      <c r="AI169" s="17"/>
      <c r="AJ169" s="14"/>
      <c r="AK169" s="15"/>
      <c r="AL169" s="15"/>
      <c r="AM169" s="15"/>
      <c r="AN169" s="15"/>
      <c r="AO169" s="14"/>
      <c r="AP169" s="14"/>
      <c r="AR169" s="6"/>
      <c r="AS169" t="e">
        <f>VLOOKUP(Таблица91112282710[[#This Row],[Название направления закупки]],ТаблНапрЗакуп[],2,FALSE)</f>
        <v>#N/A</v>
      </c>
      <c r="AT169" s="14"/>
      <c r="AU169" s="39" t="e">
        <f>VLOOKUP(Таблица91112282710[[#This Row],[Наименование подразделения-заявителя закупки (только для закупок ПАО "Газпром")]],ТаблПодрГазпром[],2,FALSE)</f>
        <v>#N/A</v>
      </c>
      <c r="AV169" s="14"/>
      <c r="AW169" s="14"/>
    </row>
    <row r="170" spans="1:49" x14ac:dyDescent="0.25">
      <c r="A170" s="2"/>
      <c r="B170" s="16"/>
      <c r="C170" s="6"/>
      <c r="D170" t="e">
        <f>VLOOKUP(Таблица91112282710[[#This Row],[Название документа, основания для закупки]],ТаблОснЗакуп[],2,FALSE)</f>
        <v>#N/A</v>
      </c>
      <c r="E170" s="2"/>
      <c r="F170" s="6"/>
      <c r="G170" s="38" t="e">
        <f>VLOOKUP(Таблица91112282710[[#This Row],[ Название раздела Плана]],ТаблРазделПлана4[],2,FALSE)</f>
        <v>#N/A</v>
      </c>
      <c r="H170" s="14"/>
      <c r="I170" s="14"/>
      <c r="J170" s="2"/>
      <c r="K170" s="17"/>
      <c r="L170" s="17"/>
      <c r="M170" s="48"/>
      <c r="N170" s="47" t="e">
        <f>VLOOKUP(Таблица91112282710[[#This Row],[Предмет закупки - исключения СМСП]],ТаблИсключ,2,FALSE)</f>
        <v>#N/A</v>
      </c>
      <c r="O170" s="20"/>
      <c r="Q170" s="36"/>
      <c r="R170" s="12"/>
      <c r="S170" s="12"/>
      <c r="T170" s="12"/>
      <c r="U170" s="16" t="e">
        <f>VLOOKUP(Таблица91112282710[[#This Row],[Ставка НДС]],ТаблицаСтавкиНДС[],2,FALSE)</f>
        <v>#N/A</v>
      </c>
      <c r="V170" s="6"/>
      <c r="W170" t="e">
        <f>VLOOKUP(Таблица91112282710[[#This Row],[Название источника финансирования]],ТаблИстФинанс[],2,FALSE)</f>
        <v>#N/A</v>
      </c>
      <c r="X170" s="2"/>
      <c r="Y170" s="13"/>
      <c r="Z170" s="13"/>
      <c r="AA170" s="13"/>
      <c r="AB170" s="17"/>
      <c r="AC170" s="17"/>
      <c r="AD170" s="6"/>
      <c r="AE170" t="e">
        <f>VLOOKUP(Таблица91112282710[[#This Row],[Название способа закупки]],ТаблСпосЗакуп[],2,FALSE)</f>
        <v>#N/A</v>
      </c>
      <c r="AF170" s="6"/>
      <c r="AG170" s="20" t="e">
        <f>INDEX(ТаблОснЗакЕП[],MATCH(LEFT($AF170,255),ТаблОснЗакЕП[Столбец1],0),2)</f>
        <v>#N/A</v>
      </c>
      <c r="AH170" s="2"/>
      <c r="AI170" s="17"/>
      <c r="AJ170" s="14"/>
      <c r="AK170" s="15"/>
      <c r="AL170" s="15"/>
      <c r="AM170" s="15"/>
      <c r="AN170" s="15"/>
      <c r="AO170" s="14"/>
      <c r="AP170" s="14"/>
      <c r="AR170" s="6"/>
      <c r="AS170" t="e">
        <f>VLOOKUP(Таблица91112282710[[#This Row],[Название направления закупки]],ТаблНапрЗакуп[],2,FALSE)</f>
        <v>#N/A</v>
      </c>
      <c r="AT170" s="14"/>
      <c r="AU170" s="40" t="e">
        <f>VLOOKUP(Таблица91112282710[[#This Row],[Наименование подразделения-заявителя закупки (только для закупок ПАО "Газпром")]],ТаблПодрГазпром[],2,FALSE)</f>
        <v>#N/A</v>
      </c>
      <c r="AV170" s="14"/>
      <c r="AW170" s="14"/>
    </row>
    <row r="171" spans="1:49" x14ac:dyDescent="0.25">
      <c r="A171" s="2"/>
      <c r="B171" s="16"/>
      <c r="C171" s="6"/>
      <c r="D171" t="e">
        <f>VLOOKUP(Таблица91112282710[[#This Row],[Название документа, основания для закупки]],ТаблОснЗакуп[],2,FALSE)</f>
        <v>#N/A</v>
      </c>
      <c r="E171" s="2"/>
      <c r="F171" s="6"/>
      <c r="G171" s="38" t="e">
        <f>VLOOKUP(Таблица91112282710[[#This Row],[ Название раздела Плана]],ТаблРазделПлана4[],2,FALSE)</f>
        <v>#N/A</v>
      </c>
      <c r="H171" s="14"/>
      <c r="I171" s="14"/>
      <c r="J171" s="2"/>
      <c r="K171" s="17"/>
      <c r="L171" s="17"/>
      <c r="M171" s="48"/>
      <c r="N171" s="47" t="e">
        <f>VLOOKUP(Таблица91112282710[[#This Row],[Предмет закупки - исключения СМСП]],ТаблИсключ,2,FALSE)</f>
        <v>#N/A</v>
      </c>
      <c r="O171" s="20"/>
      <c r="Q171" s="36"/>
      <c r="R171" s="12"/>
      <c r="S171" s="12"/>
      <c r="T171" s="12"/>
      <c r="U171" s="16" t="e">
        <f>VLOOKUP(Таблица91112282710[[#This Row],[Ставка НДС]],ТаблицаСтавкиНДС[],2,FALSE)</f>
        <v>#N/A</v>
      </c>
      <c r="V171" s="6"/>
      <c r="W171" t="e">
        <f>VLOOKUP(Таблица91112282710[[#This Row],[Название источника финансирования]],ТаблИстФинанс[],2,FALSE)</f>
        <v>#N/A</v>
      </c>
      <c r="X171" s="2"/>
      <c r="Y171" s="13"/>
      <c r="Z171" s="13"/>
      <c r="AA171" s="13"/>
      <c r="AB171" s="17"/>
      <c r="AC171" s="17"/>
      <c r="AD171" s="6"/>
      <c r="AE171" t="e">
        <f>VLOOKUP(Таблица91112282710[[#This Row],[Название способа закупки]],ТаблСпосЗакуп[],2,FALSE)</f>
        <v>#N/A</v>
      </c>
      <c r="AF171" s="6"/>
      <c r="AG171" s="20" t="e">
        <f>INDEX(ТаблОснЗакЕП[],MATCH(LEFT($AF171,255),ТаблОснЗакЕП[Столбец1],0),2)</f>
        <v>#N/A</v>
      </c>
      <c r="AH171" s="2"/>
      <c r="AI171" s="17"/>
      <c r="AJ171" s="14"/>
      <c r="AK171" s="15"/>
      <c r="AL171" s="15"/>
      <c r="AM171" s="15"/>
      <c r="AN171" s="15"/>
      <c r="AO171" s="14"/>
      <c r="AP171" s="14"/>
      <c r="AR171" s="6"/>
      <c r="AS171" t="e">
        <f>VLOOKUP(Таблица91112282710[[#This Row],[Название направления закупки]],ТаблНапрЗакуп[],2,FALSE)</f>
        <v>#N/A</v>
      </c>
      <c r="AT171" s="14"/>
      <c r="AU171" s="39" t="e">
        <f>VLOOKUP(Таблица91112282710[[#This Row],[Наименование подразделения-заявителя закупки (только для закупок ПАО "Газпром")]],ТаблПодрГазпром[],2,FALSE)</f>
        <v>#N/A</v>
      </c>
      <c r="AV171" s="14"/>
      <c r="AW171" s="14"/>
    </row>
    <row r="172" spans="1:49" x14ac:dyDescent="0.25">
      <c r="A172" s="2"/>
      <c r="B172" s="16"/>
      <c r="C172" s="6"/>
      <c r="D172" t="e">
        <f>VLOOKUP(Таблица91112282710[[#This Row],[Название документа, основания для закупки]],ТаблОснЗакуп[],2,FALSE)</f>
        <v>#N/A</v>
      </c>
      <c r="E172" s="2"/>
      <c r="F172" s="6"/>
      <c r="G172" s="38" t="e">
        <f>VLOOKUP(Таблица91112282710[[#This Row],[ Название раздела Плана]],ТаблРазделПлана4[],2,FALSE)</f>
        <v>#N/A</v>
      </c>
      <c r="H172" s="14"/>
      <c r="I172" s="14"/>
      <c r="J172" s="2"/>
      <c r="K172" s="17"/>
      <c r="L172" s="17"/>
      <c r="M172" s="48"/>
      <c r="N172" s="47" t="e">
        <f>VLOOKUP(Таблица91112282710[[#This Row],[Предмет закупки - исключения СМСП]],ТаблИсключ,2,FALSE)</f>
        <v>#N/A</v>
      </c>
      <c r="O172" s="20"/>
      <c r="Q172" s="36"/>
      <c r="R172" s="12"/>
      <c r="S172" s="12"/>
      <c r="T172" s="12"/>
      <c r="U172" s="16" t="e">
        <f>VLOOKUP(Таблица91112282710[[#This Row],[Ставка НДС]],ТаблицаСтавкиНДС[],2,FALSE)</f>
        <v>#N/A</v>
      </c>
      <c r="V172" s="6"/>
      <c r="W172" t="e">
        <f>VLOOKUP(Таблица91112282710[[#This Row],[Название источника финансирования]],ТаблИстФинанс[],2,FALSE)</f>
        <v>#N/A</v>
      </c>
      <c r="X172" s="2"/>
      <c r="Y172" s="13"/>
      <c r="Z172" s="13"/>
      <c r="AA172" s="13"/>
      <c r="AB172" s="17"/>
      <c r="AC172" s="17"/>
      <c r="AD172" s="6"/>
      <c r="AE172" t="e">
        <f>VLOOKUP(Таблица91112282710[[#This Row],[Название способа закупки]],ТаблСпосЗакуп[],2,FALSE)</f>
        <v>#N/A</v>
      </c>
      <c r="AF172" s="6"/>
      <c r="AG172" s="20" t="e">
        <f>INDEX(ТаблОснЗакЕП[],MATCH(LEFT($AF172,255),ТаблОснЗакЕП[Столбец1],0),2)</f>
        <v>#N/A</v>
      </c>
      <c r="AH172" s="2"/>
      <c r="AI172" s="17"/>
      <c r="AJ172" s="14"/>
      <c r="AK172" s="15"/>
      <c r="AL172" s="15"/>
      <c r="AM172" s="15"/>
      <c r="AN172" s="15"/>
      <c r="AO172" s="14"/>
      <c r="AP172" s="14"/>
      <c r="AR172" s="6"/>
      <c r="AS172" t="e">
        <f>VLOOKUP(Таблица91112282710[[#This Row],[Название направления закупки]],ТаблНапрЗакуп[],2,FALSE)</f>
        <v>#N/A</v>
      </c>
      <c r="AT172" s="14"/>
      <c r="AU172" s="40" t="e">
        <f>VLOOKUP(Таблица91112282710[[#This Row],[Наименование подразделения-заявителя закупки (только для закупок ПАО "Газпром")]],ТаблПодрГазпром[],2,FALSE)</f>
        <v>#N/A</v>
      </c>
      <c r="AV172" s="14"/>
      <c r="AW172" s="14"/>
    </row>
    <row r="173" spans="1:49" x14ac:dyDescent="0.25">
      <c r="A173" s="2"/>
      <c r="B173" s="16"/>
      <c r="C173" s="6"/>
      <c r="D173" t="e">
        <f>VLOOKUP(Таблица91112282710[[#This Row],[Название документа, основания для закупки]],ТаблОснЗакуп[],2,FALSE)</f>
        <v>#N/A</v>
      </c>
      <c r="E173" s="2"/>
      <c r="F173" s="6"/>
      <c r="G173" s="38" t="e">
        <f>VLOOKUP(Таблица91112282710[[#This Row],[ Название раздела Плана]],ТаблРазделПлана4[],2,FALSE)</f>
        <v>#N/A</v>
      </c>
      <c r="H173" s="14"/>
      <c r="I173" s="14"/>
      <c r="J173" s="2"/>
      <c r="K173" s="17"/>
      <c r="L173" s="17"/>
      <c r="M173" s="48"/>
      <c r="N173" s="47" t="e">
        <f>VLOOKUP(Таблица91112282710[[#This Row],[Предмет закупки - исключения СМСП]],ТаблИсключ,2,FALSE)</f>
        <v>#N/A</v>
      </c>
      <c r="O173" s="20"/>
      <c r="Q173" s="36"/>
      <c r="R173" s="12"/>
      <c r="S173" s="12"/>
      <c r="T173" s="12"/>
      <c r="U173" s="16" t="e">
        <f>VLOOKUP(Таблица91112282710[[#This Row],[Ставка НДС]],ТаблицаСтавкиНДС[],2,FALSE)</f>
        <v>#N/A</v>
      </c>
      <c r="V173" s="6"/>
      <c r="W173" t="e">
        <f>VLOOKUP(Таблица91112282710[[#This Row],[Название источника финансирования]],ТаблИстФинанс[],2,FALSE)</f>
        <v>#N/A</v>
      </c>
      <c r="X173" s="2"/>
      <c r="Y173" s="13"/>
      <c r="Z173" s="13"/>
      <c r="AA173" s="13"/>
      <c r="AB173" s="17"/>
      <c r="AC173" s="17"/>
      <c r="AD173" s="6"/>
      <c r="AE173" t="e">
        <f>VLOOKUP(Таблица91112282710[[#This Row],[Название способа закупки]],ТаблСпосЗакуп[],2,FALSE)</f>
        <v>#N/A</v>
      </c>
      <c r="AF173" s="6"/>
      <c r="AG173" s="20" t="e">
        <f>INDEX(ТаблОснЗакЕП[],MATCH(LEFT($AF173,255),ТаблОснЗакЕП[Столбец1],0),2)</f>
        <v>#N/A</v>
      </c>
      <c r="AH173" s="2"/>
      <c r="AI173" s="17"/>
      <c r="AJ173" s="14"/>
      <c r="AK173" s="15"/>
      <c r="AL173" s="15"/>
      <c r="AM173" s="15"/>
      <c r="AN173" s="15"/>
      <c r="AO173" s="14"/>
      <c r="AP173" s="14"/>
      <c r="AR173" s="6"/>
      <c r="AS173" t="e">
        <f>VLOOKUP(Таблица91112282710[[#This Row],[Название направления закупки]],ТаблНапрЗакуп[],2,FALSE)</f>
        <v>#N/A</v>
      </c>
      <c r="AT173" s="14"/>
      <c r="AU173" s="39" t="e">
        <f>VLOOKUP(Таблица91112282710[[#This Row],[Наименование подразделения-заявителя закупки (только для закупок ПАО "Газпром")]],ТаблПодрГазпром[],2,FALSE)</f>
        <v>#N/A</v>
      </c>
      <c r="AV173" s="14"/>
      <c r="AW173" s="14"/>
    </row>
    <row r="174" spans="1:49" x14ac:dyDescent="0.25">
      <c r="A174" s="2"/>
      <c r="B174" s="16"/>
      <c r="C174" s="6"/>
      <c r="D174" t="e">
        <f>VLOOKUP(Таблица91112282710[[#This Row],[Название документа, основания для закупки]],ТаблОснЗакуп[],2,FALSE)</f>
        <v>#N/A</v>
      </c>
      <c r="E174" s="2"/>
      <c r="F174" s="6"/>
      <c r="G174" s="38" t="e">
        <f>VLOOKUP(Таблица91112282710[[#This Row],[ Название раздела Плана]],ТаблРазделПлана4[],2,FALSE)</f>
        <v>#N/A</v>
      </c>
      <c r="H174" s="14"/>
      <c r="I174" s="14"/>
      <c r="J174" s="2"/>
      <c r="K174" s="17"/>
      <c r="L174" s="17"/>
      <c r="M174" s="48"/>
      <c r="N174" s="47" t="e">
        <f>VLOOKUP(Таблица91112282710[[#This Row],[Предмет закупки - исключения СМСП]],ТаблИсключ,2,FALSE)</f>
        <v>#N/A</v>
      </c>
      <c r="O174" s="20"/>
      <c r="Q174" s="36"/>
      <c r="R174" s="12"/>
      <c r="S174" s="12"/>
      <c r="T174" s="12"/>
      <c r="U174" s="16" t="e">
        <f>VLOOKUP(Таблица91112282710[[#This Row],[Ставка НДС]],ТаблицаСтавкиНДС[],2,FALSE)</f>
        <v>#N/A</v>
      </c>
      <c r="V174" s="6"/>
      <c r="W174" t="e">
        <f>VLOOKUP(Таблица91112282710[[#This Row],[Название источника финансирования]],ТаблИстФинанс[],2,FALSE)</f>
        <v>#N/A</v>
      </c>
      <c r="X174" s="2"/>
      <c r="Y174" s="13"/>
      <c r="Z174" s="13"/>
      <c r="AA174" s="13"/>
      <c r="AB174" s="17"/>
      <c r="AC174" s="17"/>
      <c r="AD174" s="6"/>
      <c r="AE174" t="e">
        <f>VLOOKUP(Таблица91112282710[[#This Row],[Название способа закупки]],ТаблСпосЗакуп[],2,FALSE)</f>
        <v>#N/A</v>
      </c>
      <c r="AF174" s="6"/>
      <c r="AG174" s="20" t="e">
        <f>INDEX(ТаблОснЗакЕП[],MATCH(LEFT($AF174,255),ТаблОснЗакЕП[Столбец1],0),2)</f>
        <v>#N/A</v>
      </c>
      <c r="AH174" s="2"/>
      <c r="AI174" s="17"/>
      <c r="AJ174" s="14"/>
      <c r="AK174" s="15"/>
      <c r="AL174" s="15"/>
      <c r="AM174" s="15"/>
      <c r="AN174" s="15"/>
      <c r="AO174" s="14"/>
      <c r="AP174" s="14"/>
      <c r="AR174" s="6"/>
      <c r="AS174" t="e">
        <f>VLOOKUP(Таблица91112282710[[#This Row],[Название направления закупки]],ТаблНапрЗакуп[],2,FALSE)</f>
        <v>#N/A</v>
      </c>
      <c r="AT174" s="14"/>
      <c r="AU174" s="40" t="e">
        <f>VLOOKUP(Таблица91112282710[[#This Row],[Наименование подразделения-заявителя закупки (только для закупок ПАО "Газпром")]],ТаблПодрГазпром[],2,FALSE)</f>
        <v>#N/A</v>
      </c>
      <c r="AV174" s="14"/>
      <c r="AW174" s="14"/>
    </row>
    <row r="175" spans="1:49" x14ac:dyDescent="0.25">
      <c r="A175" s="2"/>
      <c r="B175" s="16"/>
      <c r="C175" s="6"/>
      <c r="D175" t="e">
        <f>VLOOKUP(Таблица91112282710[[#This Row],[Название документа, основания для закупки]],ТаблОснЗакуп[],2,FALSE)</f>
        <v>#N/A</v>
      </c>
      <c r="E175" s="2"/>
      <c r="F175" s="6"/>
      <c r="G175" s="38" t="e">
        <f>VLOOKUP(Таблица91112282710[[#This Row],[ Название раздела Плана]],ТаблРазделПлана4[],2,FALSE)</f>
        <v>#N/A</v>
      </c>
      <c r="H175" s="14"/>
      <c r="I175" s="14"/>
      <c r="J175" s="2"/>
      <c r="K175" s="17"/>
      <c r="L175" s="17"/>
      <c r="M175" s="48"/>
      <c r="N175" s="47" t="e">
        <f>VLOOKUP(Таблица91112282710[[#This Row],[Предмет закупки - исключения СМСП]],ТаблИсключ,2,FALSE)</f>
        <v>#N/A</v>
      </c>
      <c r="O175" s="20"/>
      <c r="Q175" s="36"/>
      <c r="R175" s="12"/>
      <c r="S175" s="12"/>
      <c r="T175" s="12"/>
      <c r="U175" s="16" t="e">
        <f>VLOOKUP(Таблица91112282710[[#This Row],[Ставка НДС]],ТаблицаСтавкиНДС[],2,FALSE)</f>
        <v>#N/A</v>
      </c>
      <c r="V175" s="6"/>
      <c r="W175" t="e">
        <f>VLOOKUP(Таблица91112282710[[#This Row],[Название источника финансирования]],ТаблИстФинанс[],2,FALSE)</f>
        <v>#N/A</v>
      </c>
      <c r="X175" s="2"/>
      <c r="Y175" s="13"/>
      <c r="Z175" s="13"/>
      <c r="AA175" s="13"/>
      <c r="AB175" s="17"/>
      <c r="AC175" s="17"/>
      <c r="AD175" s="6"/>
      <c r="AE175" t="e">
        <f>VLOOKUP(Таблица91112282710[[#This Row],[Название способа закупки]],ТаблСпосЗакуп[],2,FALSE)</f>
        <v>#N/A</v>
      </c>
      <c r="AF175" s="6"/>
      <c r="AG175" s="20" t="e">
        <f>INDEX(ТаблОснЗакЕП[],MATCH(LEFT($AF175,255),ТаблОснЗакЕП[Столбец1],0),2)</f>
        <v>#N/A</v>
      </c>
      <c r="AH175" s="2"/>
      <c r="AI175" s="17"/>
      <c r="AJ175" s="14"/>
      <c r="AK175" s="15"/>
      <c r="AL175" s="15"/>
      <c r="AM175" s="15"/>
      <c r="AN175" s="15"/>
      <c r="AO175" s="14"/>
      <c r="AP175" s="14"/>
      <c r="AR175" s="6"/>
      <c r="AS175" t="e">
        <f>VLOOKUP(Таблица91112282710[[#This Row],[Название направления закупки]],ТаблНапрЗакуп[],2,FALSE)</f>
        <v>#N/A</v>
      </c>
      <c r="AT175" s="14"/>
      <c r="AU175" s="39" t="e">
        <f>VLOOKUP(Таблица91112282710[[#This Row],[Наименование подразделения-заявителя закупки (только для закупок ПАО "Газпром")]],ТаблПодрГазпром[],2,FALSE)</f>
        <v>#N/A</v>
      </c>
      <c r="AV175" s="14"/>
      <c r="AW175" s="14"/>
    </row>
    <row r="176" spans="1:49" x14ac:dyDescent="0.25">
      <c r="A176" s="2"/>
      <c r="B176" s="16"/>
      <c r="C176" s="6"/>
      <c r="D176" t="e">
        <f>VLOOKUP(Таблица91112282710[[#This Row],[Название документа, основания для закупки]],ТаблОснЗакуп[],2,FALSE)</f>
        <v>#N/A</v>
      </c>
      <c r="E176" s="2"/>
      <c r="F176" s="6"/>
      <c r="G176" s="38" t="e">
        <f>VLOOKUP(Таблица91112282710[[#This Row],[ Название раздела Плана]],ТаблРазделПлана4[],2,FALSE)</f>
        <v>#N/A</v>
      </c>
      <c r="H176" s="14"/>
      <c r="I176" s="14"/>
      <c r="J176" s="2"/>
      <c r="K176" s="17"/>
      <c r="L176" s="17"/>
      <c r="M176" s="48"/>
      <c r="N176" s="47" t="e">
        <f>VLOOKUP(Таблица91112282710[[#This Row],[Предмет закупки - исключения СМСП]],ТаблИсключ,2,FALSE)</f>
        <v>#N/A</v>
      </c>
      <c r="O176" s="20"/>
      <c r="Q176" s="36"/>
      <c r="R176" s="12"/>
      <c r="S176" s="12"/>
      <c r="T176" s="12"/>
      <c r="U176" s="16" t="e">
        <f>VLOOKUP(Таблица91112282710[[#This Row],[Ставка НДС]],ТаблицаСтавкиНДС[],2,FALSE)</f>
        <v>#N/A</v>
      </c>
      <c r="V176" s="6"/>
      <c r="W176" t="e">
        <f>VLOOKUP(Таблица91112282710[[#This Row],[Название источника финансирования]],ТаблИстФинанс[],2,FALSE)</f>
        <v>#N/A</v>
      </c>
      <c r="X176" s="2"/>
      <c r="Y176" s="13"/>
      <c r="Z176" s="13"/>
      <c r="AA176" s="13"/>
      <c r="AB176" s="17"/>
      <c r="AC176" s="17"/>
      <c r="AD176" s="6"/>
      <c r="AE176" t="e">
        <f>VLOOKUP(Таблица91112282710[[#This Row],[Название способа закупки]],ТаблСпосЗакуп[],2,FALSE)</f>
        <v>#N/A</v>
      </c>
      <c r="AF176" s="6"/>
      <c r="AG176" s="20" t="e">
        <f>INDEX(ТаблОснЗакЕП[],MATCH(LEFT($AF176,255),ТаблОснЗакЕП[Столбец1],0),2)</f>
        <v>#N/A</v>
      </c>
      <c r="AH176" s="2"/>
      <c r="AI176" s="17"/>
      <c r="AJ176" s="14"/>
      <c r="AK176" s="15"/>
      <c r="AL176" s="15"/>
      <c r="AM176" s="15"/>
      <c r="AN176" s="15"/>
      <c r="AO176" s="14"/>
      <c r="AP176" s="14"/>
      <c r="AR176" s="6"/>
      <c r="AS176" t="e">
        <f>VLOOKUP(Таблица91112282710[[#This Row],[Название направления закупки]],ТаблНапрЗакуп[],2,FALSE)</f>
        <v>#N/A</v>
      </c>
      <c r="AT176" s="14"/>
      <c r="AU176" s="40" t="e">
        <f>VLOOKUP(Таблица91112282710[[#This Row],[Наименование подразделения-заявителя закупки (только для закупок ПАО "Газпром")]],ТаблПодрГазпром[],2,FALSE)</f>
        <v>#N/A</v>
      </c>
      <c r="AV176" s="14"/>
      <c r="AW176" s="14"/>
    </row>
    <row r="177" spans="1:49" x14ac:dyDescent="0.25">
      <c r="A177" s="2"/>
      <c r="B177" s="16"/>
      <c r="C177" s="6"/>
      <c r="D177" t="e">
        <f>VLOOKUP(Таблица91112282710[[#This Row],[Название документа, основания для закупки]],ТаблОснЗакуп[],2,FALSE)</f>
        <v>#N/A</v>
      </c>
      <c r="E177" s="2"/>
      <c r="F177" s="6"/>
      <c r="G177" s="38" t="e">
        <f>VLOOKUP(Таблица91112282710[[#This Row],[ Название раздела Плана]],ТаблРазделПлана4[],2,FALSE)</f>
        <v>#N/A</v>
      </c>
      <c r="H177" s="14"/>
      <c r="I177" s="14"/>
      <c r="J177" s="2"/>
      <c r="K177" s="17"/>
      <c r="L177" s="17"/>
      <c r="M177" s="48"/>
      <c r="N177" s="47" t="e">
        <f>VLOOKUP(Таблица91112282710[[#This Row],[Предмет закупки - исключения СМСП]],ТаблИсключ,2,FALSE)</f>
        <v>#N/A</v>
      </c>
      <c r="O177" s="20"/>
      <c r="Q177" s="36"/>
      <c r="R177" s="12"/>
      <c r="S177" s="12"/>
      <c r="T177" s="12"/>
      <c r="U177" s="16" t="e">
        <f>VLOOKUP(Таблица91112282710[[#This Row],[Ставка НДС]],ТаблицаСтавкиНДС[],2,FALSE)</f>
        <v>#N/A</v>
      </c>
      <c r="V177" s="6"/>
      <c r="W177" t="e">
        <f>VLOOKUP(Таблица91112282710[[#This Row],[Название источника финансирования]],ТаблИстФинанс[],2,FALSE)</f>
        <v>#N/A</v>
      </c>
      <c r="X177" s="2"/>
      <c r="Y177" s="13"/>
      <c r="Z177" s="13"/>
      <c r="AA177" s="13"/>
      <c r="AB177" s="17"/>
      <c r="AC177" s="17"/>
      <c r="AD177" s="6"/>
      <c r="AE177" t="e">
        <f>VLOOKUP(Таблица91112282710[[#This Row],[Название способа закупки]],ТаблСпосЗакуп[],2,FALSE)</f>
        <v>#N/A</v>
      </c>
      <c r="AF177" s="6"/>
      <c r="AG177" s="20" t="e">
        <f>INDEX(ТаблОснЗакЕП[],MATCH(LEFT($AF177,255),ТаблОснЗакЕП[Столбец1],0),2)</f>
        <v>#N/A</v>
      </c>
      <c r="AH177" s="2"/>
      <c r="AI177" s="17"/>
      <c r="AJ177" s="14"/>
      <c r="AK177" s="15"/>
      <c r="AL177" s="15"/>
      <c r="AM177" s="15"/>
      <c r="AN177" s="15"/>
      <c r="AO177" s="14"/>
      <c r="AP177" s="14"/>
      <c r="AR177" s="6"/>
      <c r="AS177" t="e">
        <f>VLOOKUP(Таблица91112282710[[#This Row],[Название направления закупки]],ТаблНапрЗакуп[],2,FALSE)</f>
        <v>#N/A</v>
      </c>
      <c r="AT177" s="14"/>
      <c r="AU177" s="39" t="e">
        <f>VLOOKUP(Таблица91112282710[[#This Row],[Наименование подразделения-заявителя закупки (только для закупок ПАО "Газпром")]],ТаблПодрГазпром[],2,FALSE)</f>
        <v>#N/A</v>
      </c>
      <c r="AV177" s="14"/>
      <c r="AW177" s="14"/>
    </row>
    <row r="178" spans="1:49" x14ac:dyDescent="0.25">
      <c r="A178" s="2"/>
      <c r="B178" s="16"/>
      <c r="C178" s="6"/>
      <c r="D178" t="e">
        <f>VLOOKUP(Таблица91112282710[[#This Row],[Название документа, основания для закупки]],ТаблОснЗакуп[],2,FALSE)</f>
        <v>#N/A</v>
      </c>
      <c r="E178" s="2"/>
      <c r="F178" s="6"/>
      <c r="G178" s="38" t="e">
        <f>VLOOKUP(Таблица91112282710[[#This Row],[ Название раздела Плана]],ТаблРазделПлана4[],2,FALSE)</f>
        <v>#N/A</v>
      </c>
      <c r="H178" s="14"/>
      <c r="I178" s="14"/>
      <c r="J178" s="2"/>
      <c r="K178" s="17"/>
      <c r="L178" s="17"/>
      <c r="M178" s="48"/>
      <c r="N178" s="47" t="e">
        <f>VLOOKUP(Таблица91112282710[[#This Row],[Предмет закупки - исключения СМСП]],ТаблИсключ,2,FALSE)</f>
        <v>#N/A</v>
      </c>
      <c r="O178" s="20"/>
      <c r="Q178" s="36"/>
      <c r="R178" s="12"/>
      <c r="S178" s="12"/>
      <c r="T178" s="12"/>
      <c r="U178" s="16" t="e">
        <f>VLOOKUP(Таблица91112282710[[#This Row],[Ставка НДС]],ТаблицаСтавкиНДС[],2,FALSE)</f>
        <v>#N/A</v>
      </c>
      <c r="V178" s="6"/>
      <c r="W178" t="e">
        <f>VLOOKUP(Таблица91112282710[[#This Row],[Название источника финансирования]],ТаблИстФинанс[],2,FALSE)</f>
        <v>#N/A</v>
      </c>
      <c r="X178" s="2"/>
      <c r="Y178" s="13"/>
      <c r="Z178" s="13"/>
      <c r="AA178" s="13"/>
      <c r="AB178" s="17"/>
      <c r="AC178" s="17"/>
      <c r="AD178" s="6"/>
      <c r="AE178" t="e">
        <f>VLOOKUP(Таблица91112282710[[#This Row],[Название способа закупки]],ТаблСпосЗакуп[],2,FALSE)</f>
        <v>#N/A</v>
      </c>
      <c r="AF178" s="6"/>
      <c r="AG178" s="20" t="e">
        <f>INDEX(ТаблОснЗакЕП[],MATCH(LEFT($AF178,255),ТаблОснЗакЕП[Столбец1],0),2)</f>
        <v>#N/A</v>
      </c>
      <c r="AH178" s="2"/>
      <c r="AI178" s="17"/>
      <c r="AJ178" s="14"/>
      <c r="AK178" s="15"/>
      <c r="AL178" s="15"/>
      <c r="AM178" s="15"/>
      <c r="AN178" s="15"/>
      <c r="AO178" s="14"/>
      <c r="AP178" s="14"/>
      <c r="AR178" s="6"/>
      <c r="AS178" t="e">
        <f>VLOOKUP(Таблица91112282710[[#This Row],[Название направления закупки]],ТаблНапрЗакуп[],2,FALSE)</f>
        <v>#N/A</v>
      </c>
      <c r="AT178" s="14"/>
      <c r="AU178" s="40" t="e">
        <f>VLOOKUP(Таблица91112282710[[#This Row],[Наименование подразделения-заявителя закупки (только для закупок ПАО "Газпром")]],ТаблПодрГазпром[],2,FALSE)</f>
        <v>#N/A</v>
      </c>
      <c r="AV178" s="14"/>
      <c r="AW178" s="14"/>
    </row>
    <row r="179" spans="1:49" x14ac:dyDescent="0.25">
      <c r="A179" s="2"/>
      <c r="B179" s="16"/>
      <c r="C179" s="6"/>
      <c r="D179" t="e">
        <f>VLOOKUP(Таблица91112282710[[#This Row],[Название документа, основания для закупки]],ТаблОснЗакуп[],2,FALSE)</f>
        <v>#N/A</v>
      </c>
      <c r="E179" s="2"/>
      <c r="F179" s="6"/>
      <c r="G179" s="38" t="e">
        <f>VLOOKUP(Таблица91112282710[[#This Row],[ Название раздела Плана]],ТаблРазделПлана4[],2,FALSE)</f>
        <v>#N/A</v>
      </c>
      <c r="H179" s="14"/>
      <c r="I179" s="14"/>
      <c r="J179" s="2"/>
      <c r="K179" s="17"/>
      <c r="L179" s="17"/>
      <c r="M179" s="48"/>
      <c r="N179" s="47" t="e">
        <f>VLOOKUP(Таблица91112282710[[#This Row],[Предмет закупки - исключения СМСП]],ТаблИсключ,2,FALSE)</f>
        <v>#N/A</v>
      </c>
      <c r="O179" s="20"/>
      <c r="Q179" s="36"/>
      <c r="R179" s="12"/>
      <c r="S179" s="12"/>
      <c r="T179" s="12"/>
      <c r="U179" s="16" t="e">
        <f>VLOOKUP(Таблица91112282710[[#This Row],[Ставка НДС]],ТаблицаСтавкиНДС[],2,FALSE)</f>
        <v>#N/A</v>
      </c>
      <c r="V179" s="6"/>
      <c r="W179" t="e">
        <f>VLOOKUP(Таблица91112282710[[#This Row],[Название источника финансирования]],ТаблИстФинанс[],2,FALSE)</f>
        <v>#N/A</v>
      </c>
      <c r="X179" s="2"/>
      <c r="Y179" s="13"/>
      <c r="Z179" s="13"/>
      <c r="AA179" s="13"/>
      <c r="AB179" s="17"/>
      <c r="AC179" s="17"/>
      <c r="AD179" s="6"/>
      <c r="AE179" t="e">
        <f>VLOOKUP(Таблица91112282710[[#This Row],[Название способа закупки]],ТаблСпосЗакуп[],2,FALSE)</f>
        <v>#N/A</v>
      </c>
      <c r="AF179" s="6"/>
      <c r="AG179" s="20" t="e">
        <f>INDEX(ТаблОснЗакЕП[],MATCH(LEFT($AF179,255),ТаблОснЗакЕП[Столбец1],0),2)</f>
        <v>#N/A</v>
      </c>
      <c r="AH179" s="2"/>
      <c r="AI179" s="17"/>
      <c r="AJ179" s="14"/>
      <c r="AK179" s="15"/>
      <c r="AL179" s="15"/>
      <c r="AM179" s="15"/>
      <c r="AN179" s="15"/>
      <c r="AO179" s="14"/>
      <c r="AP179" s="14"/>
      <c r="AR179" s="6"/>
      <c r="AS179" t="e">
        <f>VLOOKUP(Таблица91112282710[[#This Row],[Название направления закупки]],ТаблНапрЗакуп[],2,FALSE)</f>
        <v>#N/A</v>
      </c>
      <c r="AT179" s="14"/>
      <c r="AU179" s="39" t="e">
        <f>VLOOKUP(Таблица91112282710[[#This Row],[Наименование подразделения-заявителя закупки (только для закупок ПАО "Газпром")]],ТаблПодрГазпром[],2,FALSE)</f>
        <v>#N/A</v>
      </c>
      <c r="AV179" s="14"/>
      <c r="AW179" s="14"/>
    </row>
    <row r="180" spans="1:49" x14ac:dyDescent="0.25">
      <c r="A180" s="2"/>
      <c r="B180" s="16"/>
      <c r="C180" s="6"/>
      <c r="D180" t="e">
        <f>VLOOKUP(Таблица91112282710[[#This Row],[Название документа, основания для закупки]],ТаблОснЗакуп[],2,FALSE)</f>
        <v>#N/A</v>
      </c>
      <c r="E180" s="2"/>
      <c r="F180" s="6"/>
      <c r="G180" s="38" t="e">
        <f>VLOOKUP(Таблица91112282710[[#This Row],[ Название раздела Плана]],ТаблРазделПлана4[],2,FALSE)</f>
        <v>#N/A</v>
      </c>
      <c r="H180" s="14"/>
      <c r="I180" s="14"/>
      <c r="J180" s="2"/>
      <c r="K180" s="17"/>
      <c r="L180" s="17"/>
      <c r="M180" s="48"/>
      <c r="N180" s="47" t="e">
        <f>VLOOKUP(Таблица91112282710[[#This Row],[Предмет закупки - исключения СМСП]],ТаблИсключ,2,FALSE)</f>
        <v>#N/A</v>
      </c>
      <c r="O180" s="20"/>
      <c r="Q180" s="36"/>
      <c r="R180" s="12"/>
      <c r="S180" s="12"/>
      <c r="T180" s="12"/>
      <c r="U180" s="16" t="e">
        <f>VLOOKUP(Таблица91112282710[[#This Row],[Ставка НДС]],ТаблицаСтавкиНДС[],2,FALSE)</f>
        <v>#N/A</v>
      </c>
      <c r="V180" s="6"/>
      <c r="W180" t="e">
        <f>VLOOKUP(Таблица91112282710[[#This Row],[Название источника финансирования]],ТаблИстФинанс[],2,FALSE)</f>
        <v>#N/A</v>
      </c>
      <c r="X180" s="2"/>
      <c r="Y180" s="13"/>
      <c r="Z180" s="13"/>
      <c r="AA180" s="13"/>
      <c r="AB180" s="17"/>
      <c r="AC180" s="17"/>
      <c r="AD180" s="6"/>
      <c r="AE180" t="e">
        <f>VLOOKUP(Таблица91112282710[[#This Row],[Название способа закупки]],ТаблСпосЗакуп[],2,FALSE)</f>
        <v>#N/A</v>
      </c>
      <c r="AF180" s="6"/>
      <c r="AG180" s="20" t="e">
        <f>INDEX(ТаблОснЗакЕП[],MATCH(LEFT($AF180,255),ТаблОснЗакЕП[Столбец1],0),2)</f>
        <v>#N/A</v>
      </c>
      <c r="AH180" s="2"/>
      <c r="AI180" s="17"/>
      <c r="AJ180" s="14"/>
      <c r="AK180" s="15"/>
      <c r="AL180" s="15"/>
      <c r="AM180" s="15"/>
      <c r="AN180" s="15"/>
      <c r="AO180" s="14"/>
      <c r="AP180" s="14"/>
      <c r="AR180" s="6"/>
      <c r="AS180" t="e">
        <f>VLOOKUP(Таблица91112282710[[#This Row],[Название направления закупки]],ТаблНапрЗакуп[],2,FALSE)</f>
        <v>#N/A</v>
      </c>
      <c r="AT180" s="14"/>
      <c r="AU180" s="40" t="e">
        <f>VLOOKUP(Таблица91112282710[[#This Row],[Наименование подразделения-заявителя закупки (только для закупок ПАО "Газпром")]],ТаблПодрГазпром[],2,FALSE)</f>
        <v>#N/A</v>
      </c>
      <c r="AV180" s="14"/>
      <c r="AW180" s="14"/>
    </row>
    <row r="181" spans="1:49" x14ac:dyDescent="0.25">
      <c r="A181" s="2"/>
      <c r="B181" s="16"/>
      <c r="C181" s="6"/>
      <c r="D181" t="e">
        <f>VLOOKUP(Таблица91112282710[[#This Row],[Название документа, основания для закупки]],ТаблОснЗакуп[],2,FALSE)</f>
        <v>#N/A</v>
      </c>
      <c r="E181" s="2"/>
      <c r="F181" s="6"/>
      <c r="G181" s="38" t="e">
        <f>VLOOKUP(Таблица91112282710[[#This Row],[ Название раздела Плана]],ТаблРазделПлана4[],2,FALSE)</f>
        <v>#N/A</v>
      </c>
      <c r="H181" s="14"/>
      <c r="I181" s="14"/>
      <c r="J181" s="2"/>
      <c r="K181" s="17"/>
      <c r="L181" s="17"/>
      <c r="M181" s="48"/>
      <c r="N181" s="47" t="e">
        <f>VLOOKUP(Таблица91112282710[[#This Row],[Предмет закупки - исключения СМСП]],ТаблИсключ,2,FALSE)</f>
        <v>#N/A</v>
      </c>
      <c r="O181" s="20"/>
      <c r="Q181" s="36"/>
      <c r="R181" s="12"/>
      <c r="S181" s="12"/>
      <c r="T181" s="12"/>
      <c r="U181" s="16" t="e">
        <f>VLOOKUP(Таблица91112282710[[#This Row],[Ставка НДС]],ТаблицаСтавкиНДС[],2,FALSE)</f>
        <v>#N/A</v>
      </c>
      <c r="V181" s="6"/>
      <c r="W181" t="e">
        <f>VLOOKUP(Таблица91112282710[[#This Row],[Название источника финансирования]],ТаблИстФинанс[],2,FALSE)</f>
        <v>#N/A</v>
      </c>
      <c r="X181" s="2"/>
      <c r="Y181" s="13"/>
      <c r="Z181" s="13"/>
      <c r="AA181" s="13"/>
      <c r="AB181" s="17"/>
      <c r="AC181" s="17"/>
      <c r="AD181" s="6"/>
      <c r="AE181" t="e">
        <f>VLOOKUP(Таблица91112282710[[#This Row],[Название способа закупки]],ТаблСпосЗакуп[],2,FALSE)</f>
        <v>#N/A</v>
      </c>
      <c r="AF181" s="6"/>
      <c r="AG181" s="20" t="e">
        <f>INDEX(ТаблОснЗакЕП[],MATCH(LEFT($AF181,255),ТаблОснЗакЕП[Столбец1],0),2)</f>
        <v>#N/A</v>
      </c>
      <c r="AH181" s="2"/>
      <c r="AI181" s="17"/>
      <c r="AJ181" s="14"/>
      <c r="AK181" s="15"/>
      <c r="AL181" s="15"/>
      <c r="AM181" s="15"/>
      <c r="AN181" s="15"/>
      <c r="AO181" s="14"/>
      <c r="AP181" s="14"/>
      <c r="AR181" s="6"/>
      <c r="AS181" t="e">
        <f>VLOOKUP(Таблица91112282710[[#This Row],[Название направления закупки]],ТаблНапрЗакуп[],2,FALSE)</f>
        <v>#N/A</v>
      </c>
      <c r="AT181" s="14"/>
      <c r="AU181" s="39" t="e">
        <f>VLOOKUP(Таблица91112282710[[#This Row],[Наименование подразделения-заявителя закупки (только для закупок ПАО "Газпром")]],ТаблПодрГазпром[],2,FALSE)</f>
        <v>#N/A</v>
      </c>
      <c r="AV181" s="14"/>
      <c r="AW181" s="14"/>
    </row>
    <row r="182" spans="1:49" x14ac:dyDescent="0.25">
      <c r="A182" s="2"/>
      <c r="B182" s="16"/>
      <c r="C182" s="6"/>
      <c r="D182" t="e">
        <f>VLOOKUP(Таблица91112282710[[#This Row],[Название документа, основания для закупки]],ТаблОснЗакуп[],2,FALSE)</f>
        <v>#N/A</v>
      </c>
      <c r="E182" s="2"/>
      <c r="F182" s="6"/>
      <c r="G182" s="38" t="e">
        <f>VLOOKUP(Таблица91112282710[[#This Row],[ Название раздела Плана]],ТаблРазделПлана4[],2,FALSE)</f>
        <v>#N/A</v>
      </c>
      <c r="H182" s="14"/>
      <c r="I182" s="14"/>
      <c r="J182" s="2"/>
      <c r="K182" s="17"/>
      <c r="L182" s="17"/>
      <c r="M182" s="48"/>
      <c r="N182" s="47" t="e">
        <f>VLOOKUP(Таблица91112282710[[#This Row],[Предмет закупки - исключения СМСП]],ТаблИсключ,2,FALSE)</f>
        <v>#N/A</v>
      </c>
      <c r="O182" s="20"/>
      <c r="Q182" s="36"/>
      <c r="R182" s="12"/>
      <c r="S182" s="12"/>
      <c r="T182" s="12"/>
      <c r="U182" s="16" t="e">
        <f>VLOOKUP(Таблица91112282710[[#This Row],[Ставка НДС]],ТаблицаСтавкиНДС[],2,FALSE)</f>
        <v>#N/A</v>
      </c>
      <c r="V182" s="6"/>
      <c r="W182" t="e">
        <f>VLOOKUP(Таблица91112282710[[#This Row],[Название источника финансирования]],ТаблИстФинанс[],2,FALSE)</f>
        <v>#N/A</v>
      </c>
      <c r="X182" s="2"/>
      <c r="Y182" s="13"/>
      <c r="Z182" s="13"/>
      <c r="AA182" s="13"/>
      <c r="AB182" s="17"/>
      <c r="AC182" s="17"/>
      <c r="AD182" s="6"/>
      <c r="AE182" t="e">
        <f>VLOOKUP(Таблица91112282710[[#This Row],[Название способа закупки]],ТаблСпосЗакуп[],2,FALSE)</f>
        <v>#N/A</v>
      </c>
      <c r="AF182" s="6"/>
      <c r="AG182" s="20" t="e">
        <f>INDEX(ТаблОснЗакЕП[],MATCH(LEFT($AF182,255),ТаблОснЗакЕП[Столбец1],0),2)</f>
        <v>#N/A</v>
      </c>
      <c r="AH182" s="2"/>
      <c r="AI182" s="17"/>
      <c r="AJ182" s="14"/>
      <c r="AK182" s="15"/>
      <c r="AL182" s="15"/>
      <c r="AM182" s="15"/>
      <c r="AN182" s="15"/>
      <c r="AO182" s="14"/>
      <c r="AP182" s="14"/>
      <c r="AR182" s="6"/>
      <c r="AS182" t="e">
        <f>VLOOKUP(Таблица91112282710[[#This Row],[Название направления закупки]],ТаблНапрЗакуп[],2,FALSE)</f>
        <v>#N/A</v>
      </c>
      <c r="AT182" s="14"/>
      <c r="AU182" s="40" t="e">
        <f>VLOOKUP(Таблица91112282710[[#This Row],[Наименование подразделения-заявителя закупки (только для закупок ПАО "Газпром")]],ТаблПодрГазпром[],2,FALSE)</f>
        <v>#N/A</v>
      </c>
      <c r="AV182" s="14"/>
      <c r="AW182" s="14"/>
    </row>
    <row r="183" spans="1:49" x14ac:dyDescent="0.25">
      <c r="A183" s="2"/>
      <c r="B183" s="16"/>
      <c r="C183" s="6"/>
      <c r="D183" t="e">
        <f>VLOOKUP(Таблица91112282710[[#This Row],[Название документа, основания для закупки]],ТаблОснЗакуп[],2,FALSE)</f>
        <v>#N/A</v>
      </c>
      <c r="E183" s="2"/>
      <c r="F183" s="6"/>
      <c r="G183" s="38" t="e">
        <f>VLOOKUP(Таблица91112282710[[#This Row],[ Название раздела Плана]],ТаблРазделПлана4[],2,FALSE)</f>
        <v>#N/A</v>
      </c>
      <c r="H183" s="14"/>
      <c r="I183" s="14"/>
      <c r="J183" s="2"/>
      <c r="K183" s="17"/>
      <c r="L183" s="17"/>
      <c r="M183" s="48"/>
      <c r="N183" s="47" t="e">
        <f>VLOOKUP(Таблица91112282710[[#This Row],[Предмет закупки - исключения СМСП]],ТаблИсключ,2,FALSE)</f>
        <v>#N/A</v>
      </c>
      <c r="O183" s="20"/>
      <c r="Q183" s="36"/>
      <c r="R183" s="12"/>
      <c r="S183" s="12"/>
      <c r="T183" s="12"/>
      <c r="U183" s="16" t="e">
        <f>VLOOKUP(Таблица91112282710[[#This Row],[Ставка НДС]],ТаблицаСтавкиНДС[],2,FALSE)</f>
        <v>#N/A</v>
      </c>
      <c r="V183" s="6"/>
      <c r="W183" t="e">
        <f>VLOOKUP(Таблица91112282710[[#This Row],[Название источника финансирования]],ТаблИстФинанс[],2,FALSE)</f>
        <v>#N/A</v>
      </c>
      <c r="X183" s="2"/>
      <c r="Y183" s="13"/>
      <c r="Z183" s="13"/>
      <c r="AA183" s="13"/>
      <c r="AB183" s="17"/>
      <c r="AC183" s="17"/>
      <c r="AD183" s="6"/>
      <c r="AE183" t="e">
        <f>VLOOKUP(Таблица91112282710[[#This Row],[Название способа закупки]],ТаблСпосЗакуп[],2,FALSE)</f>
        <v>#N/A</v>
      </c>
      <c r="AF183" s="6"/>
      <c r="AG183" s="20" t="e">
        <f>INDEX(ТаблОснЗакЕП[],MATCH(LEFT($AF183,255),ТаблОснЗакЕП[Столбец1],0),2)</f>
        <v>#N/A</v>
      </c>
      <c r="AH183" s="2"/>
      <c r="AI183" s="17"/>
      <c r="AJ183" s="14"/>
      <c r="AK183" s="15"/>
      <c r="AL183" s="15"/>
      <c r="AM183" s="15"/>
      <c r="AN183" s="15"/>
      <c r="AO183" s="14"/>
      <c r="AP183" s="14"/>
      <c r="AR183" s="6"/>
      <c r="AS183" t="e">
        <f>VLOOKUP(Таблица91112282710[[#This Row],[Название направления закупки]],ТаблНапрЗакуп[],2,FALSE)</f>
        <v>#N/A</v>
      </c>
      <c r="AT183" s="14"/>
      <c r="AU183" s="39" t="e">
        <f>VLOOKUP(Таблица91112282710[[#This Row],[Наименование подразделения-заявителя закупки (только для закупок ПАО "Газпром")]],ТаблПодрГазпром[],2,FALSE)</f>
        <v>#N/A</v>
      </c>
      <c r="AV183" s="14"/>
      <c r="AW183" s="14"/>
    </row>
    <row r="184" spans="1:49" x14ac:dyDescent="0.25">
      <c r="A184" s="2"/>
      <c r="B184" s="16"/>
      <c r="C184" s="6"/>
      <c r="D184" t="e">
        <f>VLOOKUP(Таблица91112282710[[#This Row],[Название документа, основания для закупки]],ТаблОснЗакуп[],2,FALSE)</f>
        <v>#N/A</v>
      </c>
      <c r="E184" s="2"/>
      <c r="F184" s="6"/>
      <c r="G184" s="38" t="e">
        <f>VLOOKUP(Таблица91112282710[[#This Row],[ Название раздела Плана]],ТаблРазделПлана4[],2,FALSE)</f>
        <v>#N/A</v>
      </c>
      <c r="H184" s="14"/>
      <c r="I184" s="14"/>
      <c r="J184" s="2"/>
      <c r="K184" s="17"/>
      <c r="L184" s="17"/>
      <c r="M184" s="48"/>
      <c r="N184" s="47" t="e">
        <f>VLOOKUP(Таблица91112282710[[#This Row],[Предмет закупки - исключения СМСП]],ТаблИсключ,2,FALSE)</f>
        <v>#N/A</v>
      </c>
      <c r="O184" s="20"/>
      <c r="Q184" s="36"/>
      <c r="R184" s="12"/>
      <c r="S184" s="12"/>
      <c r="T184" s="12"/>
      <c r="U184" s="16" t="e">
        <f>VLOOKUP(Таблица91112282710[[#This Row],[Ставка НДС]],ТаблицаСтавкиНДС[],2,FALSE)</f>
        <v>#N/A</v>
      </c>
      <c r="V184" s="6"/>
      <c r="W184" t="e">
        <f>VLOOKUP(Таблица91112282710[[#This Row],[Название источника финансирования]],ТаблИстФинанс[],2,FALSE)</f>
        <v>#N/A</v>
      </c>
      <c r="X184" s="2"/>
      <c r="Y184" s="13"/>
      <c r="Z184" s="13"/>
      <c r="AA184" s="13"/>
      <c r="AB184" s="17"/>
      <c r="AC184" s="17"/>
      <c r="AD184" s="6"/>
      <c r="AE184" t="e">
        <f>VLOOKUP(Таблица91112282710[[#This Row],[Название способа закупки]],ТаблСпосЗакуп[],2,FALSE)</f>
        <v>#N/A</v>
      </c>
      <c r="AF184" s="6"/>
      <c r="AG184" s="20" t="e">
        <f>INDEX(ТаблОснЗакЕП[],MATCH(LEFT($AF184,255),ТаблОснЗакЕП[Столбец1],0),2)</f>
        <v>#N/A</v>
      </c>
      <c r="AH184" s="2"/>
      <c r="AI184" s="17"/>
      <c r="AJ184" s="14"/>
      <c r="AK184" s="15"/>
      <c r="AL184" s="15"/>
      <c r="AM184" s="15"/>
      <c r="AN184" s="15"/>
      <c r="AO184" s="14"/>
      <c r="AP184" s="14"/>
      <c r="AR184" s="6"/>
      <c r="AS184" t="e">
        <f>VLOOKUP(Таблица91112282710[[#This Row],[Название направления закупки]],ТаблНапрЗакуп[],2,FALSE)</f>
        <v>#N/A</v>
      </c>
      <c r="AT184" s="14"/>
      <c r="AU184" s="40" t="e">
        <f>VLOOKUP(Таблица91112282710[[#This Row],[Наименование подразделения-заявителя закупки (только для закупок ПАО "Газпром")]],ТаблПодрГазпром[],2,FALSE)</f>
        <v>#N/A</v>
      </c>
      <c r="AV184" s="14"/>
      <c r="AW184" s="14"/>
    </row>
    <row r="185" spans="1:49" x14ac:dyDescent="0.25">
      <c r="A185" s="2"/>
      <c r="B185" s="16"/>
      <c r="C185" s="6"/>
      <c r="D185" t="e">
        <f>VLOOKUP(Таблица91112282710[[#This Row],[Название документа, основания для закупки]],ТаблОснЗакуп[],2,FALSE)</f>
        <v>#N/A</v>
      </c>
      <c r="E185" s="2"/>
      <c r="F185" s="6"/>
      <c r="G185" s="38" t="e">
        <f>VLOOKUP(Таблица91112282710[[#This Row],[ Название раздела Плана]],ТаблРазделПлана4[],2,FALSE)</f>
        <v>#N/A</v>
      </c>
      <c r="H185" s="14"/>
      <c r="I185" s="14"/>
      <c r="J185" s="2"/>
      <c r="K185" s="17"/>
      <c r="L185" s="17"/>
      <c r="M185" s="48"/>
      <c r="N185" s="47" t="e">
        <f>VLOOKUP(Таблица91112282710[[#This Row],[Предмет закупки - исключения СМСП]],ТаблИсключ,2,FALSE)</f>
        <v>#N/A</v>
      </c>
      <c r="O185" s="20"/>
      <c r="Q185" s="36"/>
      <c r="R185" s="12"/>
      <c r="S185" s="12"/>
      <c r="T185" s="12"/>
      <c r="U185" s="16" t="e">
        <f>VLOOKUP(Таблица91112282710[[#This Row],[Ставка НДС]],ТаблицаСтавкиНДС[],2,FALSE)</f>
        <v>#N/A</v>
      </c>
      <c r="V185" s="6"/>
      <c r="W185" t="e">
        <f>VLOOKUP(Таблица91112282710[[#This Row],[Название источника финансирования]],ТаблИстФинанс[],2,FALSE)</f>
        <v>#N/A</v>
      </c>
      <c r="X185" s="2"/>
      <c r="Y185" s="13"/>
      <c r="Z185" s="13"/>
      <c r="AA185" s="13"/>
      <c r="AB185" s="17"/>
      <c r="AC185" s="17"/>
      <c r="AD185" s="6"/>
      <c r="AE185" t="e">
        <f>VLOOKUP(Таблица91112282710[[#This Row],[Название способа закупки]],ТаблСпосЗакуп[],2,FALSE)</f>
        <v>#N/A</v>
      </c>
      <c r="AF185" s="6"/>
      <c r="AG185" s="20" t="e">
        <f>INDEX(ТаблОснЗакЕП[],MATCH(LEFT($AF185,255),ТаблОснЗакЕП[Столбец1],0),2)</f>
        <v>#N/A</v>
      </c>
      <c r="AH185" s="2"/>
      <c r="AI185" s="17"/>
      <c r="AJ185" s="14"/>
      <c r="AK185" s="15"/>
      <c r="AL185" s="15"/>
      <c r="AM185" s="15"/>
      <c r="AN185" s="15"/>
      <c r="AO185" s="14"/>
      <c r="AP185" s="14"/>
      <c r="AR185" s="6"/>
      <c r="AS185" t="e">
        <f>VLOOKUP(Таблица91112282710[[#This Row],[Название направления закупки]],ТаблНапрЗакуп[],2,FALSE)</f>
        <v>#N/A</v>
      </c>
      <c r="AT185" s="14"/>
      <c r="AU185" s="39" t="e">
        <f>VLOOKUP(Таблица91112282710[[#This Row],[Наименование подразделения-заявителя закупки (только для закупок ПАО "Газпром")]],ТаблПодрГазпром[],2,FALSE)</f>
        <v>#N/A</v>
      </c>
      <c r="AV185" s="14"/>
      <c r="AW185" s="14"/>
    </row>
    <row r="186" spans="1:49" x14ac:dyDescent="0.25">
      <c r="A186" s="2"/>
      <c r="B186" s="16"/>
      <c r="C186" s="6"/>
      <c r="D186" t="e">
        <f>VLOOKUP(Таблица91112282710[[#This Row],[Название документа, основания для закупки]],ТаблОснЗакуп[],2,FALSE)</f>
        <v>#N/A</v>
      </c>
      <c r="E186" s="2"/>
      <c r="F186" s="6"/>
      <c r="G186" s="38" t="e">
        <f>VLOOKUP(Таблица91112282710[[#This Row],[ Название раздела Плана]],ТаблРазделПлана4[],2,FALSE)</f>
        <v>#N/A</v>
      </c>
      <c r="H186" s="14"/>
      <c r="I186" s="14"/>
      <c r="J186" s="2"/>
      <c r="K186" s="17"/>
      <c r="L186" s="17"/>
      <c r="M186" s="48"/>
      <c r="N186" s="47" t="e">
        <f>VLOOKUP(Таблица91112282710[[#This Row],[Предмет закупки - исключения СМСП]],ТаблИсключ,2,FALSE)</f>
        <v>#N/A</v>
      </c>
      <c r="O186" s="20"/>
      <c r="Q186" s="36"/>
      <c r="R186" s="12"/>
      <c r="S186" s="12"/>
      <c r="T186" s="12"/>
      <c r="U186" s="16" t="e">
        <f>VLOOKUP(Таблица91112282710[[#This Row],[Ставка НДС]],ТаблицаСтавкиНДС[],2,FALSE)</f>
        <v>#N/A</v>
      </c>
      <c r="V186" s="6"/>
      <c r="W186" t="e">
        <f>VLOOKUP(Таблица91112282710[[#This Row],[Название источника финансирования]],ТаблИстФинанс[],2,FALSE)</f>
        <v>#N/A</v>
      </c>
      <c r="X186" s="2"/>
      <c r="Y186" s="13"/>
      <c r="Z186" s="13"/>
      <c r="AA186" s="13"/>
      <c r="AB186" s="17"/>
      <c r="AC186" s="17"/>
      <c r="AD186" s="6"/>
      <c r="AE186" t="e">
        <f>VLOOKUP(Таблица91112282710[[#This Row],[Название способа закупки]],ТаблСпосЗакуп[],2,FALSE)</f>
        <v>#N/A</v>
      </c>
      <c r="AF186" s="6"/>
      <c r="AG186" s="20" t="e">
        <f>INDEX(ТаблОснЗакЕП[],MATCH(LEFT($AF186,255),ТаблОснЗакЕП[Столбец1],0),2)</f>
        <v>#N/A</v>
      </c>
      <c r="AH186" s="2"/>
      <c r="AI186" s="17"/>
      <c r="AJ186" s="14"/>
      <c r="AK186" s="15"/>
      <c r="AL186" s="15"/>
      <c r="AM186" s="15"/>
      <c r="AN186" s="15"/>
      <c r="AO186" s="14"/>
      <c r="AP186" s="14"/>
      <c r="AR186" s="6"/>
      <c r="AS186" t="e">
        <f>VLOOKUP(Таблица91112282710[[#This Row],[Название направления закупки]],ТаблНапрЗакуп[],2,FALSE)</f>
        <v>#N/A</v>
      </c>
      <c r="AT186" s="14"/>
      <c r="AU186" s="40" t="e">
        <f>VLOOKUP(Таблица91112282710[[#This Row],[Наименование подразделения-заявителя закупки (только для закупок ПАО "Газпром")]],ТаблПодрГазпром[],2,FALSE)</f>
        <v>#N/A</v>
      </c>
      <c r="AV186" s="14"/>
      <c r="AW186" s="14"/>
    </row>
    <row r="187" spans="1:49" x14ac:dyDescent="0.25">
      <c r="A187" s="2"/>
      <c r="B187" s="16"/>
      <c r="C187" s="6"/>
      <c r="D187" t="e">
        <f>VLOOKUP(Таблица91112282710[[#This Row],[Название документа, основания для закупки]],ТаблОснЗакуп[],2,FALSE)</f>
        <v>#N/A</v>
      </c>
      <c r="E187" s="2"/>
      <c r="F187" s="6"/>
      <c r="G187" s="38" t="e">
        <f>VLOOKUP(Таблица91112282710[[#This Row],[ Название раздела Плана]],ТаблРазделПлана4[],2,FALSE)</f>
        <v>#N/A</v>
      </c>
      <c r="H187" s="14"/>
      <c r="I187" s="14"/>
      <c r="J187" s="2"/>
      <c r="K187" s="17"/>
      <c r="L187" s="17"/>
      <c r="M187" s="48"/>
      <c r="N187" s="47" t="e">
        <f>VLOOKUP(Таблица91112282710[[#This Row],[Предмет закупки - исключения СМСП]],ТаблИсключ,2,FALSE)</f>
        <v>#N/A</v>
      </c>
      <c r="O187" s="20"/>
      <c r="Q187" s="36"/>
      <c r="R187" s="12"/>
      <c r="S187" s="12"/>
      <c r="T187" s="12"/>
      <c r="U187" s="16" t="e">
        <f>VLOOKUP(Таблица91112282710[[#This Row],[Ставка НДС]],ТаблицаСтавкиНДС[],2,FALSE)</f>
        <v>#N/A</v>
      </c>
      <c r="V187" s="6"/>
      <c r="W187" t="e">
        <f>VLOOKUP(Таблица91112282710[[#This Row],[Название источника финансирования]],ТаблИстФинанс[],2,FALSE)</f>
        <v>#N/A</v>
      </c>
      <c r="X187" s="2"/>
      <c r="Y187" s="13"/>
      <c r="Z187" s="13"/>
      <c r="AA187" s="13"/>
      <c r="AB187" s="17"/>
      <c r="AC187" s="17"/>
      <c r="AD187" s="6"/>
      <c r="AE187" t="e">
        <f>VLOOKUP(Таблица91112282710[[#This Row],[Название способа закупки]],ТаблСпосЗакуп[],2,FALSE)</f>
        <v>#N/A</v>
      </c>
      <c r="AF187" s="6"/>
      <c r="AG187" s="20" t="e">
        <f>INDEX(ТаблОснЗакЕП[],MATCH(LEFT($AF187,255),ТаблОснЗакЕП[Столбец1],0),2)</f>
        <v>#N/A</v>
      </c>
      <c r="AH187" s="2"/>
      <c r="AI187" s="17"/>
      <c r="AJ187" s="14"/>
      <c r="AK187" s="15"/>
      <c r="AL187" s="15"/>
      <c r="AM187" s="15"/>
      <c r="AN187" s="15"/>
      <c r="AO187" s="14"/>
      <c r="AP187" s="14"/>
      <c r="AR187" s="6"/>
      <c r="AS187" t="e">
        <f>VLOOKUP(Таблица91112282710[[#This Row],[Название направления закупки]],ТаблНапрЗакуп[],2,FALSE)</f>
        <v>#N/A</v>
      </c>
      <c r="AT187" s="14"/>
      <c r="AU187" s="39" t="e">
        <f>VLOOKUP(Таблица91112282710[[#This Row],[Наименование подразделения-заявителя закупки (только для закупок ПАО "Газпром")]],ТаблПодрГазпром[],2,FALSE)</f>
        <v>#N/A</v>
      </c>
      <c r="AV187" s="14"/>
      <c r="AW187" s="14"/>
    </row>
    <row r="188" spans="1:49" x14ac:dyDescent="0.25">
      <c r="A188" s="2"/>
      <c r="B188" s="16"/>
      <c r="C188" s="6"/>
      <c r="D188" t="e">
        <f>VLOOKUP(Таблица91112282710[[#This Row],[Название документа, основания для закупки]],ТаблОснЗакуп[],2,FALSE)</f>
        <v>#N/A</v>
      </c>
      <c r="E188" s="2"/>
      <c r="F188" s="6"/>
      <c r="G188" s="38" t="e">
        <f>VLOOKUP(Таблица91112282710[[#This Row],[ Название раздела Плана]],ТаблРазделПлана4[],2,FALSE)</f>
        <v>#N/A</v>
      </c>
      <c r="H188" s="14"/>
      <c r="I188" s="14"/>
      <c r="J188" s="2"/>
      <c r="K188" s="17"/>
      <c r="L188" s="17"/>
      <c r="M188" s="48"/>
      <c r="N188" s="47" t="e">
        <f>VLOOKUP(Таблица91112282710[[#This Row],[Предмет закупки - исключения СМСП]],ТаблИсключ,2,FALSE)</f>
        <v>#N/A</v>
      </c>
      <c r="O188" s="20"/>
      <c r="Q188" s="36"/>
      <c r="R188" s="12"/>
      <c r="S188" s="12"/>
      <c r="T188" s="12"/>
      <c r="U188" s="16" t="e">
        <f>VLOOKUP(Таблица91112282710[[#This Row],[Ставка НДС]],ТаблицаСтавкиНДС[],2,FALSE)</f>
        <v>#N/A</v>
      </c>
      <c r="V188" s="6"/>
      <c r="W188" t="e">
        <f>VLOOKUP(Таблица91112282710[[#This Row],[Название источника финансирования]],ТаблИстФинанс[],2,FALSE)</f>
        <v>#N/A</v>
      </c>
      <c r="X188" s="2"/>
      <c r="Y188" s="13"/>
      <c r="Z188" s="13"/>
      <c r="AA188" s="13"/>
      <c r="AB188" s="17"/>
      <c r="AC188" s="17"/>
      <c r="AD188" s="6"/>
      <c r="AE188" t="e">
        <f>VLOOKUP(Таблица91112282710[[#This Row],[Название способа закупки]],ТаблСпосЗакуп[],2,FALSE)</f>
        <v>#N/A</v>
      </c>
      <c r="AF188" s="6"/>
      <c r="AG188" s="20" t="e">
        <f>INDEX(ТаблОснЗакЕП[],MATCH(LEFT($AF188,255),ТаблОснЗакЕП[Столбец1],0),2)</f>
        <v>#N/A</v>
      </c>
      <c r="AH188" s="2"/>
      <c r="AI188" s="17"/>
      <c r="AJ188" s="14"/>
      <c r="AK188" s="15"/>
      <c r="AL188" s="15"/>
      <c r="AM188" s="15"/>
      <c r="AN188" s="15"/>
      <c r="AO188" s="14"/>
      <c r="AP188" s="14"/>
      <c r="AR188" s="6"/>
      <c r="AS188" t="e">
        <f>VLOOKUP(Таблица91112282710[[#This Row],[Название направления закупки]],ТаблНапрЗакуп[],2,FALSE)</f>
        <v>#N/A</v>
      </c>
      <c r="AT188" s="14"/>
      <c r="AU188" s="40" t="e">
        <f>VLOOKUP(Таблица91112282710[[#This Row],[Наименование подразделения-заявителя закупки (только для закупок ПАО "Газпром")]],ТаблПодрГазпром[],2,FALSE)</f>
        <v>#N/A</v>
      </c>
      <c r="AV188" s="14"/>
      <c r="AW188" s="14"/>
    </row>
    <row r="189" spans="1:49" x14ac:dyDescent="0.25">
      <c r="A189" s="2"/>
      <c r="B189" s="16"/>
      <c r="C189" s="6"/>
      <c r="D189" t="e">
        <f>VLOOKUP(Таблица91112282710[[#This Row],[Название документа, основания для закупки]],ТаблОснЗакуп[],2,FALSE)</f>
        <v>#N/A</v>
      </c>
      <c r="E189" s="2"/>
      <c r="F189" s="6"/>
      <c r="G189" s="38" t="e">
        <f>VLOOKUP(Таблица91112282710[[#This Row],[ Название раздела Плана]],ТаблРазделПлана4[],2,FALSE)</f>
        <v>#N/A</v>
      </c>
      <c r="H189" s="14"/>
      <c r="I189" s="14"/>
      <c r="J189" s="2"/>
      <c r="K189" s="17"/>
      <c r="L189" s="17"/>
      <c r="M189" s="48"/>
      <c r="N189" s="47" t="e">
        <f>VLOOKUP(Таблица91112282710[[#This Row],[Предмет закупки - исключения СМСП]],ТаблИсключ,2,FALSE)</f>
        <v>#N/A</v>
      </c>
      <c r="O189" s="20"/>
      <c r="Q189" s="36"/>
      <c r="R189" s="12"/>
      <c r="S189" s="12"/>
      <c r="T189" s="12"/>
      <c r="U189" s="16" t="e">
        <f>VLOOKUP(Таблица91112282710[[#This Row],[Ставка НДС]],ТаблицаСтавкиНДС[],2,FALSE)</f>
        <v>#N/A</v>
      </c>
      <c r="V189" s="6"/>
      <c r="W189" t="e">
        <f>VLOOKUP(Таблица91112282710[[#This Row],[Название источника финансирования]],ТаблИстФинанс[],2,FALSE)</f>
        <v>#N/A</v>
      </c>
      <c r="X189" s="2"/>
      <c r="Y189" s="13"/>
      <c r="Z189" s="13"/>
      <c r="AA189" s="13"/>
      <c r="AB189" s="17"/>
      <c r="AC189" s="17"/>
      <c r="AD189" s="6"/>
      <c r="AE189" t="e">
        <f>VLOOKUP(Таблица91112282710[[#This Row],[Название способа закупки]],ТаблСпосЗакуп[],2,FALSE)</f>
        <v>#N/A</v>
      </c>
      <c r="AF189" s="6"/>
      <c r="AG189" s="20" t="e">
        <f>INDEX(ТаблОснЗакЕП[],MATCH(LEFT($AF189,255),ТаблОснЗакЕП[Столбец1],0),2)</f>
        <v>#N/A</v>
      </c>
      <c r="AH189" s="2"/>
      <c r="AI189" s="17"/>
      <c r="AJ189" s="14"/>
      <c r="AK189" s="15"/>
      <c r="AL189" s="15"/>
      <c r="AM189" s="15"/>
      <c r="AN189" s="15"/>
      <c r="AO189" s="14"/>
      <c r="AP189" s="14"/>
      <c r="AR189" s="6"/>
      <c r="AS189" t="e">
        <f>VLOOKUP(Таблица91112282710[[#This Row],[Название направления закупки]],ТаблНапрЗакуп[],2,FALSE)</f>
        <v>#N/A</v>
      </c>
      <c r="AT189" s="14"/>
      <c r="AU189" s="39" t="e">
        <f>VLOOKUP(Таблица91112282710[[#This Row],[Наименование подразделения-заявителя закупки (только для закупок ПАО "Газпром")]],ТаблПодрГазпром[],2,FALSE)</f>
        <v>#N/A</v>
      </c>
      <c r="AV189" s="14"/>
      <c r="AW189" s="14"/>
    </row>
    <row r="190" spans="1:49" x14ac:dyDescent="0.25">
      <c r="A190" s="2"/>
      <c r="B190" s="16"/>
      <c r="C190" s="6"/>
      <c r="D190" t="e">
        <f>VLOOKUP(Таблица91112282710[[#This Row],[Название документа, основания для закупки]],ТаблОснЗакуп[],2,FALSE)</f>
        <v>#N/A</v>
      </c>
      <c r="E190" s="2"/>
      <c r="F190" s="6"/>
      <c r="G190" s="38" t="e">
        <f>VLOOKUP(Таблица91112282710[[#This Row],[ Название раздела Плана]],ТаблРазделПлана4[],2,FALSE)</f>
        <v>#N/A</v>
      </c>
      <c r="H190" s="14"/>
      <c r="I190" s="14"/>
      <c r="J190" s="2"/>
      <c r="K190" s="17"/>
      <c r="L190" s="17"/>
      <c r="M190" s="48"/>
      <c r="N190" s="47" t="e">
        <f>VLOOKUP(Таблица91112282710[[#This Row],[Предмет закупки - исключения СМСП]],ТаблИсключ,2,FALSE)</f>
        <v>#N/A</v>
      </c>
      <c r="O190" s="20"/>
      <c r="Q190" s="36"/>
      <c r="R190" s="12"/>
      <c r="S190" s="12"/>
      <c r="T190" s="12"/>
      <c r="U190" s="16" t="e">
        <f>VLOOKUP(Таблица91112282710[[#This Row],[Ставка НДС]],ТаблицаСтавкиНДС[],2,FALSE)</f>
        <v>#N/A</v>
      </c>
      <c r="V190" s="6"/>
      <c r="W190" t="e">
        <f>VLOOKUP(Таблица91112282710[[#This Row],[Название источника финансирования]],ТаблИстФинанс[],2,FALSE)</f>
        <v>#N/A</v>
      </c>
      <c r="X190" s="2"/>
      <c r="Y190" s="13"/>
      <c r="Z190" s="13"/>
      <c r="AA190" s="13"/>
      <c r="AB190" s="17"/>
      <c r="AC190" s="17"/>
      <c r="AD190" s="6"/>
      <c r="AE190" t="e">
        <f>VLOOKUP(Таблица91112282710[[#This Row],[Название способа закупки]],ТаблСпосЗакуп[],2,FALSE)</f>
        <v>#N/A</v>
      </c>
      <c r="AF190" s="6"/>
      <c r="AG190" s="20" t="e">
        <f>INDEX(ТаблОснЗакЕП[],MATCH(LEFT($AF190,255),ТаблОснЗакЕП[Столбец1],0),2)</f>
        <v>#N/A</v>
      </c>
      <c r="AH190" s="2"/>
      <c r="AI190" s="17"/>
      <c r="AJ190" s="14"/>
      <c r="AK190" s="15"/>
      <c r="AL190" s="15"/>
      <c r="AM190" s="15"/>
      <c r="AN190" s="15"/>
      <c r="AO190" s="14"/>
      <c r="AP190" s="14"/>
      <c r="AR190" s="6"/>
      <c r="AS190" t="e">
        <f>VLOOKUP(Таблица91112282710[[#This Row],[Название направления закупки]],ТаблНапрЗакуп[],2,FALSE)</f>
        <v>#N/A</v>
      </c>
      <c r="AT190" s="14"/>
      <c r="AU190" s="40" t="e">
        <f>VLOOKUP(Таблица91112282710[[#This Row],[Наименование подразделения-заявителя закупки (только для закупок ПАО "Газпром")]],ТаблПодрГазпром[],2,FALSE)</f>
        <v>#N/A</v>
      </c>
      <c r="AV190" s="14"/>
      <c r="AW190" s="14"/>
    </row>
    <row r="191" spans="1:49" x14ac:dyDescent="0.25">
      <c r="A191" s="2"/>
      <c r="B191" s="16"/>
      <c r="C191" s="6"/>
      <c r="D191" t="e">
        <f>VLOOKUP(Таблица91112282710[[#This Row],[Название документа, основания для закупки]],ТаблОснЗакуп[],2,FALSE)</f>
        <v>#N/A</v>
      </c>
      <c r="E191" s="2"/>
      <c r="F191" s="6"/>
      <c r="G191" s="38" t="e">
        <f>VLOOKUP(Таблица91112282710[[#This Row],[ Название раздела Плана]],ТаблРазделПлана4[],2,FALSE)</f>
        <v>#N/A</v>
      </c>
      <c r="H191" s="14"/>
      <c r="I191" s="14"/>
      <c r="J191" s="2"/>
      <c r="K191" s="17"/>
      <c r="L191" s="17"/>
      <c r="M191" s="48"/>
      <c r="N191" s="47" t="e">
        <f>VLOOKUP(Таблица91112282710[[#This Row],[Предмет закупки - исключения СМСП]],ТаблИсключ,2,FALSE)</f>
        <v>#N/A</v>
      </c>
      <c r="O191" s="20"/>
      <c r="Q191" s="36"/>
      <c r="R191" s="12"/>
      <c r="S191" s="12"/>
      <c r="T191" s="12"/>
      <c r="U191" s="16" t="e">
        <f>VLOOKUP(Таблица91112282710[[#This Row],[Ставка НДС]],ТаблицаСтавкиНДС[],2,FALSE)</f>
        <v>#N/A</v>
      </c>
      <c r="V191" s="6"/>
      <c r="W191" t="e">
        <f>VLOOKUP(Таблица91112282710[[#This Row],[Название источника финансирования]],ТаблИстФинанс[],2,FALSE)</f>
        <v>#N/A</v>
      </c>
      <c r="X191" s="2"/>
      <c r="Y191" s="13"/>
      <c r="Z191" s="13"/>
      <c r="AA191" s="13"/>
      <c r="AB191" s="17"/>
      <c r="AC191" s="17"/>
      <c r="AD191" s="6"/>
      <c r="AE191" t="e">
        <f>VLOOKUP(Таблица91112282710[[#This Row],[Название способа закупки]],ТаблСпосЗакуп[],2,FALSE)</f>
        <v>#N/A</v>
      </c>
      <c r="AF191" s="6"/>
      <c r="AG191" s="20" t="e">
        <f>INDEX(ТаблОснЗакЕП[],MATCH(LEFT($AF191,255),ТаблОснЗакЕП[Столбец1],0),2)</f>
        <v>#N/A</v>
      </c>
      <c r="AH191" s="2"/>
      <c r="AI191" s="17"/>
      <c r="AJ191" s="14"/>
      <c r="AK191" s="15"/>
      <c r="AL191" s="15"/>
      <c r="AM191" s="15"/>
      <c r="AN191" s="15"/>
      <c r="AO191" s="14"/>
      <c r="AP191" s="14"/>
      <c r="AR191" s="6"/>
      <c r="AS191" t="e">
        <f>VLOOKUP(Таблица91112282710[[#This Row],[Название направления закупки]],ТаблНапрЗакуп[],2,FALSE)</f>
        <v>#N/A</v>
      </c>
      <c r="AT191" s="14"/>
      <c r="AU191" s="39" t="e">
        <f>VLOOKUP(Таблица91112282710[[#This Row],[Наименование подразделения-заявителя закупки (только для закупок ПАО "Газпром")]],ТаблПодрГазпром[],2,FALSE)</f>
        <v>#N/A</v>
      </c>
      <c r="AV191" s="14"/>
      <c r="AW191" s="14"/>
    </row>
    <row r="192" spans="1:49" x14ac:dyDescent="0.25">
      <c r="A192" s="2"/>
      <c r="B192" s="16"/>
      <c r="C192" s="6"/>
      <c r="D192" t="e">
        <f>VLOOKUP(Таблица91112282710[[#This Row],[Название документа, основания для закупки]],ТаблОснЗакуп[],2,FALSE)</f>
        <v>#N/A</v>
      </c>
      <c r="E192" s="2"/>
      <c r="F192" s="6"/>
      <c r="G192" s="38" t="e">
        <f>VLOOKUP(Таблица91112282710[[#This Row],[ Название раздела Плана]],ТаблРазделПлана4[],2,FALSE)</f>
        <v>#N/A</v>
      </c>
      <c r="H192" s="14"/>
      <c r="I192" s="14"/>
      <c r="J192" s="2"/>
      <c r="K192" s="17"/>
      <c r="L192" s="17"/>
      <c r="M192" s="48"/>
      <c r="N192" s="47" t="e">
        <f>VLOOKUP(Таблица91112282710[[#This Row],[Предмет закупки - исключения СМСП]],ТаблИсключ,2,FALSE)</f>
        <v>#N/A</v>
      </c>
      <c r="O192" s="20"/>
      <c r="Q192" s="36"/>
      <c r="R192" s="12"/>
      <c r="S192" s="12"/>
      <c r="T192" s="12"/>
      <c r="U192" s="16" t="e">
        <f>VLOOKUP(Таблица91112282710[[#This Row],[Ставка НДС]],ТаблицаСтавкиНДС[],2,FALSE)</f>
        <v>#N/A</v>
      </c>
      <c r="V192" s="6"/>
      <c r="W192" t="e">
        <f>VLOOKUP(Таблица91112282710[[#This Row],[Название источника финансирования]],ТаблИстФинанс[],2,FALSE)</f>
        <v>#N/A</v>
      </c>
      <c r="X192" s="2"/>
      <c r="Y192" s="13"/>
      <c r="Z192" s="13"/>
      <c r="AA192" s="13"/>
      <c r="AB192" s="17"/>
      <c r="AC192" s="17"/>
      <c r="AD192" s="6"/>
      <c r="AE192" t="e">
        <f>VLOOKUP(Таблица91112282710[[#This Row],[Название способа закупки]],ТаблСпосЗакуп[],2,FALSE)</f>
        <v>#N/A</v>
      </c>
      <c r="AF192" s="6"/>
      <c r="AG192" s="20" t="e">
        <f>INDEX(ТаблОснЗакЕП[],MATCH(LEFT($AF192,255),ТаблОснЗакЕП[Столбец1],0),2)</f>
        <v>#N/A</v>
      </c>
      <c r="AH192" s="2"/>
      <c r="AI192" s="17"/>
      <c r="AJ192" s="14"/>
      <c r="AK192" s="15"/>
      <c r="AL192" s="15"/>
      <c r="AM192" s="15"/>
      <c r="AN192" s="15"/>
      <c r="AO192" s="14"/>
      <c r="AP192" s="14"/>
      <c r="AR192" s="6"/>
      <c r="AS192" t="e">
        <f>VLOOKUP(Таблица91112282710[[#This Row],[Название направления закупки]],ТаблНапрЗакуп[],2,FALSE)</f>
        <v>#N/A</v>
      </c>
      <c r="AT192" s="14"/>
      <c r="AU192" s="40" t="e">
        <f>VLOOKUP(Таблица91112282710[[#This Row],[Наименование подразделения-заявителя закупки (только для закупок ПАО "Газпром")]],ТаблПодрГазпром[],2,FALSE)</f>
        <v>#N/A</v>
      </c>
      <c r="AV192" s="14"/>
      <c r="AW192" s="14"/>
    </row>
    <row r="193" spans="1:49" x14ac:dyDescent="0.25">
      <c r="A193" s="2"/>
      <c r="B193" s="16"/>
      <c r="C193" s="6"/>
      <c r="D193" t="e">
        <f>VLOOKUP(Таблица91112282710[[#This Row],[Название документа, основания для закупки]],ТаблОснЗакуп[],2,FALSE)</f>
        <v>#N/A</v>
      </c>
      <c r="E193" s="2"/>
      <c r="F193" s="6"/>
      <c r="G193" s="38" t="e">
        <f>VLOOKUP(Таблица91112282710[[#This Row],[ Название раздела Плана]],ТаблРазделПлана4[],2,FALSE)</f>
        <v>#N/A</v>
      </c>
      <c r="H193" s="14"/>
      <c r="I193" s="14"/>
      <c r="J193" s="2"/>
      <c r="K193" s="17"/>
      <c r="L193" s="17"/>
      <c r="M193" s="48"/>
      <c r="N193" s="47" t="e">
        <f>VLOOKUP(Таблица91112282710[[#This Row],[Предмет закупки - исключения СМСП]],ТаблИсключ,2,FALSE)</f>
        <v>#N/A</v>
      </c>
      <c r="O193" s="20"/>
      <c r="Q193" s="36"/>
      <c r="R193" s="12"/>
      <c r="S193" s="12"/>
      <c r="T193" s="12"/>
      <c r="U193" s="16" t="e">
        <f>VLOOKUP(Таблица91112282710[[#This Row],[Ставка НДС]],ТаблицаСтавкиНДС[],2,FALSE)</f>
        <v>#N/A</v>
      </c>
      <c r="V193" s="6"/>
      <c r="W193" t="e">
        <f>VLOOKUP(Таблица91112282710[[#This Row],[Название источника финансирования]],ТаблИстФинанс[],2,FALSE)</f>
        <v>#N/A</v>
      </c>
      <c r="X193" s="2"/>
      <c r="Y193" s="13"/>
      <c r="Z193" s="13"/>
      <c r="AA193" s="13"/>
      <c r="AB193" s="17"/>
      <c r="AC193" s="17"/>
      <c r="AD193" s="6"/>
      <c r="AE193" t="e">
        <f>VLOOKUP(Таблица91112282710[[#This Row],[Название способа закупки]],ТаблСпосЗакуп[],2,FALSE)</f>
        <v>#N/A</v>
      </c>
      <c r="AF193" s="6"/>
      <c r="AG193" s="20" t="e">
        <f>INDEX(ТаблОснЗакЕП[],MATCH(LEFT($AF193,255),ТаблОснЗакЕП[Столбец1],0),2)</f>
        <v>#N/A</v>
      </c>
      <c r="AH193" s="2"/>
      <c r="AI193" s="17"/>
      <c r="AJ193" s="14"/>
      <c r="AK193" s="15"/>
      <c r="AL193" s="15"/>
      <c r="AM193" s="15"/>
      <c r="AN193" s="15"/>
      <c r="AO193" s="14"/>
      <c r="AP193" s="14"/>
      <c r="AR193" s="6"/>
      <c r="AS193" t="e">
        <f>VLOOKUP(Таблица91112282710[[#This Row],[Название направления закупки]],ТаблНапрЗакуп[],2,FALSE)</f>
        <v>#N/A</v>
      </c>
      <c r="AT193" s="14"/>
      <c r="AU193" s="39" t="e">
        <f>VLOOKUP(Таблица91112282710[[#This Row],[Наименование подразделения-заявителя закупки (только для закупок ПАО "Газпром")]],ТаблПодрГазпром[],2,FALSE)</f>
        <v>#N/A</v>
      </c>
      <c r="AV193" s="14"/>
      <c r="AW193" s="14"/>
    </row>
    <row r="194" spans="1:49" x14ac:dyDescent="0.25">
      <c r="A194" s="2"/>
      <c r="B194" s="16"/>
      <c r="C194" s="6"/>
      <c r="D194" t="e">
        <f>VLOOKUP(Таблица91112282710[[#This Row],[Название документа, основания для закупки]],ТаблОснЗакуп[],2,FALSE)</f>
        <v>#N/A</v>
      </c>
      <c r="E194" s="2"/>
      <c r="F194" s="6"/>
      <c r="G194" s="38" t="e">
        <f>VLOOKUP(Таблица91112282710[[#This Row],[ Название раздела Плана]],ТаблРазделПлана4[],2,FALSE)</f>
        <v>#N/A</v>
      </c>
      <c r="H194" s="14"/>
      <c r="I194" s="14"/>
      <c r="J194" s="2"/>
      <c r="K194" s="17"/>
      <c r="L194" s="17"/>
      <c r="M194" s="48"/>
      <c r="N194" s="47" t="e">
        <f>VLOOKUP(Таблица91112282710[[#This Row],[Предмет закупки - исключения СМСП]],ТаблИсключ,2,FALSE)</f>
        <v>#N/A</v>
      </c>
      <c r="O194" s="20"/>
      <c r="Q194" s="36"/>
      <c r="R194" s="12"/>
      <c r="S194" s="12"/>
      <c r="T194" s="12"/>
      <c r="U194" s="16" t="e">
        <f>VLOOKUP(Таблица91112282710[[#This Row],[Ставка НДС]],ТаблицаСтавкиНДС[],2,FALSE)</f>
        <v>#N/A</v>
      </c>
      <c r="V194" s="6"/>
      <c r="W194" t="e">
        <f>VLOOKUP(Таблица91112282710[[#This Row],[Название источника финансирования]],ТаблИстФинанс[],2,FALSE)</f>
        <v>#N/A</v>
      </c>
      <c r="X194" s="2"/>
      <c r="Y194" s="13"/>
      <c r="Z194" s="13"/>
      <c r="AA194" s="13"/>
      <c r="AB194" s="17"/>
      <c r="AC194" s="17"/>
      <c r="AD194" s="6"/>
      <c r="AE194" t="e">
        <f>VLOOKUP(Таблица91112282710[[#This Row],[Название способа закупки]],ТаблСпосЗакуп[],2,FALSE)</f>
        <v>#N/A</v>
      </c>
      <c r="AF194" s="6"/>
      <c r="AG194" s="20" t="e">
        <f>INDEX(ТаблОснЗакЕП[],MATCH(LEFT($AF194,255),ТаблОснЗакЕП[Столбец1],0),2)</f>
        <v>#N/A</v>
      </c>
      <c r="AH194" s="2"/>
      <c r="AI194" s="17"/>
      <c r="AJ194" s="14"/>
      <c r="AK194" s="15"/>
      <c r="AL194" s="15"/>
      <c r="AM194" s="15"/>
      <c r="AN194" s="15"/>
      <c r="AO194" s="14"/>
      <c r="AP194" s="14"/>
      <c r="AR194" s="6"/>
      <c r="AS194" t="e">
        <f>VLOOKUP(Таблица91112282710[[#This Row],[Название направления закупки]],ТаблНапрЗакуп[],2,FALSE)</f>
        <v>#N/A</v>
      </c>
      <c r="AT194" s="14"/>
      <c r="AU194" s="40" t="e">
        <f>VLOOKUP(Таблица91112282710[[#This Row],[Наименование подразделения-заявителя закупки (только для закупок ПАО "Газпром")]],ТаблПодрГазпром[],2,FALSE)</f>
        <v>#N/A</v>
      </c>
      <c r="AV194" s="14"/>
      <c r="AW194" s="14"/>
    </row>
    <row r="195" spans="1:49" x14ac:dyDescent="0.25">
      <c r="A195" s="2"/>
      <c r="B195" s="16"/>
      <c r="C195" s="6"/>
      <c r="D195" t="e">
        <f>VLOOKUP(Таблица91112282710[[#This Row],[Название документа, основания для закупки]],ТаблОснЗакуп[],2,FALSE)</f>
        <v>#N/A</v>
      </c>
      <c r="E195" s="2"/>
      <c r="F195" s="6"/>
      <c r="G195" s="38" t="e">
        <f>VLOOKUP(Таблица91112282710[[#This Row],[ Название раздела Плана]],ТаблРазделПлана4[],2,FALSE)</f>
        <v>#N/A</v>
      </c>
      <c r="H195" s="14"/>
      <c r="I195" s="14"/>
      <c r="J195" s="2"/>
      <c r="K195" s="17"/>
      <c r="L195" s="17"/>
      <c r="M195" s="48"/>
      <c r="N195" s="47" t="e">
        <f>VLOOKUP(Таблица91112282710[[#This Row],[Предмет закупки - исключения СМСП]],ТаблИсключ,2,FALSE)</f>
        <v>#N/A</v>
      </c>
      <c r="O195" s="20"/>
      <c r="Q195" s="36"/>
      <c r="R195" s="12"/>
      <c r="S195" s="12"/>
      <c r="T195" s="12"/>
      <c r="U195" s="16" t="e">
        <f>VLOOKUP(Таблица91112282710[[#This Row],[Ставка НДС]],ТаблицаСтавкиНДС[],2,FALSE)</f>
        <v>#N/A</v>
      </c>
      <c r="V195" s="6"/>
      <c r="W195" t="e">
        <f>VLOOKUP(Таблица91112282710[[#This Row],[Название источника финансирования]],ТаблИстФинанс[],2,FALSE)</f>
        <v>#N/A</v>
      </c>
      <c r="X195" s="2"/>
      <c r="Y195" s="13"/>
      <c r="Z195" s="13"/>
      <c r="AA195" s="13"/>
      <c r="AB195" s="17"/>
      <c r="AC195" s="17"/>
      <c r="AD195" s="6"/>
      <c r="AE195" t="e">
        <f>VLOOKUP(Таблица91112282710[[#This Row],[Название способа закупки]],ТаблСпосЗакуп[],2,FALSE)</f>
        <v>#N/A</v>
      </c>
      <c r="AF195" s="6"/>
      <c r="AG195" s="20" t="e">
        <f>INDEX(ТаблОснЗакЕП[],MATCH(LEFT($AF195,255),ТаблОснЗакЕП[Столбец1],0),2)</f>
        <v>#N/A</v>
      </c>
      <c r="AH195" s="2"/>
      <c r="AI195" s="17"/>
      <c r="AJ195" s="14"/>
      <c r="AK195" s="15"/>
      <c r="AL195" s="15"/>
      <c r="AM195" s="15"/>
      <c r="AN195" s="15"/>
      <c r="AO195" s="14"/>
      <c r="AP195" s="14"/>
      <c r="AR195" s="6"/>
      <c r="AS195" t="e">
        <f>VLOOKUP(Таблица91112282710[[#This Row],[Название направления закупки]],ТаблНапрЗакуп[],2,FALSE)</f>
        <v>#N/A</v>
      </c>
      <c r="AT195" s="14"/>
      <c r="AU195" s="39" t="e">
        <f>VLOOKUP(Таблица91112282710[[#This Row],[Наименование подразделения-заявителя закупки (только для закупок ПАО "Газпром")]],ТаблПодрГазпром[],2,FALSE)</f>
        <v>#N/A</v>
      </c>
      <c r="AV195" s="14"/>
      <c r="AW195" s="14"/>
    </row>
    <row r="196" spans="1:49" x14ac:dyDescent="0.25">
      <c r="A196" s="2"/>
      <c r="B196" s="16"/>
      <c r="C196" s="6"/>
      <c r="D196" t="e">
        <f>VLOOKUP(Таблица91112282710[[#This Row],[Название документа, основания для закупки]],ТаблОснЗакуп[],2,FALSE)</f>
        <v>#N/A</v>
      </c>
      <c r="E196" s="2"/>
      <c r="F196" s="6"/>
      <c r="G196" s="38" t="e">
        <f>VLOOKUP(Таблица91112282710[[#This Row],[ Название раздела Плана]],ТаблРазделПлана4[],2,FALSE)</f>
        <v>#N/A</v>
      </c>
      <c r="H196" s="14"/>
      <c r="I196" s="14"/>
      <c r="J196" s="2"/>
      <c r="K196" s="17"/>
      <c r="L196" s="17"/>
      <c r="M196" s="48"/>
      <c r="N196" s="47" t="e">
        <f>VLOOKUP(Таблица91112282710[[#This Row],[Предмет закупки - исключения СМСП]],ТаблИсключ,2,FALSE)</f>
        <v>#N/A</v>
      </c>
      <c r="O196" s="20"/>
      <c r="Q196" s="36"/>
      <c r="R196" s="12"/>
      <c r="S196" s="12"/>
      <c r="T196" s="12"/>
      <c r="U196" s="16" t="e">
        <f>VLOOKUP(Таблица91112282710[[#This Row],[Ставка НДС]],ТаблицаСтавкиНДС[],2,FALSE)</f>
        <v>#N/A</v>
      </c>
      <c r="V196" s="6"/>
      <c r="W196" t="e">
        <f>VLOOKUP(Таблица91112282710[[#This Row],[Название источника финансирования]],ТаблИстФинанс[],2,FALSE)</f>
        <v>#N/A</v>
      </c>
      <c r="X196" s="2"/>
      <c r="Y196" s="13"/>
      <c r="Z196" s="13"/>
      <c r="AA196" s="13"/>
      <c r="AB196" s="17"/>
      <c r="AC196" s="17"/>
      <c r="AD196" s="6"/>
      <c r="AE196" t="e">
        <f>VLOOKUP(Таблица91112282710[[#This Row],[Название способа закупки]],ТаблСпосЗакуп[],2,FALSE)</f>
        <v>#N/A</v>
      </c>
      <c r="AF196" s="6"/>
      <c r="AG196" s="20" t="e">
        <f>INDEX(ТаблОснЗакЕП[],MATCH(LEFT($AF196,255),ТаблОснЗакЕП[Столбец1],0),2)</f>
        <v>#N/A</v>
      </c>
      <c r="AH196" s="2"/>
      <c r="AI196" s="17"/>
      <c r="AJ196" s="14"/>
      <c r="AK196" s="15"/>
      <c r="AL196" s="15"/>
      <c r="AM196" s="15"/>
      <c r="AN196" s="15"/>
      <c r="AO196" s="14"/>
      <c r="AP196" s="14"/>
      <c r="AR196" s="6"/>
      <c r="AS196" t="e">
        <f>VLOOKUP(Таблица91112282710[[#This Row],[Название направления закупки]],ТаблНапрЗакуп[],2,FALSE)</f>
        <v>#N/A</v>
      </c>
      <c r="AT196" s="14"/>
      <c r="AU196" s="40" t="e">
        <f>VLOOKUP(Таблица91112282710[[#This Row],[Наименование подразделения-заявителя закупки (только для закупок ПАО "Газпром")]],ТаблПодрГазпром[],2,FALSE)</f>
        <v>#N/A</v>
      </c>
      <c r="AV196" s="14"/>
      <c r="AW196" s="14"/>
    </row>
    <row r="197" spans="1:49" x14ac:dyDescent="0.25">
      <c r="A197" s="2"/>
      <c r="B197" s="16"/>
      <c r="C197" s="6"/>
      <c r="D197" t="e">
        <f>VLOOKUP(Таблица91112282710[[#This Row],[Название документа, основания для закупки]],ТаблОснЗакуп[],2,FALSE)</f>
        <v>#N/A</v>
      </c>
      <c r="E197" s="2"/>
      <c r="F197" s="6"/>
      <c r="G197" s="38" t="e">
        <f>VLOOKUP(Таблица91112282710[[#This Row],[ Название раздела Плана]],ТаблРазделПлана4[],2,FALSE)</f>
        <v>#N/A</v>
      </c>
      <c r="H197" s="14"/>
      <c r="I197" s="14"/>
      <c r="J197" s="2"/>
      <c r="K197" s="17"/>
      <c r="L197" s="17"/>
      <c r="M197" s="48"/>
      <c r="N197" s="47" t="e">
        <f>VLOOKUP(Таблица91112282710[[#This Row],[Предмет закупки - исключения СМСП]],ТаблИсключ,2,FALSE)</f>
        <v>#N/A</v>
      </c>
      <c r="O197" s="20"/>
      <c r="Q197" s="36"/>
      <c r="R197" s="12"/>
      <c r="S197" s="12"/>
      <c r="T197" s="12"/>
      <c r="U197" s="16" t="e">
        <f>VLOOKUP(Таблица91112282710[[#This Row],[Ставка НДС]],ТаблицаСтавкиНДС[],2,FALSE)</f>
        <v>#N/A</v>
      </c>
      <c r="V197" s="6"/>
      <c r="W197" t="e">
        <f>VLOOKUP(Таблица91112282710[[#This Row],[Название источника финансирования]],ТаблИстФинанс[],2,FALSE)</f>
        <v>#N/A</v>
      </c>
      <c r="X197" s="2"/>
      <c r="Y197" s="13"/>
      <c r="Z197" s="13"/>
      <c r="AA197" s="13"/>
      <c r="AB197" s="17"/>
      <c r="AC197" s="17"/>
      <c r="AD197" s="6"/>
      <c r="AE197" t="e">
        <f>VLOOKUP(Таблица91112282710[[#This Row],[Название способа закупки]],ТаблСпосЗакуп[],2,FALSE)</f>
        <v>#N/A</v>
      </c>
      <c r="AF197" s="6"/>
      <c r="AG197" s="20" t="e">
        <f>INDEX(ТаблОснЗакЕП[],MATCH(LEFT($AF197,255),ТаблОснЗакЕП[Столбец1],0),2)</f>
        <v>#N/A</v>
      </c>
      <c r="AH197" s="2"/>
      <c r="AI197" s="17"/>
      <c r="AJ197" s="14"/>
      <c r="AK197" s="15"/>
      <c r="AL197" s="15"/>
      <c r="AM197" s="15"/>
      <c r="AN197" s="15"/>
      <c r="AO197" s="14"/>
      <c r="AP197" s="14"/>
      <c r="AR197" s="6"/>
      <c r="AS197" t="e">
        <f>VLOOKUP(Таблица91112282710[[#This Row],[Название направления закупки]],ТаблНапрЗакуп[],2,FALSE)</f>
        <v>#N/A</v>
      </c>
      <c r="AT197" s="14"/>
      <c r="AU197" s="39" t="e">
        <f>VLOOKUP(Таблица91112282710[[#This Row],[Наименование подразделения-заявителя закупки (только для закупок ПАО "Газпром")]],ТаблПодрГазпром[],2,FALSE)</f>
        <v>#N/A</v>
      </c>
      <c r="AV197" s="14"/>
      <c r="AW197" s="14"/>
    </row>
    <row r="198" spans="1:49" x14ac:dyDescent="0.25">
      <c r="A198" s="2"/>
      <c r="B198" s="16"/>
      <c r="C198" s="6"/>
      <c r="D198" t="e">
        <f>VLOOKUP(Таблица91112282710[[#This Row],[Название документа, основания для закупки]],ТаблОснЗакуп[],2,FALSE)</f>
        <v>#N/A</v>
      </c>
      <c r="E198" s="2"/>
      <c r="F198" s="6"/>
      <c r="G198" s="38" t="e">
        <f>VLOOKUP(Таблица91112282710[[#This Row],[ Название раздела Плана]],ТаблРазделПлана4[],2,FALSE)</f>
        <v>#N/A</v>
      </c>
      <c r="H198" s="14"/>
      <c r="I198" s="14"/>
      <c r="J198" s="2"/>
      <c r="K198" s="17"/>
      <c r="L198" s="17"/>
      <c r="M198" s="48"/>
      <c r="N198" s="47" t="e">
        <f>VLOOKUP(Таблица91112282710[[#This Row],[Предмет закупки - исключения СМСП]],ТаблИсключ,2,FALSE)</f>
        <v>#N/A</v>
      </c>
      <c r="O198" s="20"/>
      <c r="Q198" s="36"/>
      <c r="R198" s="12"/>
      <c r="S198" s="12"/>
      <c r="T198" s="12"/>
      <c r="U198" s="16" t="e">
        <f>VLOOKUP(Таблица91112282710[[#This Row],[Ставка НДС]],ТаблицаСтавкиНДС[],2,FALSE)</f>
        <v>#N/A</v>
      </c>
      <c r="V198" s="6"/>
      <c r="W198" t="e">
        <f>VLOOKUP(Таблица91112282710[[#This Row],[Название источника финансирования]],ТаблИстФинанс[],2,FALSE)</f>
        <v>#N/A</v>
      </c>
      <c r="X198" s="2"/>
      <c r="Y198" s="13"/>
      <c r="Z198" s="13"/>
      <c r="AA198" s="13"/>
      <c r="AB198" s="17"/>
      <c r="AC198" s="17"/>
      <c r="AD198" s="6"/>
      <c r="AE198" t="e">
        <f>VLOOKUP(Таблица91112282710[[#This Row],[Название способа закупки]],ТаблСпосЗакуп[],2,FALSE)</f>
        <v>#N/A</v>
      </c>
      <c r="AF198" s="6"/>
      <c r="AG198" s="20" t="e">
        <f>INDEX(ТаблОснЗакЕП[],MATCH(LEFT($AF198,255),ТаблОснЗакЕП[Столбец1],0),2)</f>
        <v>#N/A</v>
      </c>
      <c r="AH198" s="2"/>
      <c r="AI198" s="17"/>
      <c r="AJ198" s="14"/>
      <c r="AK198" s="15"/>
      <c r="AL198" s="15"/>
      <c r="AM198" s="15"/>
      <c r="AN198" s="15"/>
      <c r="AO198" s="14"/>
      <c r="AP198" s="14"/>
      <c r="AR198" s="6"/>
      <c r="AS198" t="e">
        <f>VLOOKUP(Таблица91112282710[[#This Row],[Название направления закупки]],ТаблНапрЗакуп[],2,FALSE)</f>
        <v>#N/A</v>
      </c>
      <c r="AT198" s="14"/>
      <c r="AU198" s="40" t="e">
        <f>VLOOKUP(Таблица91112282710[[#This Row],[Наименование подразделения-заявителя закупки (только для закупок ПАО "Газпром")]],ТаблПодрГазпром[],2,FALSE)</f>
        <v>#N/A</v>
      </c>
      <c r="AV198" s="14"/>
      <c r="AW198" s="14"/>
    </row>
    <row r="199" spans="1:49" x14ac:dyDescent="0.25">
      <c r="A199" s="2"/>
      <c r="B199" s="16"/>
      <c r="C199" s="6"/>
      <c r="D199" t="e">
        <f>VLOOKUP(Таблица91112282710[[#This Row],[Название документа, основания для закупки]],ТаблОснЗакуп[],2,FALSE)</f>
        <v>#N/A</v>
      </c>
      <c r="E199" s="2"/>
      <c r="F199" s="6"/>
      <c r="G199" s="38" t="e">
        <f>VLOOKUP(Таблица91112282710[[#This Row],[ Название раздела Плана]],ТаблРазделПлана4[],2,FALSE)</f>
        <v>#N/A</v>
      </c>
      <c r="H199" s="14"/>
      <c r="I199" s="14"/>
      <c r="J199" s="2"/>
      <c r="K199" s="17"/>
      <c r="L199" s="17"/>
      <c r="M199" s="48"/>
      <c r="N199" s="47" t="e">
        <f>VLOOKUP(Таблица91112282710[[#This Row],[Предмет закупки - исключения СМСП]],ТаблИсключ,2,FALSE)</f>
        <v>#N/A</v>
      </c>
      <c r="O199" s="20"/>
      <c r="Q199" s="36"/>
      <c r="R199" s="12"/>
      <c r="S199" s="12"/>
      <c r="T199" s="12"/>
      <c r="U199" s="16" t="e">
        <f>VLOOKUP(Таблица91112282710[[#This Row],[Ставка НДС]],ТаблицаСтавкиНДС[],2,FALSE)</f>
        <v>#N/A</v>
      </c>
      <c r="V199" s="6"/>
      <c r="W199" t="e">
        <f>VLOOKUP(Таблица91112282710[[#This Row],[Название источника финансирования]],ТаблИстФинанс[],2,FALSE)</f>
        <v>#N/A</v>
      </c>
      <c r="X199" s="2"/>
      <c r="Y199" s="13"/>
      <c r="Z199" s="13"/>
      <c r="AA199" s="13"/>
      <c r="AB199" s="17"/>
      <c r="AC199" s="17"/>
      <c r="AD199" s="6"/>
      <c r="AE199" t="e">
        <f>VLOOKUP(Таблица91112282710[[#This Row],[Название способа закупки]],ТаблСпосЗакуп[],2,FALSE)</f>
        <v>#N/A</v>
      </c>
      <c r="AF199" s="6"/>
      <c r="AG199" s="20" t="e">
        <f>INDEX(ТаблОснЗакЕП[],MATCH(LEFT($AF199,255),ТаблОснЗакЕП[Столбец1],0),2)</f>
        <v>#N/A</v>
      </c>
      <c r="AH199" s="2"/>
      <c r="AI199" s="17"/>
      <c r="AJ199" s="14"/>
      <c r="AK199" s="15"/>
      <c r="AL199" s="15"/>
      <c r="AM199" s="15"/>
      <c r="AN199" s="15"/>
      <c r="AO199" s="14"/>
      <c r="AP199" s="14"/>
      <c r="AR199" s="6"/>
      <c r="AS199" t="e">
        <f>VLOOKUP(Таблица91112282710[[#This Row],[Название направления закупки]],ТаблНапрЗакуп[],2,FALSE)</f>
        <v>#N/A</v>
      </c>
      <c r="AT199" s="14"/>
      <c r="AU199" s="39" t="e">
        <f>VLOOKUP(Таблица91112282710[[#This Row],[Наименование подразделения-заявителя закупки (только для закупок ПАО "Газпром")]],ТаблПодрГазпром[],2,FALSE)</f>
        <v>#N/A</v>
      </c>
      <c r="AV199" s="14"/>
      <c r="AW199" s="14"/>
    </row>
    <row r="200" spans="1:49" x14ac:dyDescent="0.25">
      <c r="A200" s="2"/>
      <c r="B200" s="16"/>
      <c r="C200" s="6"/>
      <c r="D200" t="e">
        <f>VLOOKUP(Таблица91112282710[[#This Row],[Название документа, основания для закупки]],ТаблОснЗакуп[],2,FALSE)</f>
        <v>#N/A</v>
      </c>
      <c r="E200" s="2"/>
      <c r="F200" s="6"/>
      <c r="G200" s="38" t="e">
        <f>VLOOKUP(Таблица91112282710[[#This Row],[ Название раздела Плана]],ТаблРазделПлана4[],2,FALSE)</f>
        <v>#N/A</v>
      </c>
      <c r="H200" s="14"/>
      <c r="I200" s="14"/>
      <c r="J200" s="2"/>
      <c r="K200" s="17"/>
      <c r="L200" s="17"/>
      <c r="M200" s="48"/>
      <c r="N200" s="47" t="e">
        <f>VLOOKUP(Таблица91112282710[[#This Row],[Предмет закупки - исключения СМСП]],ТаблИсключ,2,FALSE)</f>
        <v>#N/A</v>
      </c>
      <c r="O200" s="20"/>
      <c r="Q200" s="36"/>
      <c r="R200" s="12"/>
      <c r="S200" s="12"/>
      <c r="T200" s="12"/>
      <c r="U200" s="16" t="e">
        <f>VLOOKUP(Таблица91112282710[[#This Row],[Ставка НДС]],ТаблицаСтавкиНДС[],2,FALSE)</f>
        <v>#N/A</v>
      </c>
      <c r="V200" s="6"/>
      <c r="W200" t="e">
        <f>VLOOKUP(Таблица91112282710[[#This Row],[Название источника финансирования]],ТаблИстФинанс[],2,FALSE)</f>
        <v>#N/A</v>
      </c>
      <c r="X200" s="2"/>
      <c r="Y200" s="13"/>
      <c r="Z200" s="13"/>
      <c r="AA200" s="13"/>
      <c r="AB200" s="17"/>
      <c r="AC200" s="17"/>
      <c r="AD200" s="6"/>
      <c r="AE200" t="e">
        <f>VLOOKUP(Таблица91112282710[[#This Row],[Название способа закупки]],ТаблСпосЗакуп[],2,FALSE)</f>
        <v>#N/A</v>
      </c>
      <c r="AF200" s="6"/>
      <c r="AG200" s="20" t="e">
        <f>INDEX(ТаблОснЗакЕП[],MATCH(LEFT($AF200,255),ТаблОснЗакЕП[Столбец1],0),2)</f>
        <v>#N/A</v>
      </c>
      <c r="AH200" s="2"/>
      <c r="AI200" s="17"/>
      <c r="AJ200" s="14"/>
      <c r="AK200" s="15"/>
      <c r="AL200" s="15"/>
      <c r="AM200" s="15"/>
      <c r="AN200" s="15"/>
      <c r="AO200" s="14"/>
      <c r="AP200" s="14"/>
      <c r="AR200" s="6"/>
      <c r="AS200" t="e">
        <f>VLOOKUP(Таблица91112282710[[#This Row],[Название направления закупки]],ТаблНапрЗакуп[],2,FALSE)</f>
        <v>#N/A</v>
      </c>
      <c r="AT200" s="14"/>
      <c r="AU200" s="40" t="e">
        <f>VLOOKUP(Таблица91112282710[[#This Row],[Наименование подразделения-заявителя закупки (только для закупок ПАО "Газпром")]],ТаблПодрГазпром[],2,FALSE)</f>
        <v>#N/A</v>
      </c>
      <c r="AV200" s="14"/>
      <c r="AW200" s="14"/>
    </row>
    <row r="201" spans="1:49" x14ac:dyDescent="0.25">
      <c r="A201" s="2"/>
      <c r="B201" s="16"/>
      <c r="C201" s="6"/>
      <c r="D201" t="e">
        <f>VLOOKUP(Таблица91112282710[[#This Row],[Название документа, основания для закупки]],ТаблОснЗакуп[],2,FALSE)</f>
        <v>#N/A</v>
      </c>
      <c r="E201" s="2"/>
      <c r="F201" s="6"/>
      <c r="G201" s="38" t="e">
        <f>VLOOKUP(Таблица91112282710[[#This Row],[ Название раздела Плана]],ТаблРазделПлана4[],2,FALSE)</f>
        <v>#N/A</v>
      </c>
      <c r="H201" s="14"/>
      <c r="I201" s="14"/>
      <c r="J201" s="2"/>
      <c r="K201" s="17"/>
      <c r="L201" s="17"/>
      <c r="M201" s="48"/>
      <c r="N201" s="47" t="e">
        <f>VLOOKUP(Таблица91112282710[[#This Row],[Предмет закупки - исключения СМСП]],ТаблИсключ,2,FALSE)</f>
        <v>#N/A</v>
      </c>
      <c r="O201" s="20"/>
      <c r="Q201" s="36"/>
      <c r="R201" s="12"/>
      <c r="S201" s="12"/>
      <c r="T201" s="12"/>
      <c r="U201" s="16" t="e">
        <f>VLOOKUP(Таблица91112282710[[#This Row],[Ставка НДС]],ТаблицаСтавкиНДС[],2,FALSE)</f>
        <v>#N/A</v>
      </c>
      <c r="V201" s="6"/>
      <c r="W201" t="e">
        <f>VLOOKUP(Таблица91112282710[[#This Row],[Название источника финансирования]],ТаблИстФинанс[],2,FALSE)</f>
        <v>#N/A</v>
      </c>
      <c r="X201" s="2"/>
      <c r="Y201" s="13"/>
      <c r="Z201" s="13"/>
      <c r="AA201" s="13"/>
      <c r="AB201" s="17"/>
      <c r="AC201" s="17"/>
      <c r="AD201" s="6"/>
      <c r="AE201" t="e">
        <f>VLOOKUP(Таблица91112282710[[#This Row],[Название способа закупки]],ТаблСпосЗакуп[],2,FALSE)</f>
        <v>#N/A</v>
      </c>
      <c r="AF201" s="6"/>
      <c r="AG201" s="20" t="e">
        <f>INDEX(ТаблОснЗакЕП[],MATCH(LEFT($AF201,255),ТаблОснЗакЕП[Столбец1],0),2)</f>
        <v>#N/A</v>
      </c>
      <c r="AH201" s="2"/>
      <c r="AI201" s="17"/>
      <c r="AJ201" s="14"/>
      <c r="AK201" s="15"/>
      <c r="AL201" s="15"/>
      <c r="AM201" s="15"/>
      <c r="AN201" s="15"/>
      <c r="AO201" s="14"/>
      <c r="AP201" s="14"/>
      <c r="AR201" s="6"/>
      <c r="AS201" t="e">
        <f>VLOOKUP(Таблица91112282710[[#This Row],[Название направления закупки]],ТаблНапрЗакуп[],2,FALSE)</f>
        <v>#N/A</v>
      </c>
      <c r="AT201" s="14"/>
      <c r="AU201" s="39" t="e">
        <f>VLOOKUP(Таблица91112282710[[#This Row],[Наименование подразделения-заявителя закупки (только для закупок ПАО "Газпром")]],ТаблПодрГазпром[],2,FALSE)</f>
        <v>#N/A</v>
      </c>
      <c r="AV201" s="14"/>
      <c r="AW201" s="14"/>
    </row>
    <row r="202" spans="1:49" x14ac:dyDescent="0.25">
      <c r="A202" s="2"/>
      <c r="B202" s="16"/>
      <c r="C202" s="6"/>
      <c r="D202" t="e">
        <f>VLOOKUP(Таблица91112282710[[#This Row],[Название документа, основания для закупки]],ТаблОснЗакуп[],2,FALSE)</f>
        <v>#N/A</v>
      </c>
      <c r="E202" s="2"/>
      <c r="F202" s="6"/>
      <c r="G202" s="38" t="e">
        <f>VLOOKUP(Таблица91112282710[[#This Row],[ Название раздела Плана]],ТаблРазделПлана4[],2,FALSE)</f>
        <v>#N/A</v>
      </c>
      <c r="H202" s="14"/>
      <c r="I202" s="14"/>
      <c r="J202" s="2"/>
      <c r="K202" s="17"/>
      <c r="L202" s="17"/>
      <c r="M202" s="48"/>
      <c r="N202" s="47" t="e">
        <f>VLOOKUP(Таблица91112282710[[#This Row],[Предмет закупки - исключения СМСП]],ТаблИсключ,2,FALSE)</f>
        <v>#N/A</v>
      </c>
      <c r="O202" s="20"/>
      <c r="Q202" s="36"/>
      <c r="R202" s="12"/>
      <c r="S202" s="12"/>
      <c r="T202" s="12"/>
      <c r="U202" s="16" t="e">
        <f>VLOOKUP(Таблица91112282710[[#This Row],[Ставка НДС]],ТаблицаСтавкиНДС[],2,FALSE)</f>
        <v>#N/A</v>
      </c>
      <c r="V202" s="6"/>
      <c r="W202" t="e">
        <f>VLOOKUP(Таблица91112282710[[#This Row],[Название источника финансирования]],ТаблИстФинанс[],2,FALSE)</f>
        <v>#N/A</v>
      </c>
      <c r="X202" s="2"/>
      <c r="Y202" s="13"/>
      <c r="Z202" s="13"/>
      <c r="AA202" s="13"/>
      <c r="AB202" s="17"/>
      <c r="AC202" s="17"/>
      <c r="AD202" s="6"/>
      <c r="AE202" t="e">
        <f>VLOOKUP(Таблица91112282710[[#This Row],[Название способа закупки]],ТаблСпосЗакуп[],2,FALSE)</f>
        <v>#N/A</v>
      </c>
      <c r="AF202" s="6"/>
      <c r="AG202" s="20" t="e">
        <f>INDEX(ТаблОснЗакЕП[],MATCH(LEFT($AF202,255),ТаблОснЗакЕП[Столбец1],0),2)</f>
        <v>#N/A</v>
      </c>
      <c r="AH202" s="2"/>
      <c r="AI202" s="17"/>
      <c r="AJ202" s="14"/>
      <c r="AK202" s="15"/>
      <c r="AL202" s="15"/>
      <c r="AM202" s="15"/>
      <c r="AN202" s="15"/>
      <c r="AO202" s="14"/>
      <c r="AP202" s="14"/>
      <c r="AR202" s="6"/>
      <c r="AS202" t="e">
        <f>VLOOKUP(Таблица91112282710[[#This Row],[Название направления закупки]],ТаблНапрЗакуп[],2,FALSE)</f>
        <v>#N/A</v>
      </c>
      <c r="AT202" s="14"/>
      <c r="AU202" s="40" t="e">
        <f>VLOOKUP(Таблица91112282710[[#This Row],[Наименование подразделения-заявителя закупки (только для закупок ПАО "Газпром")]],ТаблПодрГазпром[],2,FALSE)</f>
        <v>#N/A</v>
      </c>
      <c r="AV202" s="14"/>
      <c r="AW202" s="14"/>
    </row>
    <row r="203" spans="1:49" x14ac:dyDescent="0.25">
      <c r="A203" s="2"/>
      <c r="B203" s="16"/>
      <c r="C203" s="6"/>
      <c r="D203" t="e">
        <f>VLOOKUP(Таблица91112282710[[#This Row],[Название документа, основания для закупки]],ТаблОснЗакуп[],2,FALSE)</f>
        <v>#N/A</v>
      </c>
      <c r="E203" s="2"/>
      <c r="F203" s="6"/>
      <c r="G203" s="38" t="e">
        <f>VLOOKUP(Таблица91112282710[[#This Row],[ Название раздела Плана]],ТаблРазделПлана4[],2,FALSE)</f>
        <v>#N/A</v>
      </c>
      <c r="H203" s="14"/>
      <c r="I203" s="14"/>
      <c r="J203" s="2"/>
      <c r="K203" s="17"/>
      <c r="L203" s="17"/>
      <c r="M203" s="48"/>
      <c r="N203" s="47" t="e">
        <f>VLOOKUP(Таблица91112282710[[#This Row],[Предмет закупки - исключения СМСП]],ТаблИсключ,2,FALSE)</f>
        <v>#N/A</v>
      </c>
      <c r="O203" s="20"/>
      <c r="Q203" s="36"/>
      <c r="R203" s="12"/>
      <c r="S203" s="12"/>
      <c r="T203" s="12"/>
      <c r="U203" s="16" t="e">
        <f>VLOOKUP(Таблица91112282710[[#This Row],[Ставка НДС]],ТаблицаСтавкиНДС[],2,FALSE)</f>
        <v>#N/A</v>
      </c>
      <c r="V203" s="6"/>
      <c r="W203" t="e">
        <f>VLOOKUP(Таблица91112282710[[#This Row],[Название источника финансирования]],ТаблИстФинанс[],2,FALSE)</f>
        <v>#N/A</v>
      </c>
      <c r="X203" s="2"/>
      <c r="Y203" s="13"/>
      <c r="Z203" s="13"/>
      <c r="AA203" s="13"/>
      <c r="AB203" s="17"/>
      <c r="AC203" s="17"/>
      <c r="AD203" s="6"/>
      <c r="AE203" t="e">
        <f>VLOOKUP(Таблица91112282710[[#This Row],[Название способа закупки]],ТаблСпосЗакуп[],2,FALSE)</f>
        <v>#N/A</v>
      </c>
      <c r="AF203" s="6"/>
      <c r="AG203" s="20" t="e">
        <f>INDEX(ТаблОснЗакЕП[],MATCH(LEFT($AF203,255),ТаблОснЗакЕП[Столбец1],0),2)</f>
        <v>#N/A</v>
      </c>
      <c r="AH203" s="2"/>
      <c r="AI203" s="17"/>
      <c r="AJ203" s="14"/>
      <c r="AK203" s="15"/>
      <c r="AL203" s="15"/>
      <c r="AM203" s="15"/>
      <c r="AN203" s="15"/>
      <c r="AO203" s="14"/>
      <c r="AP203" s="14"/>
      <c r="AR203" s="6"/>
      <c r="AS203" t="e">
        <f>VLOOKUP(Таблица91112282710[[#This Row],[Название направления закупки]],ТаблНапрЗакуп[],2,FALSE)</f>
        <v>#N/A</v>
      </c>
      <c r="AT203" s="14"/>
      <c r="AU203" s="39" t="e">
        <f>VLOOKUP(Таблица91112282710[[#This Row],[Наименование подразделения-заявителя закупки (только для закупок ПАО "Газпром")]],ТаблПодрГазпром[],2,FALSE)</f>
        <v>#N/A</v>
      </c>
      <c r="AV203" s="14"/>
      <c r="AW203" s="14"/>
    </row>
    <row r="204" spans="1:49" x14ac:dyDescent="0.25">
      <c r="A204" s="2"/>
      <c r="B204" s="16"/>
      <c r="C204" s="6"/>
      <c r="D204" t="e">
        <f>VLOOKUP(Таблица91112282710[[#This Row],[Название документа, основания для закупки]],ТаблОснЗакуп[],2,FALSE)</f>
        <v>#N/A</v>
      </c>
      <c r="E204" s="2"/>
      <c r="F204" s="6"/>
      <c r="G204" s="38" t="e">
        <f>VLOOKUP(Таблица91112282710[[#This Row],[ Название раздела Плана]],ТаблРазделПлана4[],2,FALSE)</f>
        <v>#N/A</v>
      </c>
      <c r="H204" s="14"/>
      <c r="I204" s="14"/>
      <c r="J204" s="2"/>
      <c r="K204" s="17"/>
      <c r="L204" s="17"/>
      <c r="M204" s="48"/>
      <c r="N204" s="47" t="e">
        <f>VLOOKUP(Таблица91112282710[[#This Row],[Предмет закупки - исключения СМСП]],ТаблИсключ,2,FALSE)</f>
        <v>#N/A</v>
      </c>
      <c r="O204" s="20"/>
      <c r="Q204" s="36"/>
      <c r="R204" s="12"/>
      <c r="S204" s="12"/>
      <c r="T204" s="12"/>
      <c r="U204" s="16" t="e">
        <f>VLOOKUP(Таблица91112282710[[#This Row],[Ставка НДС]],ТаблицаСтавкиНДС[],2,FALSE)</f>
        <v>#N/A</v>
      </c>
      <c r="V204" s="6"/>
      <c r="W204" t="e">
        <f>VLOOKUP(Таблица91112282710[[#This Row],[Название источника финансирования]],ТаблИстФинанс[],2,FALSE)</f>
        <v>#N/A</v>
      </c>
      <c r="X204" s="2"/>
      <c r="Y204" s="13"/>
      <c r="Z204" s="13"/>
      <c r="AA204" s="13"/>
      <c r="AB204" s="17"/>
      <c r="AC204" s="17"/>
      <c r="AD204" s="6"/>
      <c r="AE204" t="e">
        <f>VLOOKUP(Таблица91112282710[[#This Row],[Название способа закупки]],ТаблСпосЗакуп[],2,FALSE)</f>
        <v>#N/A</v>
      </c>
      <c r="AF204" s="6"/>
      <c r="AG204" s="20" t="e">
        <f>INDEX(ТаблОснЗакЕП[],MATCH(LEFT($AF204,255),ТаблОснЗакЕП[Столбец1],0),2)</f>
        <v>#N/A</v>
      </c>
      <c r="AH204" s="2"/>
      <c r="AI204" s="17"/>
      <c r="AJ204" s="14"/>
      <c r="AK204" s="15"/>
      <c r="AL204" s="15"/>
      <c r="AM204" s="15"/>
      <c r="AN204" s="15"/>
      <c r="AO204" s="14"/>
      <c r="AP204" s="14"/>
      <c r="AR204" s="6"/>
      <c r="AS204" t="e">
        <f>VLOOKUP(Таблица91112282710[[#This Row],[Название направления закупки]],ТаблНапрЗакуп[],2,FALSE)</f>
        <v>#N/A</v>
      </c>
      <c r="AT204" s="14"/>
      <c r="AU204" s="40" t="e">
        <f>VLOOKUP(Таблица91112282710[[#This Row],[Наименование подразделения-заявителя закупки (только для закупок ПАО "Газпром")]],ТаблПодрГазпром[],2,FALSE)</f>
        <v>#N/A</v>
      </c>
      <c r="AV204" s="14"/>
      <c r="AW204" s="14"/>
    </row>
    <row r="205" spans="1:49" x14ac:dyDescent="0.25">
      <c r="A205" s="2"/>
      <c r="B205" s="16"/>
      <c r="C205" s="6"/>
      <c r="D205" t="e">
        <f>VLOOKUP(Таблица91112282710[[#This Row],[Название документа, основания для закупки]],ТаблОснЗакуп[],2,FALSE)</f>
        <v>#N/A</v>
      </c>
      <c r="E205" s="2"/>
      <c r="F205" s="6"/>
      <c r="G205" s="38" t="e">
        <f>VLOOKUP(Таблица91112282710[[#This Row],[ Название раздела Плана]],ТаблРазделПлана4[],2,FALSE)</f>
        <v>#N/A</v>
      </c>
      <c r="H205" s="14"/>
      <c r="I205" s="14"/>
      <c r="J205" s="2"/>
      <c r="K205" s="17"/>
      <c r="L205" s="17"/>
      <c r="M205" s="48"/>
      <c r="N205" s="47" t="e">
        <f>VLOOKUP(Таблица91112282710[[#This Row],[Предмет закупки - исключения СМСП]],ТаблИсключ,2,FALSE)</f>
        <v>#N/A</v>
      </c>
      <c r="O205" s="20"/>
      <c r="Q205" s="36"/>
      <c r="R205" s="12"/>
      <c r="S205" s="12"/>
      <c r="T205" s="12"/>
      <c r="U205" s="16" t="e">
        <f>VLOOKUP(Таблица91112282710[[#This Row],[Ставка НДС]],ТаблицаСтавкиНДС[],2,FALSE)</f>
        <v>#N/A</v>
      </c>
      <c r="V205" s="6"/>
      <c r="W205" t="e">
        <f>VLOOKUP(Таблица91112282710[[#This Row],[Название источника финансирования]],ТаблИстФинанс[],2,FALSE)</f>
        <v>#N/A</v>
      </c>
      <c r="X205" s="2"/>
      <c r="Y205" s="13"/>
      <c r="Z205" s="13"/>
      <c r="AA205" s="13"/>
      <c r="AB205" s="17"/>
      <c r="AC205" s="17"/>
      <c r="AD205" s="6"/>
      <c r="AE205" t="e">
        <f>VLOOKUP(Таблица91112282710[[#This Row],[Название способа закупки]],ТаблСпосЗакуп[],2,FALSE)</f>
        <v>#N/A</v>
      </c>
      <c r="AF205" s="6"/>
      <c r="AG205" s="20" t="e">
        <f>INDEX(ТаблОснЗакЕП[],MATCH(LEFT($AF205,255),ТаблОснЗакЕП[Столбец1],0),2)</f>
        <v>#N/A</v>
      </c>
      <c r="AH205" s="2"/>
      <c r="AI205" s="17"/>
      <c r="AJ205" s="14"/>
      <c r="AK205" s="15"/>
      <c r="AL205" s="15"/>
      <c r="AM205" s="15"/>
      <c r="AN205" s="15"/>
      <c r="AO205" s="14"/>
      <c r="AP205" s="14"/>
      <c r="AR205" s="6"/>
      <c r="AS205" t="e">
        <f>VLOOKUP(Таблица91112282710[[#This Row],[Название направления закупки]],ТаблНапрЗакуп[],2,FALSE)</f>
        <v>#N/A</v>
      </c>
      <c r="AT205" s="14"/>
      <c r="AU205" s="39" t="e">
        <f>VLOOKUP(Таблица91112282710[[#This Row],[Наименование подразделения-заявителя закупки (только для закупок ПАО "Газпром")]],ТаблПодрГазпром[],2,FALSE)</f>
        <v>#N/A</v>
      </c>
      <c r="AV205" s="14"/>
      <c r="AW205" s="14"/>
    </row>
    <row r="206" spans="1:49" x14ac:dyDescent="0.25">
      <c r="A206" s="2"/>
      <c r="B206" s="16"/>
      <c r="C206" s="6"/>
      <c r="D206" t="e">
        <f>VLOOKUP(Таблица91112282710[[#This Row],[Название документа, основания для закупки]],ТаблОснЗакуп[],2,FALSE)</f>
        <v>#N/A</v>
      </c>
      <c r="E206" s="2"/>
      <c r="F206" s="6"/>
      <c r="G206" s="38" t="e">
        <f>VLOOKUP(Таблица91112282710[[#This Row],[ Название раздела Плана]],ТаблРазделПлана4[],2,FALSE)</f>
        <v>#N/A</v>
      </c>
      <c r="H206" s="14"/>
      <c r="I206" s="14"/>
      <c r="J206" s="2"/>
      <c r="K206" s="17"/>
      <c r="L206" s="17"/>
      <c r="M206" s="48"/>
      <c r="N206" s="47" t="e">
        <f>VLOOKUP(Таблица91112282710[[#This Row],[Предмет закупки - исключения СМСП]],ТаблИсключ,2,FALSE)</f>
        <v>#N/A</v>
      </c>
      <c r="O206" s="20"/>
      <c r="Q206" s="36"/>
      <c r="R206" s="12"/>
      <c r="S206" s="12"/>
      <c r="T206" s="12"/>
      <c r="U206" s="16" t="e">
        <f>VLOOKUP(Таблица91112282710[[#This Row],[Ставка НДС]],ТаблицаСтавкиНДС[],2,FALSE)</f>
        <v>#N/A</v>
      </c>
      <c r="V206" s="6"/>
      <c r="W206" t="e">
        <f>VLOOKUP(Таблица91112282710[[#This Row],[Название источника финансирования]],ТаблИстФинанс[],2,FALSE)</f>
        <v>#N/A</v>
      </c>
      <c r="X206" s="2"/>
      <c r="Y206" s="13"/>
      <c r="Z206" s="13"/>
      <c r="AA206" s="13"/>
      <c r="AB206" s="17"/>
      <c r="AC206" s="17"/>
      <c r="AD206" s="6"/>
      <c r="AE206" t="e">
        <f>VLOOKUP(Таблица91112282710[[#This Row],[Название способа закупки]],ТаблСпосЗакуп[],2,FALSE)</f>
        <v>#N/A</v>
      </c>
      <c r="AF206" s="6"/>
      <c r="AG206" s="20" t="e">
        <f>INDEX(ТаблОснЗакЕП[],MATCH(LEFT($AF206,255),ТаблОснЗакЕП[Столбец1],0),2)</f>
        <v>#N/A</v>
      </c>
      <c r="AH206" s="2"/>
      <c r="AI206" s="17"/>
      <c r="AJ206" s="14"/>
      <c r="AK206" s="15"/>
      <c r="AL206" s="15"/>
      <c r="AM206" s="15"/>
      <c r="AN206" s="15"/>
      <c r="AO206" s="14"/>
      <c r="AP206" s="14"/>
      <c r="AR206" s="6"/>
      <c r="AS206" t="e">
        <f>VLOOKUP(Таблица91112282710[[#This Row],[Название направления закупки]],ТаблНапрЗакуп[],2,FALSE)</f>
        <v>#N/A</v>
      </c>
      <c r="AT206" s="14"/>
      <c r="AU206" s="40" t="e">
        <f>VLOOKUP(Таблица91112282710[[#This Row],[Наименование подразделения-заявителя закупки (только для закупок ПАО "Газпром")]],ТаблПодрГазпром[],2,FALSE)</f>
        <v>#N/A</v>
      </c>
      <c r="AV206" s="14"/>
      <c r="AW206" s="14"/>
    </row>
    <row r="207" spans="1:49" x14ac:dyDescent="0.25">
      <c r="A207" s="2"/>
      <c r="B207" s="16"/>
      <c r="C207" s="6"/>
      <c r="D207" t="e">
        <f>VLOOKUP(Таблица91112282710[[#This Row],[Название документа, основания для закупки]],ТаблОснЗакуп[],2,FALSE)</f>
        <v>#N/A</v>
      </c>
      <c r="E207" s="2"/>
      <c r="F207" s="6"/>
      <c r="G207" s="38" t="e">
        <f>VLOOKUP(Таблица91112282710[[#This Row],[ Название раздела Плана]],ТаблРазделПлана4[],2,FALSE)</f>
        <v>#N/A</v>
      </c>
      <c r="H207" s="14"/>
      <c r="I207" s="14"/>
      <c r="J207" s="2"/>
      <c r="K207" s="17"/>
      <c r="L207" s="17"/>
      <c r="M207" s="48"/>
      <c r="N207" s="47" t="e">
        <f>VLOOKUP(Таблица91112282710[[#This Row],[Предмет закупки - исключения СМСП]],ТаблИсключ,2,FALSE)</f>
        <v>#N/A</v>
      </c>
      <c r="O207" s="20"/>
      <c r="Q207" s="36"/>
      <c r="R207" s="12"/>
      <c r="S207" s="12"/>
      <c r="T207" s="12"/>
      <c r="U207" s="16" t="e">
        <f>VLOOKUP(Таблица91112282710[[#This Row],[Ставка НДС]],ТаблицаСтавкиНДС[],2,FALSE)</f>
        <v>#N/A</v>
      </c>
      <c r="V207" s="6"/>
      <c r="W207" t="e">
        <f>VLOOKUP(Таблица91112282710[[#This Row],[Название источника финансирования]],ТаблИстФинанс[],2,FALSE)</f>
        <v>#N/A</v>
      </c>
      <c r="X207" s="2"/>
      <c r="Y207" s="13"/>
      <c r="Z207" s="13"/>
      <c r="AA207" s="13"/>
      <c r="AB207" s="17"/>
      <c r="AC207" s="17"/>
      <c r="AD207" s="6"/>
      <c r="AE207" t="e">
        <f>VLOOKUP(Таблица91112282710[[#This Row],[Название способа закупки]],ТаблСпосЗакуп[],2,FALSE)</f>
        <v>#N/A</v>
      </c>
      <c r="AF207" s="6"/>
      <c r="AG207" s="20" t="e">
        <f>INDEX(ТаблОснЗакЕП[],MATCH(LEFT($AF207,255),ТаблОснЗакЕП[Столбец1],0),2)</f>
        <v>#N/A</v>
      </c>
      <c r="AH207" s="2"/>
      <c r="AI207" s="17"/>
      <c r="AJ207" s="14"/>
      <c r="AK207" s="15"/>
      <c r="AL207" s="15"/>
      <c r="AM207" s="15"/>
      <c r="AN207" s="15"/>
      <c r="AO207" s="14"/>
      <c r="AP207" s="14"/>
      <c r="AR207" s="6"/>
      <c r="AS207" t="e">
        <f>VLOOKUP(Таблица91112282710[[#This Row],[Название направления закупки]],ТаблНапрЗакуп[],2,FALSE)</f>
        <v>#N/A</v>
      </c>
      <c r="AT207" s="14"/>
      <c r="AU207" s="39" t="e">
        <f>VLOOKUP(Таблица91112282710[[#This Row],[Наименование подразделения-заявителя закупки (только для закупок ПАО "Газпром")]],ТаблПодрГазпром[],2,FALSE)</f>
        <v>#N/A</v>
      </c>
      <c r="AV207" s="14"/>
      <c r="AW207" s="14"/>
    </row>
    <row r="208" spans="1:49" x14ac:dyDescent="0.25">
      <c r="A208" s="2"/>
      <c r="B208" s="16"/>
      <c r="C208" s="6"/>
      <c r="D208" t="e">
        <f>VLOOKUP(Таблица91112282710[[#This Row],[Название документа, основания для закупки]],ТаблОснЗакуп[],2,FALSE)</f>
        <v>#N/A</v>
      </c>
      <c r="E208" s="2"/>
      <c r="F208" s="6"/>
      <c r="G208" s="38" t="e">
        <f>VLOOKUP(Таблица91112282710[[#This Row],[ Название раздела Плана]],ТаблРазделПлана4[],2,FALSE)</f>
        <v>#N/A</v>
      </c>
      <c r="H208" s="14"/>
      <c r="I208" s="14"/>
      <c r="J208" s="2"/>
      <c r="K208" s="17"/>
      <c r="L208" s="17"/>
      <c r="M208" s="48"/>
      <c r="N208" s="47" t="e">
        <f>VLOOKUP(Таблица91112282710[[#This Row],[Предмет закупки - исключения СМСП]],ТаблИсключ,2,FALSE)</f>
        <v>#N/A</v>
      </c>
      <c r="O208" s="20"/>
      <c r="Q208" s="36"/>
      <c r="R208" s="12"/>
      <c r="S208" s="12"/>
      <c r="T208" s="12"/>
      <c r="U208" s="16" t="e">
        <f>VLOOKUP(Таблица91112282710[[#This Row],[Ставка НДС]],ТаблицаСтавкиНДС[],2,FALSE)</f>
        <v>#N/A</v>
      </c>
      <c r="V208" s="6"/>
      <c r="W208" t="e">
        <f>VLOOKUP(Таблица91112282710[[#This Row],[Название источника финансирования]],ТаблИстФинанс[],2,FALSE)</f>
        <v>#N/A</v>
      </c>
      <c r="X208" s="2"/>
      <c r="Y208" s="13"/>
      <c r="Z208" s="13"/>
      <c r="AA208" s="13"/>
      <c r="AB208" s="17"/>
      <c r="AC208" s="17"/>
      <c r="AD208" s="6"/>
      <c r="AE208" t="e">
        <f>VLOOKUP(Таблица91112282710[[#This Row],[Название способа закупки]],ТаблСпосЗакуп[],2,FALSE)</f>
        <v>#N/A</v>
      </c>
      <c r="AF208" s="6"/>
      <c r="AG208" s="20" t="e">
        <f>INDEX(ТаблОснЗакЕП[],MATCH(LEFT($AF208,255),ТаблОснЗакЕП[Столбец1],0),2)</f>
        <v>#N/A</v>
      </c>
      <c r="AH208" s="2"/>
      <c r="AI208" s="17"/>
      <c r="AJ208" s="14"/>
      <c r="AK208" s="15"/>
      <c r="AL208" s="15"/>
      <c r="AM208" s="15"/>
      <c r="AN208" s="15"/>
      <c r="AO208" s="14"/>
      <c r="AP208" s="14"/>
      <c r="AR208" s="6"/>
      <c r="AS208" t="e">
        <f>VLOOKUP(Таблица91112282710[[#This Row],[Название направления закупки]],ТаблНапрЗакуп[],2,FALSE)</f>
        <v>#N/A</v>
      </c>
      <c r="AT208" s="14"/>
      <c r="AU208" s="40" t="e">
        <f>VLOOKUP(Таблица91112282710[[#This Row],[Наименование подразделения-заявителя закупки (только для закупок ПАО "Газпром")]],ТаблПодрГазпром[],2,FALSE)</f>
        <v>#N/A</v>
      </c>
      <c r="AV208" s="14"/>
      <c r="AW208" s="14"/>
    </row>
    <row r="209" spans="1:49" x14ac:dyDescent="0.25">
      <c r="A209" s="2"/>
      <c r="B209" s="16"/>
      <c r="C209" s="6"/>
      <c r="D209" t="e">
        <f>VLOOKUP(Таблица91112282710[[#This Row],[Название документа, основания для закупки]],ТаблОснЗакуп[],2,FALSE)</f>
        <v>#N/A</v>
      </c>
      <c r="E209" s="2"/>
      <c r="F209" s="6"/>
      <c r="G209" s="38" t="e">
        <f>VLOOKUP(Таблица91112282710[[#This Row],[ Название раздела Плана]],ТаблРазделПлана4[],2,FALSE)</f>
        <v>#N/A</v>
      </c>
      <c r="H209" s="14"/>
      <c r="I209" s="14"/>
      <c r="J209" s="2"/>
      <c r="K209" s="17"/>
      <c r="L209" s="17"/>
      <c r="M209" s="48"/>
      <c r="N209" s="47" t="e">
        <f>VLOOKUP(Таблица91112282710[[#This Row],[Предмет закупки - исключения СМСП]],ТаблИсключ,2,FALSE)</f>
        <v>#N/A</v>
      </c>
      <c r="O209" s="20"/>
      <c r="Q209" s="36"/>
      <c r="R209" s="12"/>
      <c r="S209" s="12"/>
      <c r="T209" s="12"/>
      <c r="U209" s="16" t="e">
        <f>VLOOKUP(Таблица91112282710[[#This Row],[Ставка НДС]],ТаблицаСтавкиНДС[],2,FALSE)</f>
        <v>#N/A</v>
      </c>
      <c r="V209" s="6"/>
      <c r="W209" t="e">
        <f>VLOOKUP(Таблица91112282710[[#This Row],[Название источника финансирования]],ТаблИстФинанс[],2,FALSE)</f>
        <v>#N/A</v>
      </c>
      <c r="X209" s="2"/>
      <c r="Y209" s="13"/>
      <c r="Z209" s="13"/>
      <c r="AA209" s="13"/>
      <c r="AB209" s="17"/>
      <c r="AC209" s="17"/>
      <c r="AD209" s="6"/>
      <c r="AE209" t="e">
        <f>VLOOKUP(Таблица91112282710[[#This Row],[Название способа закупки]],ТаблСпосЗакуп[],2,FALSE)</f>
        <v>#N/A</v>
      </c>
      <c r="AF209" s="6"/>
      <c r="AG209" s="20" t="e">
        <f>INDEX(ТаблОснЗакЕП[],MATCH(LEFT($AF209,255),ТаблОснЗакЕП[Столбец1],0),2)</f>
        <v>#N/A</v>
      </c>
      <c r="AH209" s="2"/>
      <c r="AI209" s="17"/>
      <c r="AJ209" s="14"/>
      <c r="AK209" s="15"/>
      <c r="AL209" s="15"/>
      <c r="AM209" s="15"/>
      <c r="AN209" s="15"/>
      <c r="AO209" s="14"/>
      <c r="AP209" s="14"/>
      <c r="AR209" s="6"/>
      <c r="AS209" t="e">
        <f>VLOOKUP(Таблица91112282710[[#This Row],[Название направления закупки]],ТаблНапрЗакуп[],2,FALSE)</f>
        <v>#N/A</v>
      </c>
      <c r="AT209" s="14"/>
      <c r="AU209" s="39" t="e">
        <f>VLOOKUP(Таблица91112282710[[#This Row],[Наименование подразделения-заявителя закупки (только для закупок ПАО "Газпром")]],ТаблПодрГазпром[],2,FALSE)</f>
        <v>#N/A</v>
      </c>
      <c r="AV209" s="14"/>
      <c r="AW209" s="14"/>
    </row>
    <row r="210" spans="1:49" x14ac:dyDescent="0.25">
      <c r="A210" s="2"/>
      <c r="B210" s="16"/>
      <c r="C210" s="6"/>
      <c r="D210" t="e">
        <f>VLOOKUP(Таблица91112282710[[#This Row],[Название документа, основания для закупки]],ТаблОснЗакуп[],2,FALSE)</f>
        <v>#N/A</v>
      </c>
      <c r="E210" s="2"/>
      <c r="F210" s="6"/>
      <c r="G210" s="38" t="e">
        <f>VLOOKUP(Таблица91112282710[[#This Row],[ Название раздела Плана]],ТаблРазделПлана4[],2,FALSE)</f>
        <v>#N/A</v>
      </c>
      <c r="H210" s="14"/>
      <c r="I210" s="14"/>
      <c r="J210" s="2"/>
      <c r="K210" s="17"/>
      <c r="L210" s="17"/>
      <c r="M210" s="48"/>
      <c r="N210" s="47" t="e">
        <f>VLOOKUP(Таблица91112282710[[#This Row],[Предмет закупки - исключения СМСП]],ТаблИсключ,2,FALSE)</f>
        <v>#N/A</v>
      </c>
      <c r="O210" s="20"/>
      <c r="Q210" s="36"/>
      <c r="R210" s="12"/>
      <c r="S210" s="12"/>
      <c r="T210" s="12"/>
      <c r="U210" s="16" t="e">
        <f>VLOOKUP(Таблица91112282710[[#This Row],[Ставка НДС]],ТаблицаСтавкиНДС[],2,FALSE)</f>
        <v>#N/A</v>
      </c>
      <c r="V210" s="6"/>
      <c r="W210" t="e">
        <f>VLOOKUP(Таблица91112282710[[#This Row],[Название источника финансирования]],ТаблИстФинанс[],2,FALSE)</f>
        <v>#N/A</v>
      </c>
      <c r="X210" s="2"/>
      <c r="Y210" s="13"/>
      <c r="Z210" s="13"/>
      <c r="AA210" s="13"/>
      <c r="AB210" s="17"/>
      <c r="AC210" s="17"/>
      <c r="AD210" s="6"/>
      <c r="AE210" t="e">
        <f>VLOOKUP(Таблица91112282710[[#This Row],[Название способа закупки]],ТаблСпосЗакуп[],2,FALSE)</f>
        <v>#N/A</v>
      </c>
      <c r="AF210" s="6"/>
      <c r="AG210" s="20" t="e">
        <f>INDEX(ТаблОснЗакЕП[],MATCH(LEFT($AF210,255),ТаблОснЗакЕП[Столбец1],0),2)</f>
        <v>#N/A</v>
      </c>
      <c r="AH210" s="2"/>
      <c r="AI210" s="17"/>
      <c r="AJ210" s="14"/>
      <c r="AK210" s="15"/>
      <c r="AL210" s="15"/>
      <c r="AM210" s="15"/>
      <c r="AN210" s="15"/>
      <c r="AO210" s="14"/>
      <c r="AP210" s="14"/>
      <c r="AR210" s="6"/>
      <c r="AS210" t="e">
        <f>VLOOKUP(Таблица91112282710[[#This Row],[Название направления закупки]],ТаблНапрЗакуп[],2,FALSE)</f>
        <v>#N/A</v>
      </c>
      <c r="AT210" s="14"/>
      <c r="AU210" s="40" t="e">
        <f>VLOOKUP(Таблица91112282710[[#This Row],[Наименование подразделения-заявителя закупки (только для закупок ПАО "Газпром")]],ТаблПодрГазпром[],2,FALSE)</f>
        <v>#N/A</v>
      </c>
      <c r="AV210" s="14"/>
      <c r="AW210" s="14"/>
    </row>
    <row r="211" spans="1:49" x14ac:dyDescent="0.25">
      <c r="A211" s="2"/>
      <c r="B211" s="16"/>
      <c r="C211" s="6"/>
      <c r="D211" t="e">
        <f>VLOOKUP(Таблица91112282710[[#This Row],[Название документа, основания для закупки]],ТаблОснЗакуп[],2,FALSE)</f>
        <v>#N/A</v>
      </c>
      <c r="E211" s="2"/>
      <c r="F211" s="6"/>
      <c r="G211" s="38" t="e">
        <f>VLOOKUP(Таблица91112282710[[#This Row],[ Название раздела Плана]],ТаблРазделПлана4[],2,FALSE)</f>
        <v>#N/A</v>
      </c>
      <c r="H211" s="14"/>
      <c r="I211" s="14"/>
      <c r="J211" s="2"/>
      <c r="K211" s="17"/>
      <c r="L211" s="17"/>
      <c r="M211" s="48"/>
      <c r="N211" s="47" t="e">
        <f>VLOOKUP(Таблица91112282710[[#This Row],[Предмет закупки - исключения СМСП]],ТаблИсключ,2,FALSE)</f>
        <v>#N/A</v>
      </c>
      <c r="O211" s="20"/>
      <c r="Q211" s="36"/>
      <c r="R211" s="12"/>
      <c r="S211" s="12"/>
      <c r="T211" s="12"/>
      <c r="U211" s="16" t="e">
        <f>VLOOKUP(Таблица91112282710[[#This Row],[Ставка НДС]],ТаблицаСтавкиНДС[],2,FALSE)</f>
        <v>#N/A</v>
      </c>
      <c r="V211" s="6"/>
      <c r="W211" t="e">
        <f>VLOOKUP(Таблица91112282710[[#This Row],[Название источника финансирования]],ТаблИстФинанс[],2,FALSE)</f>
        <v>#N/A</v>
      </c>
      <c r="X211" s="2"/>
      <c r="Y211" s="13"/>
      <c r="Z211" s="13"/>
      <c r="AA211" s="13"/>
      <c r="AB211" s="17"/>
      <c r="AC211" s="17"/>
      <c r="AD211" s="6"/>
      <c r="AE211" t="e">
        <f>VLOOKUP(Таблица91112282710[[#This Row],[Название способа закупки]],ТаблСпосЗакуп[],2,FALSE)</f>
        <v>#N/A</v>
      </c>
      <c r="AF211" s="6"/>
      <c r="AG211" s="20" t="e">
        <f>INDEX(ТаблОснЗакЕП[],MATCH(LEFT($AF211,255),ТаблОснЗакЕП[Столбец1],0),2)</f>
        <v>#N/A</v>
      </c>
      <c r="AH211" s="2"/>
      <c r="AI211" s="17"/>
      <c r="AJ211" s="14"/>
      <c r="AK211" s="15"/>
      <c r="AL211" s="15"/>
      <c r="AM211" s="15"/>
      <c r="AN211" s="15"/>
      <c r="AO211" s="14"/>
      <c r="AP211" s="14"/>
      <c r="AR211" s="6"/>
      <c r="AS211" t="e">
        <f>VLOOKUP(Таблица91112282710[[#This Row],[Название направления закупки]],ТаблНапрЗакуп[],2,FALSE)</f>
        <v>#N/A</v>
      </c>
      <c r="AT211" s="14"/>
      <c r="AU211" s="39" t="e">
        <f>VLOOKUP(Таблица91112282710[[#This Row],[Наименование подразделения-заявителя закупки (только для закупок ПАО "Газпром")]],ТаблПодрГазпром[],2,FALSE)</f>
        <v>#N/A</v>
      </c>
      <c r="AV211" s="14"/>
      <c r="AW211" s="14"/>
    </row>
    <row r="212" spans="1:49" x14ac:dyDescent="0.25">
      <c r="A212" s="2"/>
      <c r="B212" s="16"/>
      <c r="C212" s="6"/>
      <c r="D212" t="e">
        <f>VLOOKUP(Таблица91112282710[[#This Row],[Название документа, основания для закупки]],ТаблОснЗакуп[],2,FALSE)</f>
        <v>#N/A</v>
      </c>
      <c r="E212" s="2"/>
      <c r="F212" s="6"/>
      <c r="G212" s="38" t="e">
        <f>VLOOKUP(Таблица91112282710[[#This Row],[ Название раздела Плана]],ТаблРазделПлана4[],2,FALSE)</f>
        <v>#N/A</v>
      </c>
      <c r="H212" s="14"/>
      <c r="I212" s="14"/>
      <c r="J212" s="2"/>
      <c r="K212" s="17"/>
      <c r="L212" s="17"/>
      <c r="M212" s="48"/>
      <c r="N212" s="47" t="e">
        <f>VLOOKUP(Таблица91112282710[[#This Row],[Предмет закупки - исключения СМСП]],ТаблИсключ,2,FALSE)</f>
        <v>#N/A</v>
      </c>
      <c r="O212" s="20"/>
      <c r="Q212" s="36"/>
      <c r="R212" s="12"/>
      <c r="S212" s="12"/>
      <c r="T212" s="12"/>
      <c r="U212" s="16" t="e">
        <f>VLOOKUP(Таблица91112282710[[#This Row],[Ставка НДС]],ТаблицаСтавкиНДС[],2,FALSE)</f>
        <v>#N/A</v>
      </c>
      <c r="V212" s="6"/>
      <c r="W212" t="e">
        <f>VLOOKUP(Таблица91112282710[[#This Row],[Название источника финансирования]],ТаблИстФинанс[],2,FALSE)</f>
        <v>#N/A</v>
      </c>
      <c r="X212" s="2"/>
      <c r="Y212" s="13"/>
      <c r="Z212" s="13"/>
      <c r="AA212" s="13"/>
      <c r="AB212" s="17"/>
      <c r="AC212" s="17"/>
      <c r="AD212" s="6"/>
      <c r="AE212" t="e">
        <f>VLOOKUP(Таблица91112282710[[#This Row],[Название способа закупки]],ТаблСпосЗакуп[],2,FALSE)</f>
        <v>#N/A</v>
      </c>
      <c r="AF212" s="6"/>
      <c r="AG212" s="20" t="e">
        <f>INDEX(ТаблОснЗакЕП[],MATCH(LEFT($AF212,255),ТаблОснЗакЕП[Столбец1],0),2)</f>
        <v>#N/A</v>
      </c>
      <c r="AH212" s="2"/>
      <c r="AI212" s="17"/>
      <c r="AJ212" s="14"/>
      <c r="AK212" s="15"/>
      <c r="AL212" s="15"/>
      <c r="AM212" s="15"/>
      <c r="AN212" s="15"/>
      <c r="AO212" s="14"/>
      <c r="AP212" s="14"/>
      <c r="AR212" s="6"/>
      <c r="AS212" t="e">
        <f>VLOOKUP(Таблица91112282710[[#This Row],[Название направления закупки]],ТаблНапрЗакуп[],2,FALSE)</f>
        <v>#N/A</v>
      </c>
      <c r="AT212" s="14"/>
      <c r="AU212" s="40" t="e">
        <f>VLOOKUP(Таблица91112282710[[#This Row],[Наименование подразделения-заявителя закупки (только для закупок ПАО "Газпром")]],ТаблПодрГазпром[],2,FALSE)</f>
        <v>#N/A</v>
      </c>
      <c r="AV212" s="14"/>
      <c r="AW212" s="14"/>
    </row>
    <row r="213" spans="1:49" x14ac:dyDescent="0.25">
      <c r="A213" s="2"/>
      <c r="B213" s="16"/>
      <c r="C213" s="6"/>
      <c r="D213" t="e">
        <f>VLOOKUP(Таблица91112282710[[#This Row],[Название документа, основания для закупки]],ТаблОснЗакуп[],2,FALSE)</f>
        <v>#N/A</v>
      </c>
      <c r="E213" s="2"/>
      <c r="F213" s="6"/>
      <c r="G213" s="38" t="e">
        <f>VLOOKUP(Таблица91112282710[[#This Row],[ Название раздела Плана]],ТаблРазделПлана4[],2,FALSE)</f>
        <v>#N/A</v>
      </c>
      <c r="H213" s="14"/>
      <c r="I213" s="14"/>
      <c r="J213" s="2"/>
      <c r="K213" s="17"/>
      <c r="L213" s="17"/>
      <c r="M213" s="48"/>
      <c r="N213" s="47" t="e">
        <f>VLOOKUP(Таблица91112282710[[#This Row],[Предмет закупки - исключения СМСП]],ТаблИсключ,2,FALSE)</f>
        <v>#N/A</v>
      </c>
      <c r="O213" s="20"/>
      <c r="Q213" s="36"/>
      <c r="R213" s="12"/>
      <c r="S213" s="12"/>
      <c r="T213" s="12"/>
      <c r="U213" s="16" t="e">
        <f>VLOOKUP(Таблица91112282710[[#This Row],[Ставка НДС]],ТаблицаСтавкиНДС[],2,FALSE)</f>
        <v>#N/A</v>
      </c>
      <c r="V213" s="6"/>
      <c r="W213" t="e">
        <f>VLOOKUP(Таблица91112282710[[#This Row],[Название источника финансирования]],ТаблИстФинанс[],2,FALSE)</f>
        <v>#N/A</v>
      </c>
      <c r="X213" s="2"/>
      <c r="Y213" s="13"/>
      <c r="Z213" s="13"/>
      <c r="AA213" s="13"/>
      <c r="AB213" s="17"/>
      <c r="AC213" s="17"/>
      <c r="AD213" s="6"/>
      <c r="AE213" t="e">
        <f>VLOOKUP(Таблица91112282710[[#This Row],[Название способа закупки]],ТаблСпосЗакуп[],2,FALSE)</f>
        <v>#N/A</v>
      </c>
      <c r="AF213" s="6"/>
      <c r="AG213" s="20" t="e">
        <f>INDEX(ТаблОснЗакЕП[],MATCH(LEFT($AF213,255),ТаблОснЗакЕП[Столбец1],0),2)</f>
        <v>#N/A</v>
      </c>
      <c r="AH213" s="2"/>
      <c r="AI213" s="17"/>
      <c r="AJ213" s="14"/>
      <c r="AK213" s="15"/>
      <c r="AL213" s="15"/>
      <c r="AM213" s="15"/>
      <c r="AN213" s="15"/>
      <c r="AO213" s="14"/>
      <c r="AP213" s="14"/>
      <c r="AR213" s="6"/>
      <c r="AS213" t="e">
        <f>VLOOKUP(Таблица91112282710[[#This Row],[Название направления закупки]],ТаблНапрЗакуп[],2,FALSE)</f>
        <v>#N/A</v>
      </c>
      <c r="AT213" s="14"/>
      <c r="AU213" s="39" t="e">
        <f>VLOOKUP(Таблица91112282710[[#This Row],[Наименование подразделения-заявителя закупки (только для закупок ПАО "Газпром")]],ТаблПодрГазпром[],2,FALSE)</f>
        <v>#N/A</v>
      </c>
      <c r="AV213" s="14"/>
      <c r="AW213" s="14"/>
    </row>
    <row r="214" spans="1:49" x14ac:dyDescent="0.25">
      <c r="A214" s="2"/>
      <c r="B214" s="16"/>
      <c r="C214" s="6"/>
      <c r="D214" t="e">
        <f>VLOOKUP(Таблица91112282710[[#This Row],[Название документа, основания для закупки]],ТаблОснЗакуп[],2,FALSE)</f>
        <v>#N/A</v>
      </c>
      <c r="E214" s="2"/>
      <c r="F214" s="6"/>
      <c r="G214" s="38" t="e">
        <f>VLOOKUP(Таблица91112282710[[#This Row],[ Название раздела Плана]],ТаблРазделПлана4[],2,FALSE)</f>
        <v>#N/A</v>
      </c>
      <c r="H214" s="14"/>
      <c r="I214" s="14"/>
      <c r="J214" s="2"/>
      <c r="K214" s="17"/>
      <c r="L214" s="17"/>
      <c r="M214" s="48"/>
      <c r="N214" s="47" t="e">
        <f>VLOOKUP(Таблица91112282710[[#This Row],[Предмет закупки - исключения СМСП]],ТаблИсключ,2,FALSE)</f>
        <v>#N/A</v>
      </c>
      <c r="O214" s="20"/>
      <c r="Q214" s="36"/>
      <c r="R214" s="12"/>
      <c r="S214" s="12"/>
      <c r="T214" s="12"/>
      <c r="U214" s="16" t="e">
        <f>VLOOKUP(Таблица91112282710[[#This Row],[Ставка НДС]],ТаблицаСтавкиНДС[],2,FALSE)</f>
        <v>#N/A</v>
      </c>
      <c r="V214" s="6"/>
      <c r="W214" t="e">
        <f>VLOOKUP(Таблица91112282710[[#This Row],[Название источника финансирования]],ТаблИстФинанс[],2,FALSE)</f>
        <v>#N/A</v>
      </c>
      <c r="X214" s="2"/>
      <c r="Y214" s="13"/>
      <c r="Z214" s="13"/>
      <c r="AA214" s="13"/>
      <c r="AB214" s="17"/>
      <c r="AC214" s="17"/>
      <c r="AD214" s="6"/>
      <c r="AE214" t="e">
        <f>VLOOKUP(Таблица91112282710[[#This Row],[Название способа закупки]],ТаблСпосЗакуп[],2,FALSE)</f>
        <v>#N/A</v>
      </c>
      <c r="AF214" s="6"/>
      <c r="AG214" s="20" t="e">
        <f>INDEX(ТаблОснЗакЕП[],MATCH(LEFT($AF214,255),ТаблОснЗакЕП[Столбец1],0),2)</f>
        <v>#N/A</v>
      </c>
      <c r="AH214" s="2"/>
      <c r="AI214" s="17"/>
      <c r="AJ214" s="14"/>
      <c r="AK214" s="15"/>
      <c r="AL214" s="15"/>
      <c r="AM214" s="15"/>
      <c r="AN214" s="15"/>
      <c r="AO214" s="14"/>
      <c r="AP214" s="14"/>
      <c r="AR214" s="6"/>
      <c r="AS214" t="e">
        <f>VLOOKUP(Таблица91112282710[[#This Row],[Название направления закупки]],ТаблНапрЗакуп[],2,FALSE)</f>
        <v>#N/A</v>
      </c>
      <c r="AT214" s="14"/>
      <c r="AU214" s="40" t="e">
        <f>VLOOKUP(Таблица91112282710[[#This Row],[Наименование подразделения-заявителя закупки (только для закупок ПАО "Газпром")]],ТаблПодрГазпром[],2,FALSE)</f>
        <v>#N/A</v>
      </c>
      <c r="AV214" s="14"/>
      <c r="AW214" s="14"/>
    </row>
    <row r="215" spans="1:49" x14ac:dyDescent="0.25">
      <c r="A215" s="2"/>
      <c r="B215" s="16"/>
      <c r="C215" s="6"/>
      <c r="D215" t="e">
        <f>VLOOKUP(Таблица91112282710[[#This Row],[Название документа, основания для закупки]],ТаблОснЗакуп[],2,FALSE)</f>
        <v>#N/A</v>
      </c>
      <c r="E215" s="2"/>
      <c r="F215" s="6"/>
      <c r="G215" s="38" t="e">
        <f>VLOOKUP(Таблица91112282710[[#This Row],[ Название раздела Плана]],ТаблРазделПлана4[],2,FALSE)</f>
        <v>#N/A</v>
      </c>
      <c r="H215" s="14"/>
      <c r="I215" s="14"/>
      <c r="J215" s="2"/>
      <c r="K215" s="17"/>
      <c r="L215" s="17"/>
      <c r="M215" s="48"/>
      <c r="N215" s="47" t="e">
        <f>VLOOKUP(Таблица91112282710[[#This Row],[Предмет закупки - исключения СМСП]],ТаблИсключ,2,FALSE)</f>
        <v>#N/A</v>
      </c>
      <c r="O215" s="20"/>
      <c r="Q215" s="36"/>
      <c r="R215" s="12"/>
      <c r="S215" s="12"/>
      <c r="T215" s="12"/>
      <c r="U215" s="16" t="e">
        <f>VLOOKUP(Таблица91112282710[[#This Row],[Ставка НДС]],ТаблицаСтавкиНДС[],2,FALSE)</f>
        <v>#N/A</v>
      </c>
      <c r="V215" s="6"/>
      <c r="W215" t="e">
        <f>VLOOKUP(Таблица91112282710[[#This Row],[Название источника финансирования]],ТаблИстФинанс[],2,FALSE)</f>
        <v>#N/A</v>
      </c>
      <c r="X215" s="2"/>
      <c r="Y215" s="13"/>
      <c r="Z215" s="13"/>
      <c r="AA215" s="13"/>
      <c r="AB215" s="17"/>
      <c r="AC215" s="17"/>
      <c r="AD215" s="6"/>
      <c r="AE215" t="e">
        <f>VLOOKUP(Таблица91112282710[[#This Row],[Название способа закупки]],ТаблСпосЗакуп[],2,FALSE)</f>
        <v>#N/A</v>
      </c>
      <c r="AF215" s="6"/>
      <c r="AG215" s="20" t="e">
        <f>INDEX(ТаблОснЗакЕП[],MATCH(LEFT($AF215,255),ТаблОснЗакЕП[Столбец1],0),2)</f>
        <v>#N/A</v>
      </c>
      <c r="AH215" s="2"/>
      <c r="AI215" s="17"/>
      <c r="AJ215" s="14"/>
      <c r="AK215" s="15"/>
      <c r="AL215" s="15"/>
      <c r="AM215" s="15"/>
      <c r="AN215" s="15"/>
      <c r="AO215" s="14"/>
      <c r="AP215" s="14"/>
      <c r="AR215" s="6"/>
      <c r="AS215" t="e">
        <f>VLOOKUP(Таблица91112282710[[#This Row],[Название направления закупки]],ТаблНапрЗакуп[],2,FALSE)</f>
        <v>#N/A</v>
      </c>
      <c r="AT215" s="14"/>
      <c r="AU215" s="39" t="e">
        <f>VLOOKUP(Таблица91112282710[[#This Row],[Наименование подразделения-заявителя закупки (только для закупок ПАО "Газпром")]],ТаблПодрГазпром[],2,FALSE)</f>
        <v>#N/A</v>
      </c>
      <c r="AV215" s="14"/>
      <c r="AW215" s="14"/>
    </row>
    <row r="216" spans="1:49" x14ac:dyDescent="0.25">
      <c r="A216" s="2"/>
      <c r="B216" s="16"/>
      <c r="C216" s="6"/>
      <c r="D216" t="e">
        <f>VLOOKUP(Таблица91112282710[[#This Row],[Название документа, основания для закупки]],ТаблОснЗакуп[],2,FALSE)</f>
        <v>#N/A</v>
      </c>
      <c r="E216" s="2"/>
      <c r="F216" s="6"/>
      <c r="G216" s="38" t="e">
        <f>VLOOKUP(Таблица91112282710[[#This Row],[ Название раздела Плана]],ТаблРазделПлана4[],2,FALSE)</f>
        <v>#N/A</v>
      </c>
      <c r="H216" s="14"/>
      <c r="I216" s="14"/>
      <c r="J216" s="2"/>
      <c r="K216" s="17"/>
      <c r="L216" s="17"/>
      <c r="M216" s="48"/>
      <c r="N216" s="47" t="e">
        <f>VLOOKUP(Таблица91112282710[[#This Row],[Предмет закупки - исключения СМСП]],ТаблИсключ,2,FALSE)</f>
        <v>#N/A</v>
      </c>
      <c r="O216" s="20"/>
      <c r="Q216" s="36"/>
      <c r="R216" s="12"/>
      <c r="S216" s="12"/>
      <c r="T216" s="12"/>
      <c r="U216" s="16" t="e">
        <f>VLOOKUP(Таблица91112282710[[#This Row],[Ставка НДС]],ТаблицаСтавкиНДС[],2,FALSE)</f>
        <v>#N/A</v>
      </c>
      <c r="V216" s="6"/>
      <c r="W216" t="e">
        <f>VLOOKUP(Таблица91112282710[[#This Row],[Название источника финансирования]],ТаблИстФинанс[],2,FALSE)</f>
        <v>#N/A</v>
      </c>
      <c r="X216" s="2"/>
      <c r="Y216" s="13"/>
      <c r="Z216" s="13"/>
      <c r="AA216" s="13"/>
      <c r="AB216" s="17"/>
      <c r="AC216" s="17"/>
      <c r="AD216" s="6"/>
      <c r="AE216" t="e">
        <f>VLOOKUP(Таблица91112282710[[#This Row],[Название способа закупки]],ТаблСпосЗакуп[],2,FALSE)</f>
        <v>#N/A</v>
      </c>
      <c r="AF216" s="6"/>
      <c r="AG216" s="20" t="e">
        <f>INDEX(ТаблОснЗакЕП[],MATCH(LEFT($AF216,255),ТаблОснЗакЕП[Столбец1],0),2)</f>
        <v>#N/A</v>
      </c>
      <c r="AH216" s="2"/>
      <c r="AI216" s="17"/>
      <c r="AJ216" s="14"/>
      <c r="AK216" s="15"/>
      <c r="AL216" s="15"/>
      <c r="AM216" s="15"/>
      <c r="AN216" s="15"/>
      <c r="AO216" s="14"/>
      <c r="AP216" s="14"/>
      <c r="AR216" s="6"/>
      <c r="AS216" t="e">
        <f>VLOOKUP(Таблица91112282710[[#This Row],[Название направления закупки]],ТаблНапрЗакуп[],2,FALSE)</f>
        <v>#N/A</v>
      </c>
      <c r="AT216" s="14"/>
      <c r="AU216" s="40" t="e">
        <f>VLOOKUP(Таблица91112282710[[#This Row],[Наименование подразделения-заявителя закупки (только для закупок ПАО "Газпром")]],ТаблПодрГазпром[],2,FALSE)</f>
        <v>#N/A</v>
      </c>
      <c r="AV216" s="14"/>
      <c r="AW216" s="14"/>
    </row>
    <row r="217" spans="1:49" x14ac:dyDescent="0.25">
      <c r="A217" s="2"/>
      <c r="B217" s="16"/>
      <c r="C217" s="6"/>
      <c r="D217" t="e">
        <f>VLOOKUP(Таблица91112282710[[#This Row],[Название документа, основания для закупки]],ТаблОснЗакуп[],2,FALSE)</f>
        <v>#N/A</v>
      </c>
      <c r="E217" s="2"/>
      <c r="F217" s="6"/>
      <c r="G217" s="38" t="e">
        <f>VLOOKUP(Таблица91112282710[[#This Row],[ Название раздела Плана]],ТаблРазделПлана4[],2,FALSE)</f>
        <v>#N/A</v>
      </c>
      <c r="H217" s="14"/>
      <c r="I217" s="14"/>
      <c r="J217" s="2"/>
      <c r="K217" s="17"/>
      <c r="L217" s="17"/>
      <c r="M217" s="48"/>
      <c r="N217" s="47" t="e">
        <f>VLOOKUP(Таблица91112282710[[#This Row],[Предмет закупки - исключения СМСП]],ТаблИсключ,2,FALSE)</f>
        <v>#N/A</v>
      </c>
      <c r="O217" s="20"/>
      <c r="Q217" s="36"/>
      <c r="R217" s="12"/>
      <c r="S217" s="12"/>
      <c r="T217" s="12"/>
      <c r="U217" s="16" t="e">
        <f>VLOOKUP(Таблица91112282710[[#This Row],[Ставка НДС]],ТаблицаСтавкиНДС[],2,FALSE)</f>
        <v>#N/A</v>
      </c>
      <c r="V217" s="6"/>
      <c r="W217" t="e">
        <f>VLOOKUP(Таблица91112282710[[#This Row],[Название источника финансирования]],ТаблИстФинанс[],2,FALSE)</f>
        <v>#N/A</v>
      </c>
      <c r="X217" s="2"/>
      <c r="Y217" s="13"/>
      <c r="Z217" s="13"/>
      <c r="AA217" s="13"/>
      <c r="AB217" s="17"/>
      <c r="AC217" s="17"/>
      <c r="AD217" s="6"/>
      <c r="AE217" t="e">
        <f>VLOOKUP(Таблица91112282710[[#This Row],[Название способа закупки]],ТаблСпосЗакуп[],2,FALSE)</f>
        <v>#N/A</v>
      </c>
      <c r="AF217" s="6"/>
      <c r="AG217" s="20" t="e">
        <f>INDEX(ТаблОснЗакЕП[],MATCH(LEFT($AF217,255),ТаблОснЗакЕП[Столбец1],0),2)</f>
        <v>#N/A</v>
      </c>
      <c r="AH217" s="2"/>
      <c r="AI217" s="17"/>
      <c r="AJ217" s="14"/>
      <c r="AK217" s="15"/>
      <c r="AL217" s="15"/>
      <c r="AM217" s="15"/>
      <c r="AN217" s="15"/>
      <c r="AO217" s="14"/>
      <c r="AP217" s="14"/>
      <c r="AR217" s="6"/>
      <c r="AS217" t="e">
        <f>VLOOKUP(Таблица91112282710[[#This Row],[Название направления закупки]],ТаблНапрЗакуп[],2,FALSE)</f>
        <v>#N/A</v>
      </c>
      <c r="AT217" s="14"/>
      <c r="AU217" s="39" t="e">
        <f>VLOOKUP(Таблица91112282710[[#This Row],[Наименование подразделения-заявителя закупки (только для закупок ПАО "Газпром")]],ТаблПодрГазпром[],2,FALSE)</f>
        <v>#N/A</v>
      </c>
      <c r="AV217" s="14"/>
      <c r="AW217" s="14"/>
    </row>
    <row r="218" spans="1:49" x14ac:dyDescent="0.25">
      <c r="A218" s="2"/>
      <c r="B218" s="16"/>
      <c r="C218" s="6"/>
      <c r="D218" t="e">
        <f>VLOOKUP(Таблица91112282710[[#This Row],[Название документа, основания для закупки]],ТаблОснЗакуп[],2,FALSE)</f>
        <v>#N/A</v>
      </c>
      <c r="E218" s="2"/>
      <c r="F218" s="6"/>
      <c r="G218" s="38" t="e">
        <f>VLOOKUP(Таблица91112282710[[#This Row],[ Название раздела Плана]],ТаблРазделПлана4[],2,FALSE)</f>
        <v>#N/A</v>
      </c>
      <c r="H218" s="14"/>
      <c r="I218" s="14"/>
      <c r="J218" s="2"/>
      <c r="K218" s="17"/>
      <c r="L218" s="17"/>
      <c r="M218" s="48"/>
      <c r="N218" s="47" t="e">
        <f>VLOOKUP(Таблица91112282710[[#This Row],[Предмет закупки - исключения СМСП]],ТаблИсключ,2,FALSE)</f>
        <v>#N/A</v>
      </c>
      <c r="O218" s="20"/>
      <c r="Q218" s="36"/>
      <c r="R218" s="12"/>
      <c r="S218" s="12"/>
      <c r="T218" s="12"/>
      <c r="U218" s="16" t="e">
        <f>VLOOKUP(Таблица91112282710[[#This Row],[Ставка НДС]],ТаблицаСтавкиНДС[],2,FALSE)</f>
        <v>#N/A</v>
      </c>
      <c r="V218" s="6"/>
      <c r="W218" t="e">
        <f>VLOOKUP(Таблица91112282710[[#This Row],[Название источника финансирования]],ТаблИстФинанс[],2,FALSE)</f>
        <v>#N/A</v>
      </c>
      <c r="X218" s="2"/>
      <c r="Y218" s="13"/>
      <c r="Z218" s="13"/>
      <c r="AA218" s="13"/>
      <c r="AB218" s="17"/>
      <c r="AC218" s="17"/>
      <c r="AD218" s="6"/>
      <c r="AE218" t="e">
        <f>VLOOKUP(Таблица91112282710[[#This Row],[Название способа закупки]],ТаблСпосЗакуп[],2,FALSE)</f>
        <v>#N/A</v>
      </c>
      <c r="AF218" s="6"/>
      <c r="AG218" s="20" t="e">
        <f>INDEX(ТаблОснЗакЕП[],MATCH(LEFT($AF218,255),ТаблОснЗакЕП[Столбец1],0),2)</f>
        <v>#N/A</v>
      </c>
      <c r="AH218" s="2"/>
      <c r="AI218" s="17"/>
      <c r="AJ218" s="14"/>
      <c r="AK218" s="15"/>
      <c r="AL218" s="15"/>
      <c r="AM218" s="15"/>
      <c r="AN218" s="15"/>
      <c r="AO218" s="14"/>
      <c r="AP218" s="14"/>
      <c r="AR218" s="6"/>
      <c r="AS218" t="e">
        <f>VLOOKUP(Таблица91112282710[[#This Row],[Название направления закупки]],ТаблНапрЗакуп[],2,FALSE)</f>
        <v>#N/A</v>
      </c>
      <c r="AT218" s="14"/>
      <c r="AU218" s="40" t="e">
        <f>VLOOKUP(Таблица91112282710[[#This Row],[Наименование подразделения-заявителя закупки (только для закупок ПАО "Газпром")]],ТаблПодрГазпром[],2,FALSE)</f>
        <v>#N/A</v>
      </c>
      <c r="AV218" s="14"/>
      <c r="AW218" s="14"/>
    </row>
    <row r="219" spans="1:49" x14ac:dyDescent="0.25">
      <c r="A219" s="2"/>
      <c r="B219" s="16"/>
      <c r="C219" s="6"/>
      <c r="D219" t="e">
        <f>VLOOKUP(Таблица91112282710[[#This Row],[Название документа, основания для закупки]],ТаблОснЗакуп[],2,FALSE)</f>
        <v>#N/A</v>
      </c>
      <c r="E219" s="2"/>
      <c r="F219" s="6"/>
      <c r="G219" s="38" t="e">
        <f>VLOOKUP(Таблица91112282710[[#This Row],[ Название раздела Плана]],ТаблРазделПлана4[],2,FALSE)</f>
        <v>#N/A</v>
      </c>
      <c r="H219" s="14"/>
      <c r="I219" s="14"/>
      <c r="J219" s="2"/>
      <c r="K219" s="17"/>
      <c r="L219" s="17"/>
      <c r="M219" s="48"/>
      <c r="N219" s="47" t="e">
        <f>VLOOKUP(Таблица91112282710[[#This Row],[Предмет закупки - исключения СМСП]],ТаблИсключ,2,FALSE)</f>
        <v>#N/A</v>
      </c>
      <c r="O219" s="20"/>
      <c r="Q219" s="36"/>
      <c r="R219" s="12"/>
      <c r="S219" s="12"/>
      <c r="T219" s="12"/>
      <c r="U219" s="16" t="e">
        <f>VLOOKUP(Таблица91112282710[[#This Row],[Ставка НДС]],ТаблицаСтавкиНДС[],2,FALSE)</f>
        <v>#N/A</v>
      </c>
      <c r="V219" s="6"/>
      <c r="W219" t="e">
        <f>VLOOKUP(Таблица91112282710[[#This Row],[Название источника финансирования]],ТаблИстФинанс[],2,FALSE)</f>
        <v>#N/A</v>
      </c>
      <c r="X219" s="2"/>
      <c r="Y219" s="13"/>
      <c r="Z219" s="13"/>
      <c r="AA219" s="13"/>
      <c r="AB219" s="17"/>
      <c r="AC219" s="17"/>
      <c r="AD219" s="6"/>
      <c r="AE219" t="e">
        <f>VLOOKUP(Таблица91112282710[[#This Row],[Название способа закупки]],ТаблСпосЗакуп[],2,FALSE)</f>
        <v>#N/A</v>
      </c>
      <c r="AF219" s="6"/>
      <c r="AG219" s="20" t="e">
        <f>INDEX(ТаблОснЗакЕП[],MATCH(LEFT($AF219,255),ТаблОснЗакЕП[Столбец1],0),2)</f>
        <v>#N/A</v>
      </c>
      <c r="AH219" s="2"/>
      <c r="AI219" s="17"/>
      <c r="AJ219" s="14"/>
      <c r="AK219" s="15"/>
      <c r="AL219" s="15"/>
      <c r="AM219" s="15"/>
      <c r="AN219" s="15"/>
      <c r="AO219" s="14"/>
      <c r="AP219" s="14"/>
      <c r="AR219" s="6"/>
      <c r="AS219" t="e">
        <f>VLOOKUP(Таблица91112282710[[#This Row],[Название направления закупки]],ТаблНапрЗакуп[],2,FALSE)</f>
        <v>#N/A</v>
      </c>
      <c r="AT219" s="14"/>
      <c r="AU219" s="39" t="e">
        <f>VLOOKUP(Таблица91112282710[[#This Row],[Наименование подразделения-заявителя закупки (только для закупок ПАО "Газпром")]],ТаблПодрГазпром[],2,FALSE)</f>
        <v>#N/A</v>
      </c>
      <c r="AV219" s="14"/>
      <c r="AW219" s="14"/>
    </row>
    <row r="220" spans="1:49" x14ac:dyDescent="0.25">
      <c r="A220" s="2"/>
      <c r="B220" s="16"/>
      <c r="C220" s="6"/>
      <c r="D220" t="e">
        <f>VLOOKUP(Таблица91112282710[[#This Row],[Название документа, основания для закупки]],ТаблОснЗакуп[],2,FALSE)</f>
        <v>#N/A</v>
      </c>
      <c r="E220" s="2"/>
      <c r="F220" s="6"/>
      <c r="G220" s="38" t="e">
        <f>VLOOKUP(Таблица91112282710[[#This Row],[ Название раздела Плана]],ТаблРазделПлана4[],2,FALSE)</f>
        <v>#N/A</v>
      </c>
      <c r="H220" s="14"/>
      <c r="I220" s="14"/>
      <c r="J220" s="2"/>
      <c r="K220" s="17"/>
      <c r="L220" s="17"/>
      <c r="M220" s="48"/>
      <c r="N220" s="47" t="e">
        <f>VLOOKUP(Таблица91112282710[[#This Row],[Предмет закупки - исключения СМСП]],ТаблИсключ,2,FALSE)</f>
        <v>#N/A</v>
      </c>
      <c r="O220" s="20"/>
      <c r="Q220" s="36"/>
      <c r="R220" s="12"/>
      <c r="S220" s="12"/>
      <c r="T220" s="12"/>
      <c r="U220" s="16" t="e">
        <f>VLOOKUP(Таблица91112282710[[#This Row],[Ставка НДС]],ТаблицаСтавкиНДС[],2,FALSE)</f>
        <v>#N/A</v>
      </c>
      <c r="V220" s="6"/>
      <c r="W220" t="e">
        <f>VLOOKUP(Таблица91112282710[[#This Row],[Название источника финансирования]],ТаблИстФинанс[],2,FALSE)</f>
        <v>#N/A</v>
      </c>
      <c r="X220" s="2"/>
      <c r="Y220" s="13"/>
      <c r="Z220" s="13"/>
      <c r="AA220" s="13"/>
      <c r="AB220" s="17"/>
      <c r="AC220" s="17"/>
      <c r="AD220" s="6"/>
      <c r="AE220" t="e">
        <f>VLOOKUP(Таблица91112282710[[#This Row],[Название способа закупки]],ТаблСпосЗакуп[],2,FALSE)</f>
        <v>#N/A</v>
      </c>
      <c r="AF220" s="6"/>
      <c r="AG220" s="20" t="e">
        <f>INDEX(ТаблОснЗакЕП[],MATCH(LEFT($AF220,255),ТаблОснЗакЕП[Столбец1],0),2)</f>
        <v>#N/A</v>
      </c>
      <c r="AH220" s="2"/>
      <c r="AI220" s="17"/>
      <c r="AJ220" s="14"/>
      <c r="AK220" s="15"/>
      <c r="AL220" s="15"/>
      <c r="AM220" s="15"/>
      <c r="AN220" s="15"/>
      <c r="AO220" s="14"/>
      <c r="AP220" s="14"/>
      <c r="AR220" s="6"/>
      <c r="AS220" t="e">
        <f>VLOOKUP(Таблица91112282710[[#This Row],[Название направления закупки]],ТаблНапрЗакуп[],2,FALSE)</f>
        <v>#N/A</v>
      </c>
      <c r="AT220" s="14"/>
      <c r="AU220" s="40" t="e">
        <f>VLOOKUP(Таблица91112282710[[#This Row],[Наименование подразделения-заявителя закупки (только для закупок ПАО "Газпром")]],ТаблПодрГазпром[],2,FALSE)</f>
        <v>#N/A</v>
      </c>
      <c r="AV220" s="14"/>
      <c r="AW220" s="14"/>
    </row>
    <row r="221" spans="1:49" x14ac:dyDescent="0.25">
      <c r="A221" s="2"/>
      <c r="B221" s="16"/>
      <c r="C221" s="6"/>
      <c r="D221" t="e">
        <f>VLOOKUP(Таблица91112282710[[#This Row],[Название документа, основания для закупки]],ТаблОснЗакуп[],2,FALSE)</f>
        <v>#N/A</v>
      </c>
      <c r="E221" s="2"/>
      <c r="F221" s="6"/>
      <c r="G221" s="38" t="e">
        <f>VLOOKUP(Таблица91112282710[[#This Row],[ Название раздела Плана]],ТаблРазделПлана4[],2,FALSE)</f>
        <v>#N/A</v>
      </c>
      <c r="H221" s="14"/>
      <c r="I221" s="14"/>
      <c r="J221" s="2"/>
      <c r="K221" s="17"/>
      <c r="L221" s="17"/>
      <c r="M221" s="48"/>
      <c r="N221" s="47" t="e">
        <f>VLOOKUP(Таблица91112282710[[#This Row],[Предмет закупки - исключения СМСП]],ТаблИсключ,2,FALSE)</f>
        <v>#N/A</v>
      </c>
      <c r="O221" s="20"/>
      <c r="Q221" s="36"/>
      <c r="R221" s="12"/>
      <c r="S221" s="12"/>
      <c r="T221" s="12"/>
      <c r="U221" s="16" t="e">
        <f>VLOOKUP(Таблица91112282710[[#This Row],[Ставка НДС]],ТаблицаСтавкиНДС[],2,FALSE)</f>
        <v>#N/A</v>
      </c>
      <c r="V221" s="6"/>
      <c r="W221" t="e">
        <f>VLOOKUP(Таблица91112282710[[#This Row],[Название источника финансирования]],ТаблИстФинанс[],2,FALSE)</f>
        <v>#N/A</v>
      </c>
      <c r="X221" s="2"/>
      <c r="Y221" s="13"/>
      <c r="Z221" s="13"/>
      <c r="AA221" s="13"/>
      <c r="AB221" s="17"/>
      <c r="AC221" s="17"/>
      <c r="AD221" s="6"/>
      <c r="AE221" t="e">
        <f>VLOOKUP(Таблица91112282710[[#This Row],[Название способа закупки]],ТаблСпосЗакуп[],2,FALSE)</f>
        <v>#N/A</v>
      </c>
      <c r="AF221" s="6"/>
      <c r="AG221" s="20" t="e">
        <f>INDEX(ТаблОснЗакЕП[],MATCH(LEFT($AF221,255),ТаблОснЗакЕП[Столбец1],0),2)</f>
        <v>#N/A</v>
      </c>
      <c r="AH221" s="2"/>
      <c r="AI221" s="17"/>
      <c r="AJ221" s="14"/>
      <c r="AK221" s="15"/>
      <c r="AL221" s="15"/>
      <c r="AM221" s="15"/>
      <c r="AN221" s="15"/>
      <c r="AO221" s="14"/>
      <c r="AP221" s="14"/>
      <c r="AR221" s="6"/>
      <c r="AS221" t="e">
        <f>VLOOKUP(Таблица91112282710[[#This Row],[Название направления закупки]],ТаблНапрЗакуп[],2,FALSE)</f>
        <v>#N/A</v>
      </c>
      <c r="AT221" s="14"/>
      <c r="AU221" s="39" t="e">
        <f>VLOOKUP(Таблица91112282710[[#This Row],[Наименование подразделения-заявителя закупки (только для закупок ПАО "Газпром")]],ТаблПодрГазпром[],2,FALSE)</f>
        <v>#N/A</v>
      </c>
      <c r="AV221" s="14"/>
      <c r="AW221" s="14"/>
    </row>
    <row r="222" spans="1:49" x14ac:dyDescent="0.25">
      <c r="A222" s="2"/>
      <c r="B222" s="16"/>
      <c r="C222" s="6"/>
      <c r="D222" t="e">
        <f>VLOOKUP(Таблица91112282710[[#This Row],[Название документа, основания для закупки]],ТаблОснЗакуп[],2,FALSE)</f>
        <v>#N/A</v>
      </c>
      <c r="E222" s="2"/>
      <c r="F222" s="6"/>
      <c r="G222" s="38" t="e">
        <f>VLOOKUP(Таблица91112282710[[#This Row],[ Название раздела Плана]],ТаблРазделПлана4[],2,FALSE)</f>
        <v>#N/A</v>
      </c>
      <c r="H222" s="14"/>
      <c r="I222" s="14"/>
      <c r="J222" s="2"/>
      <c r="K222" s="17"/>
      <c r="L222" s="17"/>
      <c r="M222" s="48"/>
      <c r="N222" s="47" t="e">
        <f>VLOOKUP(Таблица91112282710[[#This Row],[Предмет закупки - исключения СМСП]],ТаблИсключ,2,FALSE)</f>
        <v>#N/A</v>
      </c>
      <c r="O222" s="20"/>
      <c r="Q222" s="36"/>
      <c r="R222" s="12"/>
      <c r="S222" s="12"/>
      <c r="T222" s="12"/>
      <c r="U222" s="16" t="e">
        <f>VLOOKUP(Таблица91112282710[[#This Row],[Ставка НДС]],ТаблицаСтавкиНДС[],2,FALSE)</f>
        <v>#N/A</v>
      </c>
      <c r="V222" s="6"/>
      <c r="W222" t="e">
        <f>VLOOKUP(Таблица91112282710[[#This Row],[Название источника финансирования]],ТаблИстФинанс[],2,FALSE)</f>
        <v>#N/A</v>
      </c>
      <c r="X222" s="2"/>
      <c r="Y222" s="13"/>
      <c r="Z222" s="13"/>
      <c r="AA222" s="13"/>
      <c r="AB222" s="17"/>
      <c r="AC222" s="17"/>
      <c r="AD222" s="6"/>
      <c r="AE222" t="e">
        <f>VLOOKUP(Таблица91112282710[[#This Row],[Название способа закупки]],ТаблСпосЗакуп[],2,FALSE)</f>
        <v>#N/A</v>
      </c>
      <c r="AF222" s="6"/>
      <c r="AG222" s="20" t="e">
        <f>INDEX(ТаблОснЗакЕП[],MATCH(LEFT($AF222,255),ТаблОснЗакЕП[Столбец1],0),2)</f>
        <v>#N/A</v>
      </c>
      <c r="AH222" s="2"/>
      <c r="AI222" s="17"/>
      <c r="AJ222" s="14"/>
      <c r="AK222" s="15"/>
      <c r="AL222" s="15"/>
      <c r="AM222" s="15"/>
      <c r="AN222" s="15"/>
      <c r="AO222" s="14"/>
      <c r="AP222" s="14"/>
      <c r="AR222" s="6"/>
      <c r="AS222" t="e">
        <f>VLOOKUP(Таблица91112282710[[#This Row],[Название направления закупки]],ТаблНапрЗакуп[],2,FALSE)</f>
        <v>#N/A</v>
      </c>
      <c r="AT222" s="14"/>
      <c r="AU222" s="40" t="e">
        <f>VLOOKUP(Таблица91112282710[[#This Row],[Наименование подразделения-заявителя закупки (только для закупок ПАО "Газпром")]],ТаблПодрГазпром[],2,FALSE)</f>
        <v>#N/A</v>
      </c>
      <c r="AV222" s="14"/>
      <c r="AW222" s="14"/>
    </row>
    <row r="223" spans="1:49" x14ac:dyDescent="0.25">
      <c r="A223" s="2"/>
      <c r="B223" s="16"/>
      <c r="C223" s="6"/>
      <c r="D223" t="e">
        <f>VLOOKUP(Таблица91112282710[[#This Row],[Название документа, основания для закупки]],ТаблОснЗакуп[],2,FALSE)</f>
        <v>#N/A</v>
      </c>
      <c r="E223" s="2"/>
      <c r="F223" s="6"/>
      <c r="G223" s="38" t="e">
        <f>VLOOKUP(Таблица91112282710[[#This Row],[ Название раздела Плана]],ТаблРазделПлана4[],2,FALSE)</f>
        <v>#N/A</v>
      </c>
      <c r="H223" s="14"/>
      <c r="I223" s="14"/>
      <c r="J223" s="2"/>
      <c r="K223" s="17"/>
      <c r="L223" s="17"/>
      <c r="M223" s="48"/>
      <c r="N223" s="47" t="e">
        <f>VLOOKUP(Таблица91112282710[[#This Row],[Предмет закупки - исключения СМСП]],ТаблИсключ,2,FALSE)</f>
        <v>#N/A</v>
      </c>
      <c r="O223" s="20"/>
      <c r="Q223" s="36"/>
      <c r="R223" s="12"/>
      <c r="S223" s="12"/>
      <c r="T223" s="12"/>
      <c r="U223" s="16" t="e">
        <f>VLOOKUP(Таблица91112282710[[#This Row],[Ставка НДС]],ТаблицаСтавкиНДС[],2,FALSE)</f>
        <v>#N/A</v>
      </c>
      <c r="V223" s="6"/>
      <c r="W223" t="e">
        <f>VLOOKUP(Таблица91112282710[[#This Row],[Название источника финансирования]],ТаблИстФинанс[],2,FALSE)</f>
        <v>#N/A</v>
      </c>
      <c r="X223" s="2"/>
      <c r="Y223" s="13"/>
      <c r="Z223" s="13"/>
      <c r="AA223" s="13"/>
      <c r="AB223" s="17"/>
      <c r="AC223" s="17"/>
      <c r="AD223" s="6"/>
      <c r="AE223" t="e">
        <f>VLOOKUP(Таблица91112282710[[#This Row],[Название способа закупки]],ТаблСпосЗакуп[],2,FALSE)</f>
        <v>#N/A</v>
      </c>
      <c r="AF223" s="6"/>
      <c r="AG223" s="20" t="e">
        <f>INDEX(ТаблОснЗакЕП[],MATCH(LEFT($AF223,255),ТаблОснЗакЕП[Столбец1],0),2)</f>
        <v>#N/A</v>
      </c>
      <c r="AH223" s="2"/>
      <c r="AI223" s="17"/>
      <c r="AJ223" s="14"/>
      <c r="AK223" s="15"/>
      <c r="AL223" s="15"/>
      <c r="AM223" s="15"/>
      <c r="AN223" s="15"/>
      <c r="AO223" s="14"/>
      <c r="AP223" s="14"/>
      <c r="AR223" s="6"/>
      <c r="AS223" t="e">
        <f>VLOOKUP(Таблица91112282710[[#This Row],[Название направления закупки]],ТаблНапрЗакуп[],2,FALSE)</f>
        <v>#N/A</v>
      </c>
      <c r="AT223" s="14"/>
      <c r="AU223" s="39" t="e">
        <f>VLOOKUP(Таблица91112282710[[#This Row],[Наименование подразделения-заявителя закупки (только для закупок ПАО "Газпром")]],ТаблПодрГазпром[],2,FALSE)</f>
        <v>#N/A</v>
      </c>
      <c r="AV223" s="14"/>
      <c r="AW223" s="14"/>
    </row>
    <row r="224" spans="1:49" x14ac:dyDescent="0.25">
      <c r="A224" s="2"/>
      <c r="B224" s="16"/>
      <c r="C224" s="6"/>
      <c r="D224" t="e">
        <f>VLOOKUP(Таблица91112282710[[#This Row],[Название документа, основания для закупки]],ТаблОснЗакуп[],2,FALSE)</f>
        <v>#N/A</v>
      </c>
      <c r="E224" s="2"/>
      <c r="F224" s="6"/>
      <c r="G224" s="38" t="e">
        <f>VLOOKUP(Таблица91112282710[[#This Row],[ Название раздела Плана]],ТаблРазделПлана4[],2,FALSE)</f>
        <v>#N/A</v>
      </c>
      <c r="H224" s="14"/>
      <c r="I224" s="14"/>
      <c r="J224" s="2"/>
      <c r="K224" s="17"/>
      <c r="L224" s="17"/>
      <c r="M224" s="48"/>
      <c r="N224" s="47" t="e">
        <f>VLOOKUP(Таблица91112282710[[#This Row],[Предмет закупки - исключения СМСП]],ТаблИсключ,2,FALSE)</f>
        <v>#N/A</v>
      </c>
      <c r="O224" s="20"/>
      <c r="Q224" s="36"/>
      <c r="R224" s="12"/>
      <c r="S224" s="12"/>
      <c r="T224" s="12"/>
      <c r="U224" s="16" t="e">
        <f>VLOOKUP(Таблица91112282710[[#This Row],[Ставка НДС]],ТаблицаСтавкиНДС[],2,FALSE)</f>
        <v>#N/A</v>
      </c>
      <c r="V224" s="6"/>
      <c r="W224" t="e">
        <f>VLOOKUP(Таблица91112282710[[#This Row],[Название источника финансирования]],ТаблИстФинанс[],2,FALSE)</f>
        <v>#N/A</v>
      </c>
      <c r="X224" s="2"/>
      <c r="Y224" s="13"/>
      <c r="Z224" s="13"/>
      <c r="AA224" s="13"/>
      <c r="AB224" s="17"/>
      <c r="AC224" s="17"/>
      <c r="AD224" s="6"/>
      <c r="AE224" t="e">
        <f>VLOOKUP(Таблица91112282710[[#This Row],[Название способа закупки]],ТаблСпосЗакуп[],2,FALSE)</f>
        <v>#N/A</v>
      </c>
      <c r="AF224" s="6"/>
      <c r="AG224" s="20" t="e">
        <f>INDEX(ТаблОснЗакЕП[],MATCH(LEFT($AF224,255),ТаблОснЗакЕП[Столбец1],0),2)</f>
        <v>#N/A</v>
      </c>
      <c r="AH224" s="2"/>
      <c r="AI224" s="17"/>
      <c r="AJ224" s="14"/>
      <c r="AK224" s="15"/>
      <c r="AL224" s="15"/>
      <c r="AM224" s="15"/>
      <c r="AN224" s="15"/>
      <c r="AO224" s="14"/>
      <c r="AP224" s="14"/>
      <c r="AR224" s="6"/>
      <c r="AS224" t="e">
        <f>VLOOKUP(Таблица91112282710[[#This Row],[Название направления закупки]],ТаблНапрЗакуп[],2,FALSE)</f>
        <v>#N/A</v>
      </c>
      <c r="AT224" s="14"/>
      <c r="AU224" s="40" t="e">
        <f>VLOOKUP(Таблица91112282710[[#This Row],[Наименование подразделения-заявителя закупки (только для закупок ПАО "Газпром")]],ТаблПодрГазпром[],2,FALSE)</f>
        <v>#N/A</v>
      </c>
      <c r="AV224" s="14"/>
      <c r="AW224" s="14"/>
    </row>
    <row r="225" spans="1:49" x14ac:dyDescent="0.25">
      <c r="A225" s="2"/>
      <c r="B225" s="16"/>
      <c r="C225" s="6"/>
      <c r="D225" t="e">
        <f>VLOOKUP(Таблица91112282710[[#This Row],[Название документа, основания для закупки]],ТаблОснЗакуп[],2,FALSE)</f>
        <v>#N/A</v>
      </c>
      <c r="E225" s="2"/>
      <c r="F225" s="6"/>
      <c r="G225" s="38" t="e">
        <f>VLOOKUP(Таблица91112282710[[#This Row],[ Название раздела Плана]],ТаблРазделПлана4[],2,FALSE)</f>
        <v>#N/A</v>
      </c>
      <c r="H225" s="14"/>
      <c r="I225" s="14"/>
      <c r="J225" s="2"/>
      <c r="K225" s="17"/>
      <c r="L225" s="17"/>
      <c r="M225" s="48"/>
      <c r="N225" s="47" t="e">
        <f>VLOOKUP(Таблица91112282710[[#This Row],[Предмет закупки - исключения СМСП]],ТаблИсключ,2,FALSE)</f>
        <v>#N/A</v>
      </c>
      <c r="O225" s="20"/>
      <c r="Q225" s="36"/>
      <c r="R225" s="12"/>
      <c r="S225" s="12"/>
      <c r="T225" s="12"/>
      <c r="U225" s="16" t="e">
        <f>VLOOKUP(Таблица91112282710[[#This Row],[Ставка НДС]],ТаблицаСтавкиНДС[],2,FALSE)</f>
        <v>#N/A</v>
      </c>
      <c r="V225" s="6"/>
      <c r="W225" t="e">
        <f>VLOOKUP(Таблица91112282710[[#This Row],[Название источника финансирования]],ТаблИстФинанс[],2,FALSE)</f>
        <v>#N/A</v>
      </c>
      <c r="X225" s="2"/>
      <c r="Y225" s="13"/>
      <c r="Z225" s="13"/>
      <c r="AA225" s="13"/>
      <c r="AB225" s="17"/>
      <c r="AC225" s="17"/>
      <c r="AD225" s="6"/>
      <c r="AE225" t="e">
        <f>VLOOKUP(Таблица91112282710[[#This Row],[Название способа закупки]],ТаблСпосЗакуп[],2,FALSE)</f>
        <v>#N/A</v>
      </c>
      <c r="AF225" s="6"/>
      <c r="AG225" s="20" t="e">
        <f>INDEX(ТаблОснЗакЕП[],MATCH(LEFT($AF225,255),ТаблОснЗакЕП[Столбец1],0),2)</f>
        <v>#N/A</v>
      </c>
      <c r="AH225" s="2"/>
      <c r="AI225" s="17"/>
      <c r="AJ225" s="14"/>
      <c r="AK225" s="15"/>
      <c r="AL225" s="15"/>
      <c r="AM225" s="15"/>
      <c r="AN225" s="15"/>
      <c r="AO225" s="14"/>
      <c r="AP225" s="14"/>
      <c r="AR225" s="6"/>
      <c r="AS225" t="e">
        <f>VLOOKUP(Таблица91112282710[[#This Row],[Название направления закупки]],ТаблНапрЗакуп[],2,FALSE)</f>
        <v>#N/A</v>
      </c>
      <c r="AT225" s="14"/>
      <c r="AU225" s="39" t="e">
        <f>VLOOKUP(Таблица91112282710[[#This Row],[Наименование подразделения-заявителя закупки (только для закупок ПАО "Газпром")]],ТаблПодрГазпром[],2,FALSE)</f>
        <v>#N/A</v>
      </c>
      <c r="AV225" s="14"/>
      <c r="AW225" s="14"/>
    </row>
    <row r="226" spans="1:49" x14ac:dyDescent="0.25">
      <c r="A226" s="2"/>
      <c r="B226" s="16"/>
      <c r="C226" s="6"/>
      <c r="D226" t="e">
        <f>VLOOKUP(Таблица91112282710[[#This Row],[Название документа, основания для закупки]],ТаблОснЗакуп[],2,FALSE)</f>
        <v>#N/A</v>
      </c>
      <c r="E226" s="2"/>
      <c r="F226" s="6"/>
      <c r="G226" s="38" t="e">
        <f>VLOOKUP(Таблица91112282710[[#This Row],[ Название раздела Плана]],ТаблРазделПлана4[],2,FALSE)</f>
        <v>#N/A</v>
      </c>
      <c r="H226" s="14"/>
      <c r="I226" s="14"/>
      <c r="J226" s="2"/>
      <c r="K226" s="17"/>
      <c r="L226" s="17"/>
      <c r="M226" s="48"/>
      <c r="N226" s="47" t="e">
        <f>VLOOKUP(Таблица91112282710[[#This Row],[Предмет закупки - исключения СМСП]],ТаблИсключ,2,FALSE)</f>
        <v>#N/A</v>
      </c>
      <c r="O226" s="20"/>
      <c r="Q226" s="36"/>
      <c r="R226" s="12"/>
      <c r="S226" s="12"/>
      <c r="T226" s="12"/>
      <c r="U226" s="16" t="e">
        <f>VLOOKUP(Таблица91112282710[[#This Row],[Ставка НДС]],ТаблицаСтавкиНДС[],2,FALSE)</f>
        <v>#N/A</v>
      </c>
      <c r="V226" s="6"/>
      <c r="W226" t="e">
        <f>VLOOKUP(Таблица91112282710[[#This Row],[Название источника финансирования]],ТаблИстФинанс[],2,FALSE)</f>
        <v>#N/A</v>
      </c>
      <c r="X226" s="2"/>
      <c r="Y226" s="13"/>
      <c r="Z226" s="13"/>
      <c r="AA226" s="13"/>
      <c r="AB226" s="17"/>
      <c r="AC226" s="17"/>
      <c r="AD226" s="6"/>
      <c r="AE226" t="e">
        <f>VLOOKUP(Таблица91112282710[[#This Row],[Название способа закупки]],ТаблСпосЗакуп[],2,FALSE)</f>
        <v>#N/A</v>
      </c>
      <c r="AF226" s="6"/>
      <c r="AG226" s="20" t="e">
        <f>INDEX(ТаблОснЗакЕП[],MATCH(LEFT($AF226,255),ТаблОснЗакЕП[Столбец1],0),2)</f>
        <v>#N/A</v>
      </c>
      <c r="AH226" s="2"/>
      <c r="AI226" s="17"/>
      <c r="AJ226" s="14"/>
      <c r="AK226" s="15"/>
      <c r="AL226" s="15"/>
      <c r="AM226" s="15"/>
      <c r="AN226" s="15"/>
      <c r="AO226" s="14"/>
      <c r="AP226" s="14"/>
      <c r="AR226" s="6"/>
      <c r="AS226" t="e">
        <f>VLOOKUP(Таблица91112282710[[#This Row],[Название направления закупки]],ТаблНапрЗакуп[],2,FALSE)</f>
        <v>#N/A</v>
      </c>
      <c r="AT226" s="14"/>
      <c r="AU226" s="40" t="e">
        <f>VLOOKUP(Таблица91112282710[[#This Row],[Наименование подразделения-заявителя закупки (только для закупок ПАО "Газпром")]],ТаблПодрГазпром[],2,FALSE)</f>
        <v>#N/A</v>
      </c>
      <c r="AV226" s="14"/>
      <c r="AW226" s="14"/>
    </row>
    <row r="227" spans="1:49" x14ac:dyDescent="0.25">
      <c r="A227" s="2"/>
      <c r="B227" s="16"/>
      <c r="C227" s="6"/>
      <c r="D227" t="e">
        <f>VLOOKUP(Таблица91112282710[[#This Row],[Название документа, основания для закупки]],ТаблОснЗакуп[],2,FALSE)</f>
        <v>#N/A</v>
      </c>
      <c r="E227" s="2"/>
      <c r="F227" s="6"/>
      <c r="G227" s="38" t="e">
        <f>VLOOKUP(Таблица91112282710[[#This Row],[ Название раздела Плана]],ТаблРазделПлана4[],2,FALSE)</f>
        <v>#N/A</v>
      </c>
      <c r="H227" s="14"/>
      <c r="I227" s="14"/>
      <c r="J227" s="2"/>
      <c r="K227" s="17"/>
      <c r="L227" s="17"/>
      <c r="M227" s="48"/>
      <c r="N227" s="47" t="e">
        <f>VLOOKUP(Таблица91112282710[[#This Row],[Предмет закупки - исключения СМСП]],ТаблИсключ,2,FALSE)</f>
        <v>#N/A</v>
      </c>
      <c r="O227" s="20"/>
      <c r="Q227" s="36"/>
      <c r="R227" s="12"/>
      <c r="S227" s="12"/>
      <c r="T227" s="12"/>
      <c r="U227" s="16" t="e">
        <f>VLOOKUP(Таблица91112282710[[#This Row],[Ставка НДС]],ТаблицаСтавкиНДС[],2,FALSE)</f>
        <v>#N/A</v>
      </c>
      <c r="V227" s="6"/>
      <c r="W227" t="e">
        <f>VLOOKUP(Таблица91112282710[[#This Row],[Название источника финансирования]],ТаблИстФинанс[],2,FALSE)</f>
        <v>#N/A</v>
      </c>
      <c r="X227" s="2"/>
      <c r="Y227" s="13"/>
      <c r="Z227" s="13"/>
      <c r="AA227" s="13"/>
      <c r="AB227" s="17"/>
      <c r="AC227" s="17"/>
      <c r="AD227" s="6"/>
      <c r="AE227" t="e">
        <f>VLOOKUP(Таблица91112282710[[#This Row],[Название способа закупки]],ТаблСпосЗакуп[],2,FALSE)</f>
        <v>#N/A</v>
      </c>
      <c r="AF227" s="6"/>
      <c r="AG227" s="20" t="e">
        <f>INDEX(ТаблОснЗакЕП[],MATCH(LEFT($AF227,255),ТаблОснЗакЕП[Столбец1],0),2)</f>
        <v>#N/A</v>
      </c>
      <c r="AH227" s="2"/>
      <c r="AI227" s="17"/>
      <c r="AJ227" s="14"/>
      <c r="AK227" s="15"/>
      <c r="AL227" s="15"/>
      <c r="AM227" s="15"/>
      <c r="AN227" s="15"/>
      <c r="AO227" s="14"/>
      <c r="AP227" s="14"/>
      <c r="AR227" s="6"/>
      <c r="AS227" t="e">
        <f>VLOOKUP(Таблица91112282710[[#This Row],[Название направления закупки]],ТаблНапрЗакуп[],2,FALSE)</f>
        <v>#N/A</v>
      </c>
      <c r="AT227" s="14"/>
      <c r="AU227" s="39" t="e">
        <f>VLOOKUP(Таблица91112282710[[#This Row],[Наименование подразделения-заявителя закупки (только для закупок ПАО "Газпром")]],ТаблПодрГазпром[],2,FALSE)</f>
        <v>#N/A</v>
      </c>
      <c r="AV227" s="14"/>
      <c r="AW227" s="14"/>
    </row>
    <row r="228" spans="1:49" x14ac:dyDescent="0.25">
      <c r="A228" s="2"/>
      <c r="B228" s="16"/>
      <c r="C228" s="6"/>
      <c r="D228" t="e">
        <f>VLOOKUP(Таблица91112282710[[#This Row],[Название документа, основания для закупки]],ТаблОснЗакуп[],2,FALSE)</f>
        <v>#N/A</v>
      </c>
      <c r="E228" s="2"/>
      <c r="F228" s="6"/>
      <c r="G228" s="38" t="e">
        <f>VLOOKUP(Таблица91112282710[[#This Row],[ Название раздела Плана]],ТаблРазделПлана4[],2,FALSE)</f>
        <v>#N/A</v>
      </c>
      <c r="H228" s="14"/>
      <c r="I228" s="14"/>
      <c r="J228" s="2"/>
      <c r="K228" s="17"/>
      <c r="L228" s="17"/>
      <c r="M228" s="48"/>
      <c r="N228" s="47" t="e">
        <f>VLOOKUP(Таблица91112282710[[#This Row],[Предмет закупки - исключения СМСП]],ТаблИсключ,2,FALSE)</f>
        <v>#N/A</v>
      </c>
      <c r="O228" s="20"/>
      <c r="Q228" s="36"/>
      <c r="R228" s="12"/>
      <c r="S228" s="12"/>
      <c r="T228" s="12"/>
      <c r="U228" s="16" t="e">
        <f>VLOOKUP(Таблица91112282710[[#This Row],[Ставка НДС]],ТаблицаСтавкиНДС[],2,FALSE)</f>
        <v>#N/A</v>
      </c>
      <c r="V228" s="6"/>
      <c r="W228" t="e">
        <f>VLOOKUP(Таблица91112282710[[#This Row],[Название источника финансирования]],ТаблИстФинанс[],2,FALSE)</f>
        <v>#N/A</v>
      </c>
      <c r="X228" s="2"/>
      <c r="Y228" s="13"/>
      <c r="Z228" s="13"/>
      <c r="AA228" s="13"/>
      <c r="AB228" s="17"/>
      <c r="AC228" s="17"/>
      <c r="AD228" s="6"/>
      <c r="AE228" t="e">
        <f>VLOOKUP(Таблица91112282710[[#This Row],[Название способа закупки]],ТаблСпосЗакуп[],2,FALSE)</f>
        <v>#N/A</v>
      </c>
      <c r="AF228" s="6"/>
      <c r="AG228" s="20" t="e">
        <f>INDEX(ТаблОснЗакЕП[],MATCH(LEFT($AF228,255),ТаблОснЗакЕП[Столбец1],0),2)</f>
        <v>#N/A</v>
      </c>
      <c r="AH228" s="2"/>
      <c r="AI228" s="17"/>
      <c r="AJ228" s="14"/>
      <c r="AK228" s="15"/>
      <c r="AL228" s="15"/>
      <c r="AM228" s="15"/>
      <c r="AN228" s="15"/>
      <c r="AO228" s="14"/>
      <c r="AP228" s="14"/>
      <c r="AR228" s="6"/>
      <c r="AS228" t="e">
        <f>VLOOKUP(Таблица91112282710[[#This Row],[Название направления закупки]],ТаблНапрЗакуп[],2,FALSE)</f>
        <v>#N/A</v>
      </c>
      <c r="AT228" s="14"/>
      <c r="AU228" s="40" t="e">
        <f>VLOOKUP(Таблица91112282710[[#This Row],[Наименование подразделения-заявителя закупки (только для закупок ПАО "Газпром")]],ТаблПодрГазпром[],2,FALSE)</f>
        <v>#N/A</v>
      </c>
      <c r="AV228" s="14"/>
      <c r="AW228" s="14"/>
    </row>
    <row r="229" spans="1:49" x14ac:dyDescent="0.25">
      <c r="A229" s="2"/>
      <c r="B229" s="16"/>
      <c r="C229" s="6"/>
      <c r="D229" t="e">
        <f>VLOOKUP(Таблица91112282710[[#This Row],[Название документа, основания для закупки]],ТаблОснЗакуп[],2,FALSE)</f>
        <v>#N/A</v>
      </c>
      <c r="E229" s="2"/>
      <c r="F229" s="6"/>
      <c r="G229" s="38" t="e">
        <f>VLOOKUP(Таблица91112282710[[#This Row],[ Название раздела Плана]],ТаблРазделПлана4[],2,FALSE)</f>
        <v>#N/A</v>
      </c>
      <c r="H229" s="14"/>
      <c r="I229" s="14"/>
      <c r="J229" s="2"/>
      <c r="K229" s="17"/>
      <c r="L229" s="17"/>
      <c r="M229" s="48"/>
      <c r="N229" s="47" t="e">
        <f>VLOOKUP(Таблица91112282710[[#This Row],[Предмет закупки - исключения СМСП]],ТаблИсключ,2,FALSE)</f>
        <v>#N/A</v>
      </c>
      <c r="O229" s="20"/>
      <c r="Q229" s="36"/>
      <c r="R229" s="12"/>
      <c r="S229" s="12"/>
      <c r="T229" s="12"/>
      <c r="U229" s="16" t="e">
        <f>VLOOKUP(Таблица91112282710[[#This Row],[Ставка НДС]],ТаблицаСтавкиНДС[],2,FALSE)</f>
        <v>#N/A</v>
      </c>
      <c r="V229" s="6"/>
      <c r="W229" t="e">
        <f>VLOOKUP(Таблица91112282710[[#This Row],[Название источника финансирования]],ТаблИстФинанс[],2,FALSE)</f>
        <v>#N/A</v>
      </c>
      <c r="X229" s="2"/>
      <c r="Y229" s="13"/>
      <c r="Z229" s="13"/>
      <c r="AA229" s="13"/>
      <c r="AB229" s="17"/>
      <c r="AC229" s="17"/>
      <c r="AD229" s="6"/>
      <c r="AE229" t="e">
        <f>VLOOKUP(Таблица91112282710[[#This Row],[Название способа закупки]],ТаблСпосЗакуп[],2,FALSE)</f>
        <v>#N/A</v>
      </c>
      <c r="AF229" s="6"/>
      <c r="AG229" s="20" t="e">
        <f>INDEX(ТаблОснЗакЕП[],MATCH(LEFT($AF229,255),ТаблОснЗакЕП[Столбец1],0),2)</f>
        <v>#N/A</v>
      </c>
      <c r="AH229" s="2"/>
      <c r="AI229" s="17"/>
      <c r="AJ229" s="14"/>
      <c r="AK229" s="15"/>
      <c r="AL229" s="15"/>
      <c r="AM229" s="15"/>
      <c r="AN229" s="15"/>
      <c r="AO229" s="14"/>
      <c r="AP229" s="14"/>
      <c r="AR229" s="6"/>
      <c r="AS229" t="e">
        <f>VLOOKUP(Таблица91112282710[[#This Row],[Название направления закупки]],ТаблНапрЗакуп[],2,FALSE)</f>
        <v>#N/A</v>
      </c>
      <c r="AT229" s="14"/>
      <c r="AU229" s="39" t="e">
        <f>VLOOKUP(Таблица91112282710[[#This Row],[Наименование подразделения-заявителя закупки (только для закупок ПАО "Газпром")]],ТаблПодрГазпром[],2,FALSE)</f>
        <v>#N/A</v>
      </c>
      <c r="AV229" s="14"/>
      <c r="AW229" s="14"/>
    </row>
    <row r="230" spans="1:49" x14ac:dyDescent="0.25">
      <c r="A230" s="2"/>
      <c r="B230" s="16"/>
      <c r="C230" s="6"/>
      <c r="D230" t="e">
        <f>VLOOKUP(Таблица91112282710[[#This Row],[Название документа, основания для закупки]],ТаблОснЗакуп[],2,FALSE)</f>
        <v>#N/A</v>
      </c>
      <c r="E230" s="2"/>
      <c r="F230" s="6"/>
      <c r="G230" s="38" t="e">
        <f>VLOOKUP(Таблица91112282710[[#This Row],[ Название раздела Плана]],ТаблРазделПлана4[],2,FALSE)</f>
        <v>#N/A</v>
      </c>
      <c r="H230" s="14"/>
      <c r="I230" s="14"/>
      <c r="J230" s="2"/>
      <c r="K230" s="17"/>
      <c r="L230" s="17"/>
      <c r="M230" s="48"/>
      <c r="N230" s="47" t="e">
        <f>VLOOKUP(Таблица91112282710[[#This Row],[Предмет закупки - исключения СМСП]],ТаблИсключ,2,FALSE)</f>
        <v>#N/A</v>
      </c>
      <c r="O230" s="20"/>
      <c r="Q230" s="36"/>
      <c r="R230" s="12"/>
      <c r="S230" s="12"/>
      <c r="T230" s="12"/>
      <c r="U230" s="16" t="e">
        <f>VLOOKUP(Таблица91112282710[[#This Row],[Ставка НДС]],ТаблицаСтавкиНДС[],2,FALSE)</f>
        <v>#N/A</v>
      </c>
      <c r="V230" s="6"/>
      <c r="W230" t="e">
        <f>VLOOKUP(Таблица91112282710[[#This Row],[Название источника финансирования]],ТаблИстФинанс[],2,FALSE)</f>
        <v>#N/A</v>
      </c>
      <c r="X230" s="2"/>
      <c r="Y230" s="13"/>
      <c r="Z230" s="13"/>
      <c r="AA230" s="13"/>
      <c r="AB230" s="17"/>
      <c r="AC230" s="17"/>
      <c r="AD230" s="6"/>
      <c r="AE230" t="e">
        <f>VLOOKUP(Таблица91112282710[[#This Row],[Название способа закупки]],ТаблСпосЗакуп[],2,FALSE)</f>
        <v>#N/A</v>
      </c>
      <c r="AF230" s="6"/>
      <c r="AG230" s="20" t="e">
        <f>INDEX(ТаблОснЗакЕП[],MATCH(LEFT($AF230,255),ТаблОснЗакЕП[Столбец1],0),2)</f>
        <v>#N/A</v>
      </c>
      <c r="AH230" s="2"/>
      <c r="AI230" s="17"/>
      <c r="AJ230" s="14"/>
      <c r="AK230" s="15"/>
      <c r="AL230" s="15"/>
      <c r="AM230" s="15"/>
      <c r="AN230" s="15"/>
      <c r="AO230" s="14"/>
      <c r="AP230" s="14"/>
      <c r="AR230" s="6"/>
      <c r="AS230" t="e">
        <f>VLOOKUP(Таблица91112282710[[#This Row],[Название направления закупки]],ТаблНапрЗакуп[],2,FALSE)</f>
        <v>#N/A</v>
      </c>
      <c r="AT230" s="14"/>
      <c r="AU230" s="40" t="e">
        <f>VLOOKUP(Таблица91112282710[[#This Row],[Наименование подразделения-заявителя закупки (только для закупок ПАО "Газпром")]],ТаблПодрГазпром[],2,FALSE)</f>
        <v>#N/A</v>
      </c>
      <c r="AV230" s="14"/>
      <c r="AW230" s="14"/>
    </row>
    <row r="231" spans="1:49" x14ac:dyDescent="0.25">
      <c r="A231" s="2"/>
      <c r="B231" s="16"/>
      <c r="C231" s="6"/>
      <c r="D231" t="e">
        <f>VLOOKUP(Таблица91112282710[[#This Row],[Название документа, основания для закупки]],ТаблОснЗакуп[],2,FALSE)</f>
        <v>#N/A</v>
      </c>
      <c r="E231" s="2"/>
      <c r="F231" s="6"/>
      <c r="G231" s="38" t="e">
        <f>VLOOKUP(Таблица91112282710[[#This Row],[ Название раздела Плана]],ТаблРазделПлана4[],2,FALSE)</f>
        <v>#N/A</v>
      </c>
      <c r="H231" s="14"/>
      <c r="I231" s="14"/>
      <c r="J231" s="2"/>
      <c r="K231" s="17"/>
      <c r="L231" s="17"/>
      <c r="M231" s="48"/>
      <c r="N231" s="47" t="e">
        <f>VLOOKUP(Таблица91112282710[[#This Row],[Предмет закупки - исключения СМСП]],ТаблИсключ,2,FALSE)</f>
        <v>#N/A</v>
      </c>
      <c r="O231" s="20"/>
      <c r="Q231" s="36"/>
      <c r="R231" s="12"/>
      <c r="S231" s="12"/>
      <c r="T231" s="12"/>
      <c r="U231" s="16" t="e">
        <f>VLOOKUP(Таблица91112282710[[#This Row],[Ставка НДС]],ТаблицаСтавкиНДС[],2,FALSE)</f>
        <v>#N/A</v>
      </c>
      <c r="V231" s="6"/>
      <c r="W231" t="e">
        <f>VLOOKUP(Таблица91112282710[[#This Row],[Название источника финансирования]],ТаблИстФинанс[],2,FALSE)</f>
        <v>#N/A</v>
      </c>
      <c r="X231" s="2"/>
      <c r="Y231" s="13"/>
      <c r="Z231" s="13"/>
      <c r="AA231" s="13"/>
      <c r="AB231" s="17"/>
      <c r="AC231" s="17"/>
      <c r="AD231" s="6"/>
      <c r="AE231" t="e">
        <f>VLOOKUP(Таблица91112282710[[#This Row],[Название способа закупки]],ТаблСпосЗакуп[],2,FALSE)</f>
        <v>#N/A</v>
      </c>
      <c r="AF231" s="6"/>
      <c r="AG231" s="20" t="e">
        <f>INDEX(ТаблОснЗакЕП[],MATCH(LEFT($AF231,255),ТаблОснЗакЕП[Столбец1],0),2)</f>
        <v>#N/A</v>
      </c>
      <c r="AH231" s="2"/>
      <c r="AI231" s="17"/>
      <c r="AJ231" s="14"/>
      <c r="AK231" s="15"/>
      <c r="AL231" s="15"/>
      <c r="AM231" s="15"/>
      <c r="AN231" s="15"/>
      <c r="AO231" s="14"/>
      <c r="AP231" s="14"/>
      <c r="AR231" s="6"/>
      <c r="AS231" t="e">
        <f>VLOOKUP(Таблица91112282710[[#This Row],[Название направления закупки]],ТаблНапрЗакуп[],2,FALSE)</f>
        <v>#N/A</v>
      </c>
      <c r="AT231" s="14"/>
      <c r="AU231" s="39" t="e">
        <f>VLOOKUP(Таблица91112282710[[#This Row],[Наименование подразделения-заявителя закупки (только для закупок ПАО "Газпром")]],ТаблПодрГазпром[],2,FALSE)</f>
        <v>#N/A</v>
      </c>
      <c r="AV231" s="14"/>
      <c r="AW231" s="14"/>
    </row>
    <row r="232" spans="1:49" x14ac:dyDescent="0.25">
      <c r="A232" s="2"/>
      <c r="B232" s="16"/>
      <c r="C232" s="6"/>
      <c r="D232" t="e">
        <f>VLOOKUP(Таблица91112282710[[#This Row],[Название документа, основания для закупки]],ТаблОснЗакуп[],2,FALSE)</f>
        <v>#N/A</v>
      </c>
      <c r="E232" s="2"/>
      <c r="F232" s="6"/>
      <c r="G232" s="38" t="e">
        <f>VLOOKUP(Таблица91112282710[[#This Row],[ Название раздела Плана]],ТаблРазделПлана4[],2,FALSE)</f>
        <v>#N/A</v>
      </c>
      <c r="H232" s="14"/>
      <c r="I232" s="14"/>
      <c r="J232" s="2"/>
      <c r="K232" s="17"/>
      <c r="L232" s="17"/>
      <c r="M232" s="48"/>
      <c r="N232" s="47" t="e">
        <f>VLOOKUP(Таблица91112282710[[#This Row],[Предмет закупки - исключения СМСП]],ТаблИсключ,2,FALSE)</f>
        <v>#N/A</v>
      </c>
      <c r="O232" s="20"/>
      <c r="Q232" s="36"/>
      <c r="R232" s="12"/>
      <c r="S232" s="12"/>
      <c r="T232" s="12"/>
      <c r="U232" s="16" t="e">
        <f>VLOOKUP(Таблица91112282710[[#This Row],[Ставка НДС]],ТаблицаСтавкиНДС[],2,FALSE)</f>
        <v>#N/A</v>
      </c>
      <c r="V232" s="6"/>
      <c r="W232" t="e">
        <f>VLOOKUP(Таблица91112282710[[#This Row],[Название источника финансирования]],ТаблИстФинанс[],2,FALSE)</f>
        <v>#N/A</v>
      </c>
      <c r="X232" s="2"/>
      <c r="Y232" s="13"/>
      <c r="Z232" s="13"/>
      <c r="AA232" s="13"/>
      <c r="AB232" s="17"/>
      <c r="AC232" s="17"/>
      <c r="AD232" s="6"/>
      <c r="AE232" t="e">
        <f>VLOOKUP(Таблица91112282710[[#This Row],[Название способа закупки]],ТаблСпосЗакуп[],2,FALSE)</f>
        <v>#N/A</v>
      </c>
      <c r="AF232" s="6"/>
      <c r="AG232" s="20" t="e">
        <f>INDEX(ТаблОснЗакЕП[],MATCH(LEFT($AF232,255),ТаблОснЗакЕП[Столбец1],0),2)</f>
        <v>#N/A</v>
      </c>
      <c r="AH232" s="2"/>
      <c r="AI232" s="17"/>
      <c r="AJ232" s="14"/>
      <c r="AK232" s="15"/>
      <c r="AL232" s="15"/>
      <c r="AM232" s="15"/>
      <c r="AN232" s="15"/>
      <c r="AO232" s="14"/>
      <c r="AP232" s="14"/>
      <c r="AR232" s="6"/>
      <c r="AS232" t="e">
        <f>VLOOKUP(Таблица91112282710[[#This Row],[Название направления закупки]],ТаблНапрЗакуп[],2,FALSE)</f>
        <v>#N/A</v>
      </c>
      <c r="AT232" s="14"/>
      <c r="AU232" s="40" t="e">
        <f>VLOOKUP(Таблица91112282710[[#This Row],[Наименование подразделения-заявителя закупки (только для закупок ПАО "Газпром")]],ТаблПодрГазпром[],2,FALSE)</f>
        <v>#N/A</v>
      </c>
      <c r="AV232" s="14"/>
      <c r="AW232" s="14"/>
    </row>
    <row r="233" spans="1:49" x14ac:dyDescent="0.25">
      <c r="A233" s="2"/>
      <c r="B233" s="16"/>
      <c r="C233" s="6"/>
      <c r="D233" t="e">
        <f>VLOOKUP(Таблица91112282710[[#This Row],[Название документа, основания для закупки]],ТаблОснЗакуп[],2,FALSE)</f>
        <v>#N/A</v>
      </c>
      <c r="E233" s="2"/>
      <c r="F233" s="6"/>
      <c r="G233" s="38" t="e">
        <f>VLOOKUP(Таблица91112282710[[#This Row],[ Название раздела Плана]],ТаблРазделПлана4[],2,FALSE)</f>
        <v>#N/A</v>
      </c>
      <c r="H233" s="14"/>
      <c r="I233" s="14"/>
      <c r="J233" s="2"/>
      <c r="K233" s="17"/>
      <c r="L233" s="17"/>
      <c r="M233" s="48"/>
      <c r="N233" s="47" t="e">
        <f>VLOOKUP(Таблица91112282710[[#This Row],[Предмет закупки - исключения СМСП]],ТаблИсключ,2,FALSE)</f>
        <v>#N/A</v>
      </c>
      <c r="O233" s="20"/>
      <c r="Q233" s="36"/>
      <c r="R233" s="12"/>
      <c r="S233" s="12"/>
      <c r="T233" s="12"/>
      <c r="U233" s="16" t="e">
        <f>VLOOKUP(Таблица91112282710[[#This Row],[Ставка НДС]],ТаблицаСтавкиНДС[],2,FALSE)</f>
        <v>#N/A</v>
      </c>
      <c r="V233" s="6"/>
      <c r="W233" t="e">
        <f>VLOOKUP(Таблица91112282710[[#This Row],[Название источника финансирования]],ТаблИстФинанс[],2,FALSE)</f>
        <v>#N/A</v>
      </c>
      <c r="X233" s="2"/>
      <c r="Y233" s="13"/>
      <c r="Z233" s="13"/>
      <c r="AA233" s="13"/>
      <c r="AB233" s="17"/>
      <c r="AC233" s="17"/>
      <c r="AD233" s="6"/>
      <c r="AE233" t="e">
        <f>VLOOKUP(Таблица91112282710[[#This Row],[Название способа закупки]],ТаблСпосЗакуп[],2,FALSE)</f>
        <v>#N/A</v>
      </c>
      <c r="AF233" s="6"/>
      <c r="AG233" s="20" t="e">
        <f>INDEX(ТаблОснЗакЕП[],MATCH(LEFT($AF233,255),ТаблОснЗакЕП[Столбец1],0),2)</f>
        <v>#N/A</v>
      </c>
      <c r="AH233" s="2"/>
      <c r="AI233" s="17"/>
      <c r="AJ233" s="14"/>
      <c r="AK233" s="15"/>
      <c r="AL233" s="15"/>
      <c r="AM233" s="15"/>
      <c r="AN233" s="15"/>
      <c r="AO233" s="14"/>
      <c r="AP233" s="14"/>
      <c r="AR233" s="6"/>
      <c r="AS233" t="e">
        <f>VLOOKUP(Таблица91112282710[[#This Row],[Название направления закупки]],ТаблНапрЗакуп[],2,FALSE)</f>
        <v>#N/A</v>
      </c>
      <c r="AT233" s="14"/>
      <c r="AU233" s="39" t="e">
        <f>VLOOKUP(Таблица91112282710[[#This Row],[Наименование подразделения-заявителя закупки (только для закупок ПАО "Газпром")]],ТаблПодрГазпром[],2,FALSE)</f>
        <v>#N/A</v>
      </c>
      <c r="AV233" s="14"/>
      <c r="AW233" s="14"/>
    </row>
    <row r="234" spans="1:49" x14ac:dyDescent="0.25">
      <c r="A234" s="2"/>
      <c r="B234" s="16"/>
      <c r="C234" s="6"/>
      <c r="D234" t="e">
        <f>VLOOKUP(Таблица91112282710[[#This Row],[Название документа, основания для закупки]],ТаблОснЗакуп[],2,FALSE)</f>
        <v>#N/A</v>
      </c>
      <c r="E234" s="2"/>
      <c r="F234" s="6"/>
      <c r="G234" s="38" t="e">
        <f>VLOOKUP(Таблица91112282710[[#This Row],[ Название раздела Плана]],ТаблРазделПлана4[],2,FALSE)</f>
        <v>#N/A</v>
      </c>
      <c r="H234" s="14"/>
      <c r="I234" s="14"/>
      <c r="J234" s="2"/>
      <c r="K234" s="17"/>
      <c r="L234" s="17"/>
      <c r="M234" s="48"/>
      <c r="N234" s="47" t="e">
        <f>VLOOKUP(Таблица91112282710[[#This Row],[Предмет закупки - исключения СМСП]],ТаблИсключ,2,FALSE)</f>
        <v>#N/A</v>
      </c>
      <c r="O234" s="20"/>
      <c r="Q234" s="36"/>
      <c r="R234" s="12"/>
      <c r="S234" s="12"/>
      <c r="T234" s="12"/>
      <c r="U234" s="16" t="e">
        <f>VLOOKUP(Таблица91112282710[[#This Row],[Ставка НДС]],ТаблицаСтавкиНДС[],2,FALSE)</f>
        <v>#N/A</v>
      </c>
      <c r="V234" s="6"/>
      <c r="W234" t="e">
        <f>VLOOKUP(Таблица91112282710[[#This Row],[Название источника финансирования]],ТаблИстФинанс[],2,FALSE)</f>
        <v>#N/A</v>
      </c>
      <c r="X234" s="2"/>
      <c r="Y234" s="13"/>
      <c r="Z234" s="13"/>
      <c r="AA234" s="13"/>
      <c r="AB234" s="17"/>
      <c r="AC234" s="17"/>
      <c r="AD234" s="6"/>
      <c r="AE234" t="e">
        <f>VLOOKUP(Таблица91112282710[[#This Row],[Название способа закупки]],ТаблСпосЗакуп[],2,FALSE)</f>
        <v>#N/A</v>
      </c>
      <c r="AF234" s="6"/>
      <c r="AG234" s="20" t="e">
        <f>INDEX(ТаблОснЗакЕП[],MATCH(LEFT($AF234,255),ТаблОснЗакЕП[Столбец1],0),2)</f>
        <v>#N/A</v>
      </c>
      <c r="AH234" s="2"/>
      <c r="AI234" s="17"/>
      <c r="AJ234" s="14"/>
      <c r="AK234" s="15"/>
      <c r="AL234" s="15"/>
      <c r="AM234" s="15"/>
      <c r="AN234" s="15"/>
      <c r="AO234" s="14"/>
      <c r="AP234" s="14"/>
      <c r="AR234" s="6"/>
      <c r="AS234" t="e">
        <f>VLOOKUP(Таблица91112282710[[#This Row],[Название направления закупки]],ТаблНапрЗакуп[],2,FALSE)</f>
        <v>#N/A</v>
      </c>
      <c r="AT234" s="14"/>
      <c r="AU234" s="40" t="e">
        <f>VLOOKUP(Таблица91112282710[[#This Row],[Наименование подразделения-заявителя закупки (только для закупок ПАО "Газпром")]],ТаблПодрГазпром[],2,FALSE)</f>
        <v>#N/A</v>
      </c>
      <c r="AV234" s="14"/>
      <c r="AW234" s="14"/>
    </row>
    <row r="235" spans="1:49" x14ac:dyDescent="0.25">
      <c r="A235" s="2"/>
      <c r="B235" s="16"/>
      <c r="C235" s="6"/>
      <c r="D235" t="e">
        <f>VLOOKUP(Таблица91112282710[[#This Row],[Название документа, основания для закупки]],ТаблОснЗакуп[],2,FALSE)</f>
        <v>#N/A</v>
      </c>
      <c r="E235" s="2"/>
      <c r="F235" s="6"/>
      <c r="G235" s="38" t="e">
        <f>VLOOKUP(Таблица91112282710[[#This Row],[ Название раздела Плана]],ТаблРазделПлана4[],2,FALSE)</f>
        <v>#N/A</v>
      </c>
      <c r="H235" s="14"/>
      <c r="I235" s="14"/>
      <c r="J235" s="2"/>
      <c r="K235" s="17"/>
      <c r="L235" s="17"/>
      <c r="M235" s="48"/>
      <c r="N235" s="47" t="e">
        <f>VLOOKUP(Таблица91112282710[[#This Row],[Предмет закупки - исключения СМСП]],ТаблИсключ,2,FALSE)</f>
        <v>#N/A</v>
      </c>
      <c r="O235" s="20"/>
      <c r="Q235" s="36"/>
      <c r="R235" s="12"/>
      <c r="S235" s="12"/>
      <c r="T235" s="12"/>
      <c r="U235" s="16" t="e">
        <f>VLOOKUP(Таблица91112282710[[#This Row],[Ставка НДС]],ТаблицаСтавкиНДС[],2,FALSE)</f>
        <v>#N/A</v>
      </c>
      <c r="V235" s="6"/>
      <c r="W235" t="e">
        <f>VLOOKUP(Таблица91112282710[[#This Row],[Название источника финансирования]],ТаблИстФинанс[],2,FALSE)</f>
        <v>#N/A</v>
      </c>
      <c r="X235" s="2"/>
      <c r="Y235" s="13"/>
      <c r="Z235" s="13"/>
      <c r="AA235" s="13"/>
      <c r="AB235" s="17"/>
      <c r="AC235" s="17"/>
      <c r="AD235" s="6"/>
      <c r="AE235" t="e">
        <f>VLOOKUP(Таблица91112282710[[#This Row],[Название способа закупки]],ТаблСпосЗакуп[],2,FALSE)</f>
        <v>#N/A</v>
      </c>
      <c r="AF235" s="6"/>
      <c r="AG235" s="20" t="e">
        <f>INDEX(ТаблОснЗакЕП[],MATCH(LEFT($AF235,255),ТаблОснЗакЕП[Столбец1],0),2)</f>
        <v>#N/A</v>
      </c>
      <c r="AH235" s="2"/>
      <c r="AI235" s="17"/>
      <c r="AJ235" s="14"/>
      <c r="AK235" s="15"/>
      <c r="AL235" s="15"/>
      <c r="AM235" s="15"/>
      <c r="AN235" s="15"/>
      <c r="AO235" s="14"/>
      <c r="AP235" s="14"/>
      <c r="AR235" s="6"/>
      <c r="AS235" t="e">
        <f>VLOOKUP(Таблица91112282710[[#This Row],[Название направления закупки]],ТаблНапрЗакуп[],2,FALSE)</f>
        <v>#N/A</v>
      </c>
      <c r="AT235" s="14"/>
      <c r="AU235" s="39" t="e">
        <f>VLOOKUP(Таблица91112282710[[#This Row],[Наименование подразделения-заявителя закупки (только для закупок ПАО "Газпром")]],ТаблПодрГазпром[],2,FALSE)</f>
        <v>#N/A</v>
      </c>
      <c r="AV235" s="14"/>
      <c r="AW235" s="14"/>
    </row>
    <row r="236" spans="1:49" x14ac:dyDescent="0.25">
      <c r="A236" s="2"/>
      <c r="B236" s="16"/>
      <c r="C236" s="6"/>
      <c r="D236" t="e">
        <f>VLOOKUP(Таблица91112282710[[#This Row],[Название документа, основания для закупки]],ТаблОснЗакуп[],2,FALSE)</f>
        <v>#N/A</v>
      </c>
      <c r="E236" s="2"/>
      <c r="F236" s="6"/>
      <c r="G236" s="38" t="e">
        <f>VLOOKUP(Таблица91112282710[[#This Row],[ Название раздела Плана]],ТаблРазделПлана4[],2,FALSE)</f>
        <v>#N/A</v>
      </c>
      <c r="H236" s="14"/>
      <c r="I236" s="14"/>
      <c r="J236" s="2"/>
      <c r="K236" s="17"/>
      <c r="L236" s="17"/>
      <c r="M236" s="48"/>
      <c r="N236" s="47" t="e">
        <f>VLOOKUP(Таблица91112282710[[#This Row],[Предмет закупки - исключения СМСП]],ТаблИсключ,2,FALSE)</f>
        <v>#N/A</v>
      </c>
      <c r="O236" s="20"/>
      <c r="Q236" s="36"/>
      <c r="R236" s="12"/>
      <c r="S236" s="12"/>
      <c r="T236" s="12"/>
      <c r="U236" s="16" t="e">
        <f>VLOOKUP(Таблица91112282710[[#This Row],[Ставка НДС]],ТаблицаСтавкиНДС[],2,FALSE)</f>
        <v>#N/A</v>
      </c>
      <c r="V236" s="6"/>
      <c r="W236" t="e">
        <f>VLOOKUP(Таблица91112282710[[#This Row],[Название источника финансирования]],ТаблИстФинанс[],2,FALSE)</f>
        <v>#N/A</v>
      </c>
      <c r="X236" s="2"/>
      <c r="Y236" s="13"/>
      <c r="Z236" s="13"/>
      <c r="AA236" s="13"/>
      <c r="AB236" s="17"/>
      <c r="AC236" s="17"/>
      <c r="AD236" s="6"/>
      <c r="AE236" t="e">
        <f>VLOOKUP(Таблица91112282710[[#This Row],[Название способа закупки]],ТаблСпосЗакуп[],2,FALSE)</f>
        <v>#N/A</v>
      </c>
      <c r="AF236" s="6"/>
      <c r="AG236" s="20" t="e">
        <f>INDEX(ТаблОснЗакЕП[],MATCH(LEFT($AF236,255),ТаблОснЗакЕП[Столбец1],0),2)</f>
        <v>#N/A</v>
      </c>
      <c r="AH236" s="2"/>
      <c r="AI236" s="17"/>
      <c r="AJ236" s="14"/>
      <c r="AK236" s="15"/>
      <c r="AL236" s="15"/>
      <c r="AM236" s="15"/>
      <c r="AN236" s="15"/>
      <c r="AO236" s="14"/>
      <c r="AP236" s="14"/>
      <c r="AR236" s="6"/>
      <c r="AS236" t="e">
        <f>VLOOKUP(Таблица91112282710[[#This Row],[Название направления закупки]],ТаблНапрЗакуп[],2,FALSE)</f>
        <v>#N/A</v>
      </c>
      <c r="AT236" s="14"/>
      <c r="AU236" s="40" t="e">
        <f>VLOOKUP(Таблица91112282710[[#This Row],[Наименование подразделения-заявителя закупки (только для закупок ПАО "Газпром")]],ТаблПодрГазпром[],2,FALSE)</f>
        <v>#N/A</v>
      </c>
      <c r="AV236" s="14"/>
      <c r="AW236" s="14"/>
    </row>
    <row r="237" spans="1:49" x14ac:dyDescent="0.25">
      <c r="A237" s="2"/>
      <c r="B237" s="16"/>
      <c r="C237" s="6"/>
      <c r="D237" t="e">
        <f>VLOOKUP(Таблица91112282710[[#This Row],[Название документа, основания для закупки]],ТаблОснЗакуп[],2,FALSE)</f>
        <v>#N/A</v>
      </c>
      <c r="E237" s="2"/>
      <c r="F237" s="6"/>
      <c r="G237" s="38" t="e">
        <f>VLOOKUP(Таблица91112282710[[#This Row],[ Название раздела Плана]],ТаблРазделПлана4[],2,FALSE)</f>
        <v>#N/A</v>
      </c>
      <c r="H237" s="14"/>
      <c r="I237" s="14"/>
      <c r="J237" s="2"/>
      <c r="K237" s="17"/>
      <c r="L237" s="17"/>
      <c r="M237" s="48"/>
      <c r="N237" s="47" t="e">
        <f>VLOOKUP(Таблица91112282710[[#This Row],[Предмет закупки - исключения СМСП]],ТаблИсключ,2,FALSE)</f>
        <v>#N/A</v>
      </c>
      <c r="O237" s="20"/>
      <c r="Q237" s="36"/>
      <c r="R237" s="12"/>
      <c r="S237" s="12"/>
      <c r="T237" s="12"/>
      <c r="U237" s="16" t="e">
        <f>VLOOKUP(Таблица91112282710[[#This Row],[Ставка НДС]],ТаблицаСтавкиНДС[],2,FALSE)</f>
        <v>#N/A</v>
      </c>
      <c r="V237" s="6"/>
      <c r="W237" t="e">
        <f>VLOOKUP(Таблица91112282710[[#This Row],[Название источника финансирования]],ТаблИстФинанс[],2,FALSE)</f>
        <v>#N/A</v>
      </c>
      <c r="X237" s="2"/>
      <c r="Y237" s="13"/>
      <c r="Z237" s="13"/>
      <c r="AA237" s="13"/>
      <c r="AB237" s="17"/>
      <c r="AC237" s="17"/>
      <c r="AD237" s="6"/>
      <c r="AE237" t="e">
        <f>VLOOKUP(Таблица91112282710[[#This Row],[Название способа закупки]],ТаблСпосЗакуп[],2,FALSE)</f>
        <v>#N/A</v>
      </c>
      <c r="AF237" s="6"/>
      <c r="AG237" s="20" t="e">
        <f>INDEX(ТаблОснЗакЕП[],MATCH(LEFT($AF237,255),ТаблОснЗакЕП[Столбец1],0),2)</f>
        <v>#N/A</v>
      </c>
      <c r="AH237" s="2"/>
      <c r="AI237" s="17"/>
      <c r="AJ237" s="14"/>
      <c r="AK237" s="15"/>
      <c r="AL237" s="15"/>
      <c r="AM237" s="15"/>
      <c r="AN237" s="15"/>
      <c r="AO237" s="14"/>
      <c r="AP237" s="14"/>
      <c r="AR237" s="6"/>
      <c r="AS237" t="e">
        <f>VLOOKUP(Таблица91112282710[[#This Row],[Название направления закупки]],ТаблНапрЗакуп[],2,FALSE)</f>
        <v>#N/A</v>
      </c>
      <c r="AT237" s="14"/>
      <c r="AU237" s="39" t="e">
        <f>VLOOKUP(Таблица91112282710[[#This Row],[Наименование подразделения-заявителя закупки (только для закупок ПАО "Газпром")]],ТаблПодрГазпром[],2,FALSE)</f>
        <v>#N/A</v>
      </c>
      <c r="AV237" s="14"/>
      <c r="AW237" s="14"/>
    </row>
    <row r="238" spans="1:49" x14ac:dyDescent="0.25">
      <c r="A238" s="2"/>
      <c r="B238" s="16"/>
      <c r="C238" s="6"/>
      <c r="D238" t="e">
        <f>VLOOKUP(Таблица91112282710[[#This Row],[Название документа, основания для закупки]],ТаблОснЗакуп[],2,FALSE)</f>
        <v>#N/A</v>
      </c>
      <c r="E238" s="2"/>
      <c r="F238" s="6"/>
      <c r="G238" s="38" t="e">
        <f>VLOOKUP(Таблица91112282710[[#This Row],[ Название раздела Плана]],ТаблРазделПлана4[],2,FALSE)</f>
        <v>#N/A</v>
      </c>
      <c r="H238" s="14"/>
      <c r="I238" s="14"/>
      <c r="J238" s="2"/>
      <c r="K238" s="17"/>
      <c r="L238" s="17"/>
      <c r="M238" s="48"/>
      <c r="N238" s="47" t="e">
        <f>VLOOKUP(Таблица91112282710[[#This Row],[Предмет закупки - исключения СМСП]],ТаблИсключ,2,FALSE)</f>
        <v>#N/A</v>
      </c>
      <c r="O238" s="20"/>
      <c r="Q238" s="36"/>
      <c r="R238" s="12"/>
      <c r="S238" s="12"/>
      <c r="T238" s="12"/>
      <c r="U238" s="16" t="e">
        <f>VLOOKUP(Таблица91112282710[[#This Row],[Ставка НДС]],ТаблицаСтавкиНДС[],2,FALSE)</f>
        <v>#N/A</v>
      </c>
      <c r="V238" s="6"/>
      <c r="W238" t="e">
        <f>VLOOKUP(Таблица91112282710[[#This Row],[Название источника финансирования]],ТаблИстФинанс[],2,FALSE)</f>
        <v>#N/A</v>
      </c>
      <c r="X238" s="2"/>
      <c r="Y238" s="13"/>
      <c r="Z238" s="13"/>
      <c r="AA238" s="13"/>
      <c r="AB238" s="17"/>
      <c r="AC238" s="17"/>
      <c r="AD238" s="6"/>
      <c r="AE238" t="e">
        <f>VLOOKUP(Таблица91112282710[[#This Row],[Название способа закупки]],ТаблСпосЗакуп[],2,FALSE)</f>
        <v>#N/A</v>
      </c>
      <c r="AF238" s="6"/>
      <c r="AG238" s="20" t="e">
        <f>INDEX(ТаблОснЗакЕП[],MATCH(LEFT($AF238,255),ТаблОснЗакЕП[Столбец1],0),2)</f>
        <v>#N/A</v>
      </c>
      <c r="AH238" s="2"/>
      <c r="AI238" s="17"/>
      <c r="AJ238" s="14"/>
      <c r="AK238" s="15"/>
      <c r="AL238" s="15"/>
      <c r="AM238" s="15"/>
      <c r="AN238" s="15"/>
      <c r="AO238" s="14"/>
      <c r="AP238" s="14"/>
      <c r="AR238" s="6"/>
      <c r="AS238" t="e">
        <f>VLOOKUP(Таблица91112282710[[#This Row],[Название направления закупки]],ТаблНапрЗакуп[],2,FALSE)</f>
        <v>#N/A</v>
      </c>
      <c r="AT238" s="14"/>
      <c r="AU238" s="40" t="e">
        <f>VLOOKUP(Таблица91112282710[[#This Row],[Наименование подразделения-заявителя закупки (только для закупок ПАО "Газпром")]],ТаблПодрГазпром[],2,FALSE)</f>
        <v>#N/A</v>
      </c>
      <c r="AV238" s="14"/>
      <c r="AW238" s="14"/>
    </row>
    <row r="239" spans="1:49" x14ac:dyDescent="0.25">
      <c r="A239" s="2"/>
      <c r="B239" s="16"/>
      <c r="C239" s="6"/>
      <c r="D239" t="e">
        <f>VLOOKUP(Таблица91112282710[[#This Row],[Название документа, основания для закупки]],ТаблОснЗакуп[],2,FALSE)</f>
        <v>#N/A</v>
      </c>
      <c r="E239" s="2"/>
      <c r="F239" s="6"/>
      <c r="G239" s="38" t="e">
        <f>VLOOKUP(Таблица91112282710[[#This Row],[ Название раздела Плана]],ТаблРазделПлана4[],2,FALSE)</f>
        <v>#N/A</v>
      </c>
      <c r="H239" s="14"/>
      <c r="I239" s="14"/>
      <c r="J239" s="2"/>
      <c r="K239" s="17"/>
      <c r="L239" s="17"/>
      <c r="M239" s="48"/>
      <c r="N239" s="47" t="e">
        <f>VLOOKUP(Таблица91112282710[[#This Row],[Предмет закупки - исключения СМСП]],ТаблИсключ,2,FALSE)</f>
        <v>#N/A</v>
      </c>
      <c r="O239" s="20"/>
      <c r="Q239" s="36"/>
      <c r="R239" s="12"/>
      <c r="S239" s="12"/>
      <c r="T239" s="12"/>
      <c r="U239" s="16" t="e">
        <f>VLOOKUP(Таблица91112282710[[#This Row],[Ставка НДС]],ТаблицаСтавкиНДС[],2,FALSE)</f>
        <v>#N/A</v>
      </c>
      <c r="V239" s="6"/>
      <c r="W239" t="e">
        <f>VLOOKUP(Таблица91112282710[[#This Row],[Название источника финансирования]],ТаблИстФинанс[],2,FALSE)</f>
        <v>#N/A</v>
      </c>
      <c r="X239" s="2"/>
      <c r="Y239" s="13"/>
      <c r="Z239" s="13"/>
      <c r="AA239" s="13"/>
      <c r="AB239" s="17"/>
      <c r="AC239" s="17"/>
      <c r="AD239" s="6"/>
      <c r="AE239" t="e">
        <f>VLOOKUP(Таблица91112282710[[#This Row],[Название способа закупки]],ТаблСпосЗакуп[],2,FALSE)</f>
        <v>#N/A</v>
      </c>
      <c r="AF239" s="6"/>
      <c r="AG239" s="20" t="e">
        <f>INDEX(ТаблОснЗакЕП[],MATCH(LEFT($AF239,255),ТаблОснЗакЕП[Столбец1],0),2)</f>
        <v>#N/A</v>
      </c>
      <c r="AH239" s="2"/>
      <c r="AI239" s="17"/>
      <c r="AJ239" s="14"/>
      <c r="AK239" s="15"/>
      <c r="AL239" s="15"/>
      <c r="AM239" s="15"/>
      <c r="AN239" s="15"/>
      <c r="AO239" s="14"/>
      <c r="AP239" s="14"/>
      <c r="AR239" s="6"/>
      <c r="AS239" t="e">
        <f>VLOOKUP(Таблица91112282710[[#This Row],[Название направления закупки]],ТаблНапрЗакуп[],2,FALSE)</f>
        <v>#N/A</v>
      </c>
      <c r="AT239" s="14"/>
      <c r="AU239" s="39" t="e">
        <f>VLOOKUP(Таблица91112282710[[#This Row],[Наименование подразделения-заявителя закупки (только для закупок ПАО "Газпром")]],ТаблПодрГазпром[],2,FALSE)</f>
        <v>#N/A</v>
      </c>
      <c r="AV239" s="14"/>
      <c r="AW239" s="14"/>
    </row>
    <row r="240" spans="1:49" x14ac:dyDescent="0.25">
      <c r="A240" s="2"/>
      <c r="B240" s="16"/>
      <c r="C240" s="6"/>
      <c r="D240" t="e">
        <f>VLOOKUP(Таблица91112282710[[#This Row],[Название документа, основания для закупки]],ТаблОснЗакуп[],2,FALSE)</f>
        <v>#N/A</v>
      </c>
      <c r="E240" s="2"/>
      <c r="F240" s="6"/>
      <c r="G240" s="38" t="e">
        <f>VLOOKUP(Таблица91112282710[[#This Row],[ Название раздела Плана]],ТаблРазделПлана4[],2,FALSE)</f>
        <v>#N/A</v>
      </c>
      <c r="H240" s="14"/>
      <c r="I240" s="14"/>
      <c r="J240" s="2"/>
      <c r="K240" s="17"/>
      <c r="L240" s="17"/>
      <c r="M240" s="48"/>
      <c r="N240" s="47" t="e">
        <f>VLOOKUP(Таблица91112282710[[#This Row],[Предмет закупки - исключения СМСП]],ТаблИсключ,2,FALSE)</f>
        <v>#N/A</v>
      </c>
      <c r="O240" s="20"/>
      <c r="Q240" s="36"/>
      <c r="R240" s="12"/>
      <c r="S240" s="12"/>
      <c r="T240" s="12"/>
      <c r="U240" s="16" t="e">
        <f>VLOOKUP(Таблица91112282710[[#This Row],[Ставка НДС]],ТаблицаСтавкиНДС[],2,FALSE)</f>
        <v>#N/A</v>
      </c>
      <c r="V240" s="6"/>
      <c r="W240" t="e">
        <f>VLOOKUP(Таблица91112282710[[#This Row],[Название источника финансирования]],ТаблИстФинанс[],2,FALSE)</f>
        <v>#N/A</v>
      </c>
      <c r="X240" s="2"/>
      <c r="Y240" s="13"/>
      <c r="Z240" s="13"/>
      <c r="AA240" s="13"/>
      <c r="AB240" s="17"/>
      <c r="AC240" s="17"/>
      <c r="AD240" s="6"/>
      <c r="AE240" t="e">
        <f>VLOOKUP(Таблица91112282710[[#This Row],[Название способа закупки]],ТаблСпосЗакуп[],2,FALSE)</f>
        <v>#N/A</v>
      </c>
      <c r="AF240" s="6"/>
      <c r="AG240" s="20" t="e">
        <f>INDEX(ТаблОснЗакЕП[],MATCH(LEFT($AF240,255),ТаблОснЗакЕП[Столбец1],0),2)</f>
        <v>#N/A</v>
      </c>
      <c r="AH240" s="2"/>
      <c r="AI240" s="17"/>
      <c r="AJ240" s="14"/>
      <c r="AK240" s="15"/>
      <c r="AL240" s="15"/>
      <c r="AM240" s="15"/>
      <c r="AN240" s="15"/>
      <c r="AO240" s="14"/>
      <c r="AP240" s="14"/>
      <c r="AR240" s="6"/>
      <c r="AS240" t="e">
        <f>VLOOKUP(Таблица91112282710[[#This Row],[Название направления закупки]],ТаблНапрЗакуп[],2,FALSE)</f>
        <v>#N/A</v>
      </c>
      <c r="AT240" s="14"/>
      <c r="AU240" s="40" t="e">
        <f>VLOOKUP(Таблица91112282710[[#This Row],[Наименование подразделения-заявителя закупки (только для закупок ПАО "Газпром")]],ТаблПодрГазпром[],2,FALSE)</f>
        <v>#N/A</v>
      </c>
      <c r="AV240" s="14"/>
      <c r="AW240" s="14"/>
    </row>
    <row r="241" spans="1:49" x14ac:dyDescent="0.25">
      <c r="A241" s="2"/>
      <c r="B241" s="16"/>
      <c r="C241" s="6"/>
      <c r="D241" t="e">
        <f>VLOOKUP(Таблица91112282710[[#This Row],[Название документа, основания для закупки]],ТаблОснЗакуп[],2,FALSE)</f>
        <v>#N/A</v>
      </c>
      <c r="E241" s="2"/>
      <c r="F241" s="6"/>
      <c r="G241" s="38" t="e">
        <f>VLOOKUP(Таблица91112282710[[#This Row],[ Название раздела Плана]],ТаблРазделПлана4[],2,FALSE)</f>
        <v>#N/A</v>
      </c>
      <c r="H241" s="14"/>
      <c r="I241" s="14"/>
      <c r="J241" s="2"/>
      <c r="K241" s="17"/>
      <c r="L241" s="17"/>
      <c r="M241" s="48"/>
      <c r="N241" s="47" t="e">
        <f>VLOOKUP(Таблица91112282710[[#This Row],[Предмет закупки - исключения СМСП]],ТаблИсключ,2,FALSE)</f>
        <v>#N/A</v>
      </c>
      <c r="O241" s="20"/>
      <c r="Q241" s="36"/>
      <c r="R241" s="12"/>
      <c r="S241" s="12"/>
      <c r="T241" s="12"/>
      <c r="U241" s="16" t="e">
        <f>VLOOKUP(Таблица91112282710[[#This Row],[Ставка НДС]],ТаблицаСтавкиНДС[],2,FALSE)</f>
        <v>#N/A</v>
      </c>
      <c r="V241" s="6"/>
      <c r="W241" t="e">
        <f>VLOOKUP(Таблица91112282710[[#This Row],[Название источника финансирования]],ТаблИстФинанс[],2,FALSE)</f>
        <v>#N/A</v>
      </c>
      <c r="X241" s="2"/>
      <c r="Y241" s="13"/>
      <c r="Z241" s="13"/>
      <c r="AA241" s="13"/>
      <c r="AB241" s="17"/>
      <c r="AC241" s="17"/>
      <c r="AD241" s="6"/>
      <c r="AE241" t="e">
        <f>VLOOKUP(Таблица91112282710[[#This Row],[Название способа закупки]],ТаблСпосЗакуп[],2,FALSE)</f>
        <v>#N/A</v>
      </c>
      <c r="AF241" s="6"/>
      <c r="AG241" s="20" t="e">
        <f>INDEX(ТаблОснЗакЕП[],MATCH(LEFT($AF241,255),ТаблОснЗакЕП[Столбец1],0),2)</f>
        <v>#N/A</v>
      </c>
      <c r="AH241" s="2"/>
      <c r="AI241" s="17"/>
      <c r="AJ241" s="14"/>
      <c r="AK241" s="15"/>
      <c r="AL241" s="15"/>
      <c r="AM241" s="15"/>
      <c r="AN241" s="15"/>
      <c r="AO241" s="14"/>
      <c r="AP241" s="14"/>
      <c r="AR241" s="6"/>
      <c r="AS241" t="e">
        <f>VLOOKUP(Таблица91112282710[[#This Row],[Название направления закупки]],ТаблНапрЗакуп[],2,FALSE)</f>
        <v>#N/A</v>
      </c>
      <c r="AT241" s="14"/>
      <c r="AU241" s="39" t="e">
        <f>VLOOKUP(Таблица91112282710[[#This Row],[Наименование подразделения-заявителя закупки (только для закупок ПАО "Газпром")]],ТаблПодрГазпром[],2,FALSE)</f>
        <v>#N/A</v>
      </c>
      <c r="AV241" s="14"/>
      <c r="AW241" s="14"/>
    </row>
    <row r="242" spans="1:49" x14ac:dyDescent="0.25">
      <c r="A242" s="2"/>
      <c r="B242" s="16"/>
      <c r="C242" s="6"/>
      <c r="D242" t="e">
        <f>VLOOKUP(Таблица91112282710[[#This Row],[Название документа, основания для закупки]],ТаблОснЗакуп[],2,FALSE)</f>
        <v>#N/A</v>
      </c>
      <c r="E242" s="2"/>
      <c r="F242" s="6"/>
      <c r="G242" s="38" t="e">
        <f>VLOOKUP(Таблица91112282710[[#This Row],[ Название раздела Плана]],ТаблРазделПлана4[],2,FALSE)</f>
        <v>#N/A</v>
      </c>
      <c r="H242" s="14"/>
      <c r="I242" s="14"/>
      <c r="J242" s="2"/>
      <c r="K242" s="17"/>
      <c r="L242" s="17"/>
      <c r="M242" s="48"/>
      <c r="N242" s="47" t="e">
        <f>VLOOKUP(Таблица91112282710[[#This Row],[Предмет закупки - исключения СМСП]],ТаблИсключ,2,FALSE)</f>
        <v>#N/A</v>
      </c>
      <c r="O242" s="20"/>
      <c r="Q242" s="36"/>
      <c r="R242" s="12"/>
      <c r="S242" s="12"/>
      <c r="T242" s="12"/>
      <c r="U242" s="16" t="e">
        <f>VLOOKUP(Таблица91112282710[[#This Row],[Ставка НДС]],ТаблицаСтавкиНДС[],2,FALSE)</f>
        <v>#N/A</v>
      </c>
      <c r="V242" s="6"/>
      <c r="W242" t="e">
        <f>VLOOKUP(Таблица91112282710[[#This Row],[Название источника финансирования]],ТаблИстФинанс[],2,FALSE)</f>
        <v>#N/A</v>
      </c>
      <c r="X242" s="2"/>
      <c r="Y242" s="13"/>
      <c r="Z242" s="13"/>
      <c r="AA242" s="13"/>
      <c r="AB242" s="17"/>
      <c r="AC242" s="17"/>
      <c r="AD242" s="6"/>
      <c r="AE242" t="e">
        <f>VLOOKUP(Таблица91112282710[[#This Row],[Название способа закупки]],ТаблСпосЗакуп[],2,FALSE)</f>
        <v>#N/A</v>
      </c>
      <c r="AF242" s="6"/>
      <c r="AG242" s="20" t="e">
        <f>INDEX(ТаблОснЗакЕП[],MATCH(LEFT($AF242,255),ТаблОснЗакЕП[Столбец1],0),2)</f>
        <v>#N/A</v>
      </c>
      <c r="AH242" s="2"/>
      <c r="AI242" s="17"/>
      <c r="AJ242" s="14"/>
      <c r="AK242" s="15"/>
      <c r="AL242" s="15"/>
      <c r="AM242" s="15"/>
      <c r="AN242" s="15"/>
      <c r="AO242" s="14"/>
      <c r="AP242" s="14"/>
      <c r="AR242" s="6"/>
      <c r="AS242" t="e">
        <f>VLOOKUP(Таблица91112282710[[#This Row],[Название направления закупки]],ТаблНапрЗакуп[],2,FALSE)</f>
        <v>#N/A</v>
      </c>
      <c r="AT242" s="14"/>
      <c r="AU242" s="40" t="e">
        <f>VLOOKUP(Таблица91112282710[[#This Row],[Наименование подразделения-заявителя закупки (только для закупок ПАО "Газпром")]],ТаблПодрГазпром[],2,FALSE)</f>
        <v>#N/A</v>
      </c>
      <c r="AV242" s="14"/>
      <c r="AW242" s="14"/>
    </row>
    <row r="243" spans="1:49" x14ac:dyDescent="0.25">
      <c r="A243" s="2"/>
      <c r="B243" s="16"/>
      <c r="C243" s="6"/>
      <c r="D243" t="e">
        <f>VLOOKUP(Таблица91112282710[[#This Row],[Название документа, основания для закупки]],ТаблОснЗакуп[],2,FALSE)</f>
        <v>#N/A</v>
      </c>
      <c r="E243" s="2"/>
      <c r="F243" s="6"/>
      <c r="G243" s="38" t="e">
        <f>VLOOKUP(Таблица91112282710[[#This Row],[ Название раздела Плана]],ТаблРазделПлана4[],2,FALSE)</f>
        <v>#N/A</v>
      </c>
      <c r="H243" s="14"/>
      <c r="I243" s="14"/>
      <c r="J243" s="2"/>
      <c r="K243" s="17"/>
      <c r="L243" s="17"/>
      <c r="M243" s="48"/>
      <c r="N243" s="47" t="e">
        <f>VLOOKUP(Таблица91112282710[[#This Row],[Предмет закупки - исключения СМСП]],ТаблИсключ,2,FALSE)</f>
        <v>#N/A</v>
      </c>
      <c r="O243" s="20"/>
      <c r="Q243" s="36"/>
      <c r="R243" s="12"/>
      <c r="S243" s="12"/>
      <c r="T243" s="12"/>
      <c r="U243" s="16" t="e">
        <f>VLOOKUP(Таблица91112282710[[#This Row],[Ставка НДС]],ТаблицаСтавкиНДС[],2,FALSE)</f>
        <v>#N/A</v>
      </c>
      <c r="V243" s="6"/>
      <c r="W243" t="e">
        <f>VLOOKUP(Таблица91112282710[[#This Row],[Название источника финансирования]],ТаблИстФинанс[],2,FALSE)</f>
        <v>#N/A</v>
      </c>
      <c r="X243" s="2"/>
      <c r="Y243" s="13"/>
      <c r="Z243" s="13"/>
      <c r="AA243" s="13"/>
      <c r="AB243" s="17"/>
      <c r="AC243" s="17"/>
      <c r="AD243" s="6"/>
      <c r="AE243" t="e">
        <f>VLOOKUP(Таблица91112282710[[#This Row],[Название способа закупки]],ТаблСпосЗакуп[],2,FALSE)</f>
        <v>#N/A</v>
      </c>
      <c r="AF243" s="6"/>
      <c r="AG243" s="20" t="e">
        <f>INDEX(ТаблОснЗакЕП[],MATCH(LEFT($AF243,255),ТаблОснЗакЕП[Столбец1],0),2)</f>
        <v>#N/A</v>
      </c>
      <c r="AH243" s="2"/>
      <c r="AI243" s="17"/>
      <c r="AJ243" s="14"/>
      <c r="AK243" s="15"/>
      <c r="AL243" s="15"/>
      <c r="AM243" s="15"/>
      <c r="AN243" s="15"/>
      <c r="AO243" s="14"/>
      <c r="AP243" s="14"/>
      <c r="AR243" s="6"/>
      <c r="AS243" t="e">
        <f>VLOOKUP(Таблица91112282710[[#This Row],[Название направления закупки]],ТаблНапрЗакуп[],2,FALSE)</f>
        <v>#N/A</v>
      </c>
      <c r="AT243" s="14"/>
      <c r="AU243" s="39" t="e">
        <f>VLOOKUP(Таблица91112282710[[#This Row],[Наименование подразделения-заявителя закупки (только для закупок ПАО "Газпром")]],ТаблПодрГазпром[],2,FALSE)</f>
        <v>#N/A</v>
      </c>
      <c r="AV243" s="14"/>
      <c r="AW243" s="14"/>
    </row>
    <row r="244" spans="1:49" x14ac:dyDescent="0.25">
      <c r="A244" s="2"/>
      <c r="B244" s="16"/>
      <c r="C244" s="6"/>
      <c r="D244" t="e">
        <f>VLOOKUP(Таблица91112282710[[#This Row],[Название документа, основания для закупки]],ТаблОснЗакуп[],2,FALSE)</f>
        <v>#N/A</v>
      </c>
      <c r="E244" s="2"/>
      <c r="F244" s="6"/>
      <c r="G244" s="38" t="e">
        <f>VLOOKUP(Таблица91112282710[[#This Row],[ Название раздела Плана]],ТаблРазделПлана4[],2,FALSE)</f>
        <v>#N/A</v>
      </c>
      <c r="H244" s="14"/>
      <c r="I244" s="14"/>
      <c r="J244" s="2"/>
      <c r="K244" s="17"/>
      <c r="L244" s="17"/>
      <c r="M244" s="48"/>
      <c r="N244" s="47" t="e">
        <f>VLOOKUP(Таблица91112282710[[#This Row],[Предмет закупки - исключения СМСП]],ТаблИсключ,2,FALSE)</f>
        <v>#N/A</v>
      </c>
      <c r="O244" s="20"/>
      <c r="Q244" s="36"/>
      <c r="R244" s="12"/>
      <c r="S244" s="12"/>
      <c r="T244" s="12"/>
      <c r="U244" s="16" t="e">
        <f>VLOOKUP(Таблица91112282710[[#This Row],[Ставка НДС]],ТаблицаСтавкиНДС[],2,FALSE)</f>
        <v>#N/A</v>
      </c>
      <c r="V244" s="6"/>
      <c r="W244" t="e">
        <f>VLOOKUP(Таблица91112282710[[#This Row],[Название источника финансирования]],ТаблИстФинанс[],2,FALSE)</f>
        <v>#N/A</v>
      </c>
      <c r="X244" s="2"/>
      <c r="Y244" s="13"/>
      <c r="Z244" s="13"/>
      <c r="AA244" s="13"/>
      <c r="AB244" s="17"/>
      <c r="AC244" s="17"/>
      <c r="AD244" s="6"/>
      <c r="AE244" t="e">
        <f>VLOOKUP(Таблица91112282710[[#This Row],[Название способа закупки]],ТаблСпосЗакуп[],2,FALSE)</f>
        <v>#N/A</v>
      </c>
      <c r="AF244" s="6"/>
      <c r="AG244" s="20" t="e">
        <f>INDEX(ТаблОснЗакЕП[],MATCH(LEFT($AF244,255),ТаблОснЗакЕП[Столбец1],0),2)</f>
        <v>#N/A</v>
      </c>
      <c r="AH244" s="2"/>
      <c r="AI244" s="17"/>
      <c r="AJ244" s="14"/>
      <c r="AK244" s="15"/>
      <c r="AL244" s="15"/>
      <c r="AM244" s="15"/>
      <c r="AN244" s="15"/>
      <c r="AO244" s="14"/>
      <c r="AP244" s="14"/>
      <c r="AR244" s="6"/>
      <c r="AS244" t="e">
        <f>VLOOKUP(Таблица91112282710[[#This Row],[Название направления закупки]],ТаблНапрЗакуп[],2,FALSE)</f>
        <v>#N/A</v>
      </c>
      <c r="AT244" s="14"/>
      <c r="AU244" s="40" t="e">
        <f>VLOOKUP(Таблица91112282710[[#This Row],[Наименование подразделения-заявителя закупки (только для закупок ПАО "Газпром")]],ТаблПодрГазпром[],2,FALSE)</f>
        <v>#N/A</v>
      </c>
      <c r="AV244" s="14"/>
      <c r="AW244" s="14"/>
    </row>
    <row r="245" spans="1:49" x14ac:dyDescent="0.25">
      <c r="A245" s="2"/>
      <c r="B245" s="16"/>
      <c r="C245" s="6"/>
      <c r="D245" t="e">
        <f>VLOOKUP(Таблица91112282710[[#This Row],[Название документа, основания для закупки]],ТаблОснЗакуп[],2,FALSE)</f>
        <v>#N/A</v>
      </c>
      <c r="E245" s="2"/>
      <c r="F245" s="6"/>
      <c r="G245" s="38" t="e">
        <f>VLOOKUP(Таблица91112282710[[#This Row],[ Название раздела Плана]],ТаблРазделПлана4[],2,FALSE)</f>
        <v>#N/A</v>
      </c>
      <c r="H245" s="14"/>
      <c r="I245" s="14"/>
      <c r="J245" s="2"/>
      <c r="K245" s="17"/>
      <c r="L245" s="17"/>
      <c r="M245" s="48"/>
      <c r="N245" s="47" t="e">
        <f>VLOOKUP(Таблица91112282710[[#This Row],[Предмет закупки - исключения СМСП]],ТаблИсключ,2,FALSE)</f>
        <v>#N/A</v>
      </c>
      <c r="O245" s="20"/>
      <c r="Q245" s="36"/>
      <c r="R245" s="12"/>
      <c r="S245" s="12"/>
      <c r="T245" s="12"/>
      <c r="U245" s="16" t="e">
        <f>VLOOKUP(Таблица91112282710[[#This Row],[Ставка НДС]],ТаблицаСтавкиНДС[],2,FALSE)</f>
        <v>#N/A</v>
      </c>
      <c r="V245" s="6"/>
      <c r="W245" t="e">
        <f>VLOOKUP(Таблица91112282710[[#This Row],[Название источника финансирования]],ТаблИстФинанс[],2,FALSE)</f>
        <v>#N/A</v>
      </c>
      <c r="X245" s="2"/>
      <c r="Y245" s="13"/>
      <c r="Z245" s="13"/>
      <c r="AA245" s="13"/>
      <c r="AB245" s="17"/>
      <c r="AC245" s="17"/>
      <c r="AD245" s="6"/>
      <c r="AE245" t="e">
        <f>VLOOKUP(Таблица91112282710[[#This Row],[Название способа закупки]],ТаблСпосЗакуп[],2,FALSE)</f>
        <v>#N/A</v>
      </c>
      <c r="AF245" s="6"/>
      <c r="AG245" s="20" t="e">
        <f>INDEX(ТаблОснЗакЕП[],MATCH(LEFT($AF245,255),ТаблОснЗакЕП[Столбец1],0),2)</f>
        <v>#N/A</v>
      </c>
      <c r="AH245" s="2"/>
      <c r="AI245" s="17"/>
      <c r="AJ245" s="14"/>
      <c r="AK245" s="15"/>
      <c r="AL245" s="15"/>
      <c r="AM245" s="15"/>
      <c r="AN245" s="15"/>
      <c r="AO245" s="14"/>
      <c r="AP245" s="14"/>
      <c r="AR245" s="6"/>
      <c r="AS245" t="e">
        <f>VLOOKUP(Таблица91112282710[[#This Row],[Название направления закупки]],ТаблНапрЗакуп[],2,FALSE)</f>
        <v>#N/A</v>
      </c>
      <c r="AT245" s="14"/>
      <c r="AU245" s="39" t="e">
        <f>VLOOKUP(Таблица91112282710[[#This Row],[Наименование подразделения-заявителя закупки (только для закупок ПАО "Газпром")]],ТаблПодрГазпром[],2,FALSE)</f>
        <v>#N/A</v>
      </c>
      <c r="AV245" s="14"/>
      <c r="AW245" s="14"/>
    </row>
    <row r="246" spans="1:49" x14ac:dyDescent="0.25">
      <c r="A246" s="2"/>
      <c r="B246" s="16"/>
      <c r="C246" s="6"/>
      <c r="D246" t="e">
        <f>VLOOKUP(Таблица91112282710[[#This Row],[Название документа, основания для закупки]],ТаблОснЗакуп[],2,FALSE)</f>
        <v>#N/A</v>
      </c>
      <c r="E246" s="2"/>
      <c r="F246" s="6"/>
      <c r="G246" s="38" t="e">
        <f>VLOOKUP(Таблица91112282710[[#This Row],[ Название раздела Плана]],ТаблРазделПлана4[],2,FALSE)</f>
        <v>#N/A</v>
      </c>
      <c r="H246" s="14"/>
      <c r="I246" s="14"/>
      <c r="J246" s="2"/>
      <c r="K246" s="17"/>
      <c r="L246" s="17"/>
      <c r="M246" s="48"/>
      <c r="N246" s="47" t="e">
        <f>VLOOKUP(Таблица91112282710[[#This Row],[Предмет закупки - исключения СМСП]],ТаблИсключ,2,FALSE)</f>
        <v>#N/A</v>
      </c>
      <c r="O246" s="20"/>
      <c r="Q246" s="36"/>
      <c r="R246" s="12"/>
      <c r="S246" s="12"/>
      <c r="T246" s="12"/>
      <c r="U246" s="16" t="e">
        <f>VLOOKUP(Таблица91112282710[[#This Row],[Ставка НДС]],ТаблицаСтавкиНДС[],2,FALSE)</f>
        <v>#N/A</v>
      </c>
      <c r="V246" s="6"/>
      <c r="W246" t="e">
        <f>VLOOKUP(Таблица91112282710[[#This Row],[Название источника финансирования]],ТаблИстФинанс[],2,FALSE)</f>
        <v>#N/A</v>
      </c>
      <c r="X246" s="2"/>
      <c r="Y246" s="13"/>
      <c r="Z246" s="13"/>
      <c r="AA246" s="13"/>
      <c r="AB246" s="17"/>
      <c r="AC246" s="17"/>
      <c r="AD246" s="6"/>
      <c r="AE246" t="e">
        <f>VLOOKUP(Таблица91112282710[[#This Row],[Название способа закупки]],ТаблСпосЗакуп[],2,FALSE)</f>
        <v>#N/A</v>
      </c>
      <c r="AF246" s="6"/>
      <c r="AG246" s="20" t="e">
        <f>INDEX(ТаблОснЗакЕП[],MATCH(LEFT($AF246,255),ТаблОснЗакЕП[Столбец1],0),2)</f>
        <v>#N/A</v>
      </c>
      <c r="AH246" s="2"/>
      <c r="AI246" s="17"/>
      <c r="AJ246" s="14"/>
      <c r="AK246" s="15"/>
      <c r="AL246" s="15"/>
      <c r="AM246" s="15"/>
      <c r="AN246" s="15"/>
      <c r="AO246" s="14"/>
      <c r="AP246" s="14"/>
      <c r="AR246" s="6"/>
      <c r="AS246" t="e">
        <f>VLOOKUP(Таблица91112282710[[#This Row],[Название направления закупки]],ТаблНапрЗакуп[],2,FALSE)</f>
        <v>#N/A</v>
      </c>
      <c r="AT246" s="14"/>
      <c r="AU246" s="40" t="e">
        <f>VLOOKUP(Таблица91112282710[[#This Row],[Наименование подразделения-заявителя закупки (только для закупок ПАО "Газпром")]],ТаблПодрГазпром[],2,FALSE)</f>
        <v>#N/A</v>
      </c>
      <c r="AV246" s="14"/>
      <c r="AW246" s="14"/>
    </row>
    <row r="247" spans="1:49" x14ac:dyDescent="0.25">
      <c r="A247" s="2"/>
      <c r="B247" s="16"/>
      <c r="C247" s="6"/>
      <c r="D247" t="e">
        <f>VLOOKUP(Таблица91112282710[[#This Row],[Название документа, основания для закупки]],ТаблОснЗакуп[],2,FALSE)</f>
        <v>#N/A</v>
      </c>
      <c r="E247" s="2"/>
      <c r="F247" s="6"/>
      <c r="G247" s="38" t="e">
        <f>VLOOKUP(Таблица91112282710[[#This Row],[ Название раздела Плана]],ТаблРазделПлана4[],2,FALSE)</f>
        <v>#N/A</v>
      </c>
      <c r="H247" s="14"/>
      <c r="I247" s="14"/>
      <c r="J247" s="2"/>
      <c r="K247" s="17"/>
      <c r="L247" s="17"/>
      <c r="M247" s="48"/>
      <c r="N247" s="47" t="e">
        <f>VLOOKUP(Таблица91112282710[[#This Row],[Предмет закупки - исключения СМСП]],ТаблИсключ,2,FALSE)</f>
        <v>#N/A</v>
      </c>
      <c r="O247" s="20"/>
      <c r="Q247" s="36"/>
      <c r="R247" s="12"/>
      <c r="S247" s="12"/>
      <c r="T247" s="12"/>
      <c r="U247" s="16" t="e">
        <f>VLOOKUP(Таблица91112282710[[#This Row],[Ставка НДС]],ТаблицаСтавкиНДС[],2,FALSE)</f>
        <v>#N/A</v>
      </c>
      <c r="V247" s="6"/>
      <c r="W247" t="e">
        <f>VLOOKUP(Таблица91112282710[[#This Row],[Название источника финансирования]],ТаблИстФинанс[],2,FALSE)</f>
        <v>#N/A</v>
      </c>
      <c r="X247" s="2"/>
      <c r="Y247" s="13"/>
      <c r="Z247" s="13"/>
      <c r="AA247" s="13"/>
      <c r="AB247" s="17"/>
      <c r="AC247" s="17"/>
      <c r="AD247" s="6"/>
      <c r="AE247" t="e">
        <f>VLOOKUP(Таблица91112282710[[#This Row],[Название способа закупки]],ТаблСпосЗакуп[],2,FALSE)</f>
        <v>#N/A</v>
      </c>
      <c r="AF247" s="6"/>
      <c r="AG247" s="20" t="e">
        <f>INDEX(ТаблОснЗакЕП[],MATCH(LEFT($AF247,255),ТаблОснЗакЕП[Столбец1],0),2)</f>
        <v>#N/A</v>
      </c>
      <c r="AH247" s="2"/>
      <c r="AI247" s="17"/>
      <c r="AJ247" s="14"/>
      <c r="AK247" s="15"/>
      <c r="AL247" s="15"/>
      <c r="AM247" s="15"/>
      <c r="AN247" s="15"/>
      <c r="AO247" s="14"/>
      <c r="AP247" s="14"/>
      <c r="AR247" s="6"/>
      <c r="AS247" t="e">
        <f>VLOOKUP(Таблица91112282710[[#This Row],[Название направления закупки]],ТаблНапрЗакуп[],2,FALSE)</f>
        <v>#N/A</v>
      </c>
      <c r="AT247" s="14"/>
      <c r="AU247" s="39" t="e">
        <f>VLOOKUP(Таблица91112282710[[#This Row],[Наименование подразделения-заявителя закупки (только для закупок ПАО "Газпром")]],ТаблПодрГазпром[],2,FALSE)</f>
        <v>#N/A</v>
      </c>
      <c r="AV247" s="14"/>
      <c r="AW247" s="14"/>
    </row>
    <row r="248" spans="1:49" x14ac:dyDescent="0.25">
      <c r="A248" s="2"/>
      <c r="B248" s="16"/>
      <c r="C248" s="6"/>
      <c r="D248" t="e">
        <f>VLOOKUP(Таблица91112282710[[#This Row],[Название документа, основания для закупки]],ТаблОснЗакуп[],2,FALSE)</f>
        <v>#N/A</v>
      </c>
      <c r="E248" s="2"/>
      <c r="F248" s="6"/>
      <c r="G248" s="38" t="e">
        <f>VLOOKUP(Таблица91112282710[[#This Row],[ Название раздела Плана]],ТаблРазделПлана4[],2,FALSE)</f>
        <v>#N/A</v>
      </c>
      <c r="H248" s="14"/>
      <c r="I248" s="14"/>
      <c r="J248" s="2"/>
      <c r="K248" s="17"/>
      <c r="L248" s="17"/>
      <c r="M248" s="48"/>
      <c r="N248" s="47" t="e">
        <f>VLOOKUP(Таблица91112282710[[#This Row],[Предмет закупки - исключения СМСП]],ТаблИсключ,2,FALSE)</f>
        <v>#N/A</v>
      </c>
      <c r="O248" s="20"/>
      <c r="Q248" s="36"/>
      <c r="R248" s="12"/>
      <c r="S248" s="12"/>
      <c r="T248" s="12"/>
      <c r="U248" s="16" t="e">
        <f>VLOOKUP(Таблица91112282710[[#This Row],[Ставка НДС]],ТаблицаСтавкиНДС[],2,FALSE)</f>
        <v>#N/A</v>
      </c>
      <c r="V248" s="6"/>
      <c r="W248" t="e">
        <f>VLOOKUP(Таблица91112282710[[#This Row],[Название источника финансирования]],ТаблИстФинанс[],2,FALSE)</f>
        <v>#N/A</v>
      </c>
      <c r="X248" s="2"/>
      <c r="Y248" s="13"/>
      <c r="Z248" s="13"/>
      <c r="AA248" s="13"/>
      <c r="AB248" s="17"/>
      <c r="AC248" s="17"/>
      <c r="AD248" s="6"/>
      <c r="AE248" t="e">
        <f>VLOOKUP(Таблица91112282710[[#This Row],[Название способа закупки]],ТаблСпосЗакуп[],2,FALSE)</f>
        <v>#N/A</v>
      </c>
      <c r="AF248" s="6"/>
      <c r="AG248" s="20" t="e">
        <f>INDEX(ТаблОснЗакЕП[],MATCH(LEFT($AF248,255),ТаблОснЗакЕП[Столбец1],0),2)</f>
        <v>#N/A</v>
      </c>
      <c r="AH248" s="2"/>
      <c r="AI248" s="17"/>
      <c r="AJ248" s="14"/>
      <c r="AK248" s="15"/>
      <c r="AL248" s="15"/>
      <c r="AM248" s="15"/>
      <c r="AN248" s="15"/>
      <c r="AO248" s="14"/>
      <c r="AP248" s="14"/>
      <c r="AR248" s="6"/>
      <c r="AS248" t="e">
        <f>VLOOKUP(Таблица91112282710[[#This Row],[Название направления закупки]],ТаблНапрЗакуп[],2,FALSE)</f>
        <v>#N/A</v>
      </c>
      <c r="AT248" s="14"/>
      <c r="AU248" s="40" t="e">
        <f>VLOOKUP(Таблица91112282710[[#This Row],[Наименование подразделения-заявителя закупки (только для закупок ПАО "Газпром")]],ТаблПодрГазпром[],2,FALSE)</f>
        <v>#N/A</v>
      </c>
      <c r="AV248" s="14"/>
      <c r="AW248" s="14"/>
    </row>
    <row r="249" spans="1:49" x14ac:dyDescent="0.25">
      <c r="A249" s="2"/>
      <c r="B249" s="16"/>
      <c r="C249" s="6"/>
      <c r="D249" t="e">
        <f>VLOOKUP(Таблица91112282710[[#This Row],[Название документа, основания для закупки]],ТаблОснЗакуп[],2,FALSE)</f>
        <v>#N/A</v>
      </c>
      <c r="E249" s="2"/>
      <c r="F249" s="6"/>
      <c r="G249" s="38" t="e">
        <f>VLOOKUP(Таблица91112282710[[#This Row],[ Название раздела Плана]],ТаблРазделПлана4[],2,FALSE)</f>
        <v>#N/A</v>
      </c>
      <c r="H249" s="14"/>
      <c r="I249" s="14"/>
      <c r="J249" s="2"/>
      <c r="K249" s="17"/>
      <c r="L249" s="17"/>
      <c r="M249" s="48"/>
      <c r="N249" s="47" t="e">
        <f>VLOOKUP(Таблица91112282710[[#This Row],[Предмет закупки - исключения СМСП]],ТаблИсключ,2,FALSE)</f>
        <v>#N/A</v>
      </c>
      <c r="O249" s="20"/>
      <c r="Q249" s="36"/>
      <c r="R249" s="12"/>
      <c r="S249" s="12"/>
      <c r="T249" s="12"/>
      <c r="U249" s="16" t="e">
        <f>VLOOKUP(Таблица91112282710[[#This Row],[Ставка НДС]],ТаблицаСтавкиНДС[],2,FALSE)</f>
        <v>#N/A</v>
      </c>
      <c r="V249" s="6"/>
      <c r="W249" t="e">
        <f>VLOOKUP(Таблица91112282710[[#This Row],[Название источника финансирования]],ТаблИстФинанс[],2,FALSE)</f>
        <v>#N/A</v>
      </c>
      <c r="X249" s="2"/>
      <c r="Y249" s="13"/>
      <c r="Z249" s="13"/>
      <c r="AA249" s="13"/>
      <c r="AB249" s="17"/>
      <c r="AC249" s="17"/>
      <c r="AD249" s="6"/>
      <c r="AE249" t="e">
        <f>VLOOKUP(Таблица91112282710[[#This Row],[Название способа закупки]],ТаблСпосЗакуп[],2,FALSE)</f>
        <v>#N/A</v>
      </c>
      <c r="AF249" s="6"/>
      <c r="AG249" s="20" t="e">
        <f>INDEX(ТаблОснЗакЕП[],MATCH(LEFT($AF249,255),ТаблОснЗакЕП[Столбец1],0),2)</f>
        <v>#N/A</v>
      </c>
      <c r="AH249" s="2"/>
      <c r="AI249" s="17"/>
      <c r="AJ249" s="14"/>
      <c r="AK249" s="15"/>
      <c r="AL249" s="15"/>
      <c r="AM249" s="15"/>
      <c r="AN249" s="15"/>
      <c r="AO249" s="14"/>
      <c r="AP249" s="14"/>
      <c r="AR249" s="6"/>
      <c r="AS249" t="e">
        <f>VLOOKUP(Таблица91112282710[[#This Row],[Название направления закупки]],ТаблНапрЗакуп[],2,FALSE)</f>
        <v>#N/A</v>
      </c>
      <c r="AT249" s="14"/>
      <c r="AU249" s="39" t="e">
        <f>VLOOKUP(Таблица91112282710[[#This Row],[Наименование подразделения-заявителя закупки (только для закупок ПАО "Газпром")]],ТаблПодрГазпром[],2,FALSE)</f>
        <v>#N/A</v>
      </c>
      <c r="AV249" s="14"/>
      <c r="AW249" s="14"/>
    </row>
    <row r="250" spans="1:49" x14ac:dyDescent="0.25">
      <c r="A250" s="2"/>
      <c r="B250" s="16"/>
      <c r="C250" s="6"/>
      <c r="D250" t="e">
        <f>VLOOKUP(Таблица91112282710[[#This Row],[Название документа, основания для закупки]],ТаблОснЗакуп[],2,FALSE)</f>
        <v>#N/A</v>
      </c>
      <c r="E250" s="2"/>
      <c r="F250" s="6"/>
      <c r="G250" s="38" t="e">
        <f>VLOOKUP(Таблица91112282710[[#This Row],[ Название раздела Плана]],ТаблРазделПлана4[],2,FALSE)</f>
        <v>#N/A</v>
      </c>
      <c r="H250" s="14"/>
      <c r="I250" s="14"/>
      <c r="J250" s="2"/>
      <c r="K250" s="17"/>
      <c r="L250" s="17"/>
      <c r="M250" s="48"/>
      <c r="N250" s="47" t="e">
        <f>VLOOKUP(Таблица91112282710[[#This Row],[Предмет закупки - исключения СМСП]],ТаблИсключ,2,FALSE)</f>
        <v>#N/A</v>
      </c>
      <c r="O250" s="20"/>
      <c r="Q250" s="36"/>
      <c r="R250" s="12"/>
      <c r="S250" s="12"/>
      <c r="T250" s="12"/>
      <c r="U250" s="16" t="e">
        <f>VLOOKUP(Таблица91112282710[[#This Row],[Ставка НДС]],ТаблицаСтавкиНДС[],2,FALSE)</f>
        <v>#N/A</v>
      </c>
      <c r="V250" s="6"/>
      <c r="W250" t="e">
        <f>VLOOKUP(Таблица91112282710[[#This Row],[Название источника финансирования]],ТаблИстФинанс[],2,FALSE)</f>
        <v>#N/A</v>
      </c>
      <c r="X250" s="2"/>
      <c r="Y250" s="13"/>
      <c r="Z250" s="13"/>
      <c r="AA250" s="13"/>
      <c r="AB250" s="17"/>
      <c r="AC250" s="17"/>
      <c r="AD250" s="6"/>
      <c r="AE250" t="e">
        <f>VLOOKUP(Таблица91112282710[[#This Row],[Название способа закупки]],ТаблСпосЗакуп[],2,FALSE)</f>
        <v>#N/A</v>
      </c>
      <c r="AF250" s="6"/>
      <c r="AG250" s="20" t="e">
        <f>INDEX(ТаблОснЗакЕП[],MATCH(LEFT($AF250,255),ТаблОснЗакЕП[Столбец1],0),2)</f>
        <v>#N/A</v>
      </c>
      <c r="AH250" s="2"/>
      <c r="AI250" s="17"/>
      <c r="AJ250" s="14"/>
      <c r="AK250" s="15"/>
      <c r="AL250" s="15"/>
      <c r="AM250" s="15"/>
      <c r="AN250" s="15"/>
      <c r="AO250" s="14"/>
      <c r="AP250" s="14"/>
      <c r="AR250" s="6"/>
      <c r="AS250" t="e">
        <f>VLOOKUP(Таблица91112282710[[#This Row],[Название направления закупки]],ТаблНапрЗакуп[],2,FALSE)</f>
        <v>#N/A</v>
      </c>
      <c r="AT250" s="14"/>
      <c r="AU250" s="40" t="e">
        <f>VLOOKUP(Таблица91112282710[[#This Row],[Наименование подразделения-заявителя закупки (только для закупок ПАО "Газпром")]],ТаблПодрГазпром[],2,FALSE)</f>
        <v>#N/A</v>
      </c>
      <c r="AV250" s="14"/>
      <c r="AW250" s="14"/>
    </row>
    <row r="251" spans="1:49" x14ac:dyDescent="0.25">
      <c r="A251" s="2"/>
      <c r="B251" s="16"/>
      <c r="C251" s="6"/>
      <c r="D251" t="e">
        <f>VLOOKUP(Таблица91112282710[[#This Row],[Название документа, основания для закупки]],ТаблОснЗакуп[],2,FALSE)</f>
        <v>#N/A</v>
      </c>
      <c r="E251" s="2"/>
      <c r="F251" s="6"/>
      <c r="G251" s="38" t="e">
        <f>VLOOKUP(Таблица91112282710[[#This Row],[ Название раздела Плана]],ТаблРазделПлана4[],2,FALSE)</f>
        <v>#N/A</v>
      </c>
      <c r="H251" s="14"/>
      <c r="I251" s="14"/>
      <c r="J251" s="2"/>
      <c r="K251" s="17"/>
      <c r="L251" s="17"/>
      <c r="M251" s="48"/>
      <c r="N251" s="47" t="e">
        <f>VLOOKUP(Таблица91112282710[[#This Row],[Предмет закупки - исключения СМСП]],ТаблИсключ,2,FALSE)</f>
        <v>#N/A</v>
      </c>
      <c r="O251" s="20"/>
      <c r="Q251" s="36"/>
      <c r="R251" s="12"/>
      <c r="S251" s="12"/>
      <c r="T251" s="12"/>
      <c r="U251" s="16" t="e">
        <f>VLOOKUP(Таблица91112282710[[#This Row],[Ставка НДС]],ТаблицаСтавкиНДС[],2,FALSE)</f>
        <v>#N/A</v>
      </c>
      <c r="V251" s="6"/>
      <c r="W251" t="e">
        <f>VLOOKUP(Таблица91112282710[[#This Row],[Название источника финансирования]],ТаблИстФинанс[],2,FALSE)</f>
        <v>#N/A</v>
      </c>
      <c r="X251" s="2"/>
      <c r="Y251" s="13"/>
      <c r="Z251" s="13"/>
      <c r="AA251" s="13"/>
      <c r="AB251" s="17"/>
      <c r="AC251" s="17"/>
      <c r="AD251" s="6"/>
      <c r="AE251" t="e">
        <f>VLOOKUP(Таблица91112282710[[#This Row],[Название способа закупки]],ТаблСпосЗакуп[],2,FALSE)</f>
        <v>#N/A</v>
      </c>
      <c r="AF251" s="6"/>
      <c r="AG251" s="20" t="e">
        <f>INDEX(ТаблОснЗакЕП[],MATCH(LEFT($AF251,255),ТаблОснЗакЕП[Столбец1],0),2)</f>
        <v>#N/A</v>
      </c>
      <c r="AH251" s="2"/>
      <c r="AI251" s="17"/>
      <c r="AJ251" s="14"/>
      <c r="AK251" s="15"/>
      <c r="AL251" s="15"/>
      <c r="AM251" s="15"/>
      <c r="AN251" s="15"/>
      <c r="AO251" s="14"/>
      <c r="AP251" s="14"/>
      <c r="AR251" s="6"/>
      <c r="AS251" t="e">
        <f>VLOOKUP(Таблица91112282710[[#This Row],[Название направления закупки]],ТаблНапрЗакуп[],2,FALSE)</f>
        <v>#N/A</v>
      </c>
      <c r="AT251" s="14"/>
      <c r="AU251" s="39" t="e">
        <f>VLOOKUP(Таблица91112282710[[#This Row],[Наименование подразделения-заявителя закупки (только для закупок ПАО "Газпром")]],ТаблПодрГазпром[],2,FALSE)</f>
        <v>#N/A</v>
      </c>
      <c r="AV251" s="14"/>
      <c r="AW251" s="14"/>
    </row>
    <row r="252" spans="1:49" x14ac:dyDescent="0.25">
      <c r="A252" s="2"/>
      <c r="B252" s="16"/>
      <c r="C252" s="6"/>
      <c r="D252" t="e">
        <f>VLOOKUP(Таблица91112282710[[#This Row],[Название документа, основания для закупки]],ТаблОснЗакуп[],2,FALSE)</f>
        <v>#N/A</v>
      </c>
      <c r="E252" s="2"/>
      <c r="F252" s="6"/>
      <c r="G252" s="38" t="e">
        <f>VLOOKUP(Таблица91112282710[[#This Row],[ Название раздела Плана]],ТаблРазделПлана4[],2,FALSE)</f>
        <v>#N/A</v>
      </c>
      <c r="H252" s="14"/>
      <c r="I252" s="14"/>
      <c r="J252" s="2"/>
      <c r="K252" s="17"/>
      <c r="L252" s="17"/>
      <c r="M252" s="48"/>
      <c r="N252" s="47" t="e">
        <f>VLOOKUP(Таблица91112282710[[#This Row],[Предмет закупки - исключения СМСП]],ТаблИсключ,2,FALSE)</f>
        <v>#N/A</v>
      </c>
      <c r="O252" s="20"/>
      <c r="Q252" s="36"/>
      <c r="R252" s="12"/>
      <c r="S252" s="12"/>
      <c r="T252" s="12"/>
      <c r="U252" s="16" t="e">
        <f>VLOOKUP(Таблица91112282710[[#This Row],[Ставка НДС]],ТаблицаСтавкиНДС[],2,FALSE)</f>
        <v>#N/A</v>
      </c>
      <c r="V252" s="6"/>
      <c r="W252" t="e">
        <f>VLOOKUP(Таблица91112282710[[#This Row],[Название источника финансирования]],ТаблИстФинанс[],2,FALSE)</f>
        <v>#N/A</v>
      </c>
      <c r="X252" s="2"/>
      <c r="Y252" s="13"/>
      <c r="Z252" s="13"/>
      <c r="AA252" s="13"/>
      <c r="AB252" s="17"/>
      <c r="AC252" s="17"/>
      <c r="AD252" s="6"/>
      <c r="AE252" t="e">
        <f>VLOOKUP(Таблица91112282710[[#This Row],[Название способа закупки]],ТаблСпосЗакуп[],2,FALSE)</f>
        <v>#N/A</v>
      </c>
      <c r="AF252" s="6"/>
      <c r="AG252" s="20" t="e">
        <f>INDEX(ТаблОснЗакЕП[],MATCH(LEFT($AF252,255),ТаблОснЗакЕП[Столбец1],0),2)</f>
        <v>#N/A</v>
      </c>
      <c r="AH252" s="2"/>
      <c r="AI252" s="17"/>
      <c r="AJ252" s="14"/>
      <c r="AK252" s="15"/>
      <c r="AL252" s="15"/>
      <c r="AM252" s="15"/>
      <c r="AN252" s="15"/>
      <c r="AO252" s="14"/>
      <c r="AP252" s="14"/>
      <c r="AR252" s="6"/>
      <c r="AS252" t="e">
        <f>VLOOKUP(Таблица91112282710[[#This Row],[Название направления закупки]],ТаблНапрЗакуп[],2,FALSE)</f>
        <v>#N/A</v>
      </c>
      <c r="AT252" s="14"/>
      <c r="AU252" s="40" t="e">
        <f>VLOOKUP(Таблица91112282710[[#This Row],[Наименование подразделения-заявителя закупки (только для закупок ПАО "Газпром")]],ТаблПодрГазпром[],2,FALSE)</f>
        <v>#N/A</v>
      </c>
      <c r="AV252" s="14"/>
      <c r="AW252" s="14"/>
    </row>
    <row r="253" spans="1:49" x14ac:dyDescent="0.25">
      <c r="A253" s="2"/>
      <c r="B253" s="16"/>
      <c r="C253" s="6"/>
      <c r="D253" t="e">
        <f>VLOOKUP(Таблица91112282710[[#This Row],[Название документа, основания для закупки]],ТаблОснЗакуп[],2,FALSE)</f>
        <v>#N/A</v>
      </c>
      <c r="E253" s="2"/>
      <c r="F253" s="6"/>
      <c r="G253" s="38" t="e">
        <f>VLOOKUP(Таблица91112282710[[#This Row],[ Название раздела Плана]],ТаблРазделПлана4[],2,FALSE)</f>
        <v>#N/A</v>
      </c>
      <c r="H253" s="14"/>
      <c r="I253" s="14"/>
      <c r="J253" s="2"/>
      <c r="K253" s="17"/>
      <c r="L253" s="17"/>
      <c r="M253" s="48"/>
      <c r="N253" s="47" t="e">
        <f>VLOOKUP(Таблица91112282710[[#This Row],[Предмет закупки - исключения СМСП]],ТаблИсключ,2,FALSE)</f>
        <v>#N/A</v>
      </c>
      <c r="O253" s="20"/>
      <c r="Q253" s="36"/>
      <c r="R253" s="12"/>
      <c r="S253" s="12"/>
      <c r="T253" s="12"/>
      <c r="U253" s="16" t="e">
        <f>VLOOKUP(Таблица91112282710[[#This Row],[Ставка НДС]],ТаблицаСтавкиНДС[],2,FALSE)</f>
        <v>#N/A</v>
      </c>
      <c r="V253" s="6"/>
      <c r="W253" t="e">
        <f>VLOOKUP(Таблица91112282710[[#This Row],[Название источника финансирования]],ТаблИстФинанс[],2,FALSE)</f>
        <v>#N/A</v>
      </c>
      <c r="X253" s="2"/>
      <c r="Y253" s="13"/>
      <c r="Z253" s="13"/>
      <c r="AA253" s="13"/>
      <c r="AB253" s="17"/>
      <c r="AC253" s="17"/>
      <c r="AD253" s="6"/>
      <c r="AE253" t="e">
        <f>VLOOKUP(Таблица91112282710[[#This Row],[Название способа закупки]],ТаблСпосЗакуп[],2,FALSE)</f>
        <v>#N/A</v>
      </c>
      <c r="AF253" s="6"/>
      <c r="AG253" s="20" t="e">
        <f>INDEX(ТаблОснЗакЕП[],MATCH(LEFT($AF253,255),ТаблОснЗакЕП[Столбец1],0),2)</f>
        <v>#N/A</v>
      </c>
      <c r="AH253" s="2"/>
      <c r="AI253" s="17"/>
      <c r="AJ253" s="14"/>
      <c r="AK253" s="15"/>
      <c r="AL253" s="15"/>
      <c r="AM253" s="15"/>
      <c r="AN253" s="15"/>
      <c r="AO253" s="14"/>
      <c r="AP253" s="14"/>
      <c r="AR253" s="6"/>
      <c r="AS253" t="e">
        <f>VLOOKUP(Таблица91112282710[[#This Row],[Название направления закупки]],ТаблНапрЗакуп[],2,FALSE)</f>
        <v>#N/A</v>
      </c>
      <c r="AT253" s="14"/>
      <c r="AU253" s="39" t="e">
        <f>VLOOKUP(Таблица91112282710[[#This Row],[Наименование подразделения-заявителя закупки (только для закупок ПАО "Газпром")]],ТаблПодрГазпром[],2,FALSE)</f>
        <v>#N/A</v>
      </c>
      <c r="AV253" s="14"/>
      <c r="AW253" s="14"/>
    </row>
    <row r="254" spans="1:49" x14ac:dyDescent="0.25">
      <c r="A254" s="2"/>
      <c r="B254" s="16"/>
      <c r="C254" s="6"/>
      <c r="D254" t="e">
        <f>VLOOKUP(Таблица91112282710[[#This Row],[Название документа, основания для закупки]],ТаблОснЗакуп[],2,FALSE)</f>
        <v>#N/A</v>
      </c>
      <c r="E254" s="2"/>
      <c r="F254" s="6"/>
      <c r="G254" s="38" t="e">
        <f>VLOOKUP(Таблица91112282710[[#This Row],[ Название раздела Плана]],ТаблРазделПлана4[],2,FALSE)</f>
        <v>#N/A</v>
      </c>
      <c r="H254" s="14"/>
      <c r="I254" s="14"/>
      <c r="J254" s="2"/>
      <c r="K254" s="17"/>
      <c r="L254" s="17"/>
      <c r="M254" s="48"/>
      <c r="N254" s="47" t="e">
        <f>VLOOKUP(Таблица91112282710[[#This Row],[Предмет закупки - исключения СМСП]],ТаблИсключ,2,FALSE)</f>
        <v>#N/A</v>
      </c>
      <c r="O254" s="20"/>
      <c r="Q254" s="36"/>
      <c r="R254" s="12"/>
      <c r="S254" s="12"/>
      <c r="T254" s="12"/>
      <c r="U254" s="16" t="e">
        <f>VLOOKUP(Таблица91112282710[[#This Row],[Ставка НДС]],ТаблицаСтавкиНДС[],2,FALSE)</f>
        <v>#N/A</v>
      </c>
      <c r="V254" s="6"/>
      <c r="W254" t="e">
        <f>VLOOKUP(Таблица91112282710[[#This Row],[Название источника финансирования]],ТаблИстФинанс[],2,FALSE)</f>
        <v>#N/A</v>
      </c>
      <c r="X254" s="2"/>
      <c r="Y254" s="13"/>
      <c r="Z254" s="13"/>
      <c r="AA254" s="13"/>
      <c r="AB254" s="17"/>
      <c r="AC254" s="17"/>
      <c r="AD254" s="6"/>
      <c r="AE254" t="e">
        <f>VLOOKUP(Таблица91112282710[[#This Row],[Название способа закупки]],ТаблСпосЗакуп[],2,FALSE)</f>
        <v>#N/A</v>
      </c>
      <c r="AF254" s="6"/>
      <c r="AG254" s="20" t="e">
        <f>INDEX(ТаблОснЗакЕП[],MATCH(LEFT($AF254,255),ТаблОснЗакЕП[Столбец1],0),2)</f>
        <v>#N/A</v>
      </c>
      <c r="AH254" s="2"/>
      <c r="AI254" s="17"/>
      <c r="AJ254" s="14"/>
      <c r="AK254" s="15"/>
      <c r="AL254" s="15"/>
      <c r="AM254" s="15"/>
      <c r="AN254" s="15"/>
      <c r="AO254" s="14"/>
      <c r="AP254" s="14"/>
      <c r="AR254" s="6"/>
      <c r="AS254" t="e">
        <f>VLOOKUP(Таблица91112282710[[#This Row],[Название направления закупки]],ТаблНапрЗакуп[],2,FALSE)</f>
        <v>#N/A</v>
      </c>
      <c r="AT254" s="14"/>
      <c r="AU254" s="40" t="e">
        <f>VLOOKUP(Таблица91112282710[[#This Row],[Наименование подразделения-заявителя закупки (только для закупок ПАО "Газпром")]],ТаблПодрГазпром[],2,FALSE)</f>
        <v>#N/A</v>
      </c>
      <c r="AV254" s="14"/>
      <c r="AW254" s="14"/>
    </row>
    <row r="255" spans="1:49" x14ac:dyDescent="0.25">
      <c r="A255" s="2"/>
      <c r="B255" s="16"/>
      <c r="C255" s="6"/>
      <c r="D255" t="e">
        <f>VLOOKUP(Таблица91112282710[[#This Row],[Название документа, основания для закупки]],ТаблОснЗакуп[],2,FALSE)</f>
        <v>#N/A</v>
      </c>
      <c r="E255" s="2"/>
      <c r="F255" s="6"/>
      <c r="G255" s="38" t="e">
        <f>VLOOKUP(Таблица91112282710[[#This Row],[ Название раздела Плана]],ТаблРазделПлана4[],2,FALSE)</f>
        <v>#N/A</v>
      </c>
      <c r="H255" s="14"/>
      <c r="I255" s="14"/>
      <c r="J255" s="2"/>
      <c r="K255" s="17"/>
      <c r="L255" s="17"/>
      <c r="M255" s="48"/>
      <c r="N255" s="47" t="e">
        <f>VLOOKUP(Таблица91112282710[[#This Row],[Предмет закупки - исключения СМСП]],ТаблИсключ,2,FALSE)</f>
        <v>#N/A</v>
      </c>
      <c r="O255" s="20"/>
      <c r="Q255" s="36"/>
      <c r="R255" s="12"/>
      <c r="S255" s="12"/>
      <c r="T255" s="12"/>
      <c r="U255" s="16" t="e">
        <f>VLOOKUP(Таблица91112282710[[#This Row],[Ставка НДС]],ТаблицаСтавкиНДС[],2,FALSE)</f>
        <v>#N/A</v>
      </c>
      <c r="V255" s="6"/>
      <c r="W255" t="e">
        <f>VLOOKUP(Таблица91112282710[[#This Row],[Название источника финансирования]],ТаблИстФинанс[],2,FALSE)</f>
        <v>#N/A</v>
      </c>
      <c r="X255" s="2"/>
      <c r="Y255" s="13"/>
      <c r="Z255" s="13"/>
      <c r="AA255" s="13"/>
      <c r="AB255" s="17"/>
      <c r="AC255" s="17"/>
      <c r="AD255" s="6"/>
      <c r="AE255" t="e">
        <f>VLOOKUP(Таблица91112282710[[#This Row],[Название способа закупки]],ТаблСпосЗакуп[],2,FALSE)</f>
        <v>#N/A</v>
      </c>
      <c r="AF255" s="6"/>
      <c r="AG255" s="20" t="e">
        <f>INDEX(ТаблОснЗакЕП[],MATCH(LEFT($AF255,255),ТаблОснЗакЕП[Столбец1],0),2)</f>
        <v>#N/A</v>
      </c>
      <c r="AH255" s="2"/>
      <c r="AI255" s="17"/>
      <c r="AJ255" s="14"/>
      <c r="AK255" s="15"/>
      <c r="AL255" s="15"/>
      <c r="AM255" s="15"/>
      <c r="AN255" s="15"/>
      <c r="AO255" s="14"/>
      <c r="AP255" s="14"/>
      <c r="AR255" s="6"/>
      <c r="AS255" t="e">
        <f>VLOOKUP(Таблица91112282710[[#This Row],[Название направления закупки]],ТаблНапрЗакуп[],2,FALSE)</f>
        <v>#N/A</v>
      </c>
      <c r="AT255" s="14"/>
      <c r="AU255" s="39" t="e">
        <f>VLOOKUP(Таблица91112282710[[#This Row],[Наименование подразделения-заявителя закупки (только для закупок ПАО "Газпром")]],ТаблПодрГазпром[],2,FALSE)</f>
        <v>#N/A</v>
      </c>
      <c r="AV255" s="14"/>
      <c r="AW255" s="14"/>
    </row>
    <row r="256" spans="1:49" x14ac:dyDescent="0.25">
      <c r="A256" s="2"/>
      <c r="B256" s="16"/>
      <c r="C256" s="6"/>
      <c r="D256" t="e">
        <f>VLOOKUP(Таблица91112282710[[#This Row],[Название документа, основания для закупки]],ТаблОснЗакуп[],2,FALSE)</f>
        <v>#N/A</v>
      </c>
      <c r="E256" s="2"/>
      <c r="F256" s="6"/>
      <c r="G256" s="38" t="e">
        <f>VLOOKUP(Таблица91112282710[[#This Row],[ Название раздела Плана]],ТаблРазделПлана4[],2,FALSE)</f>
        <v>#N/A</v>
      </c>
      <c r="H256" s="14"/>
      <c r="I256" s="14"/>
      <c r="J256" s="2"/>
      <c r="K256" s="17"/>
      <c r="L256" s="17"/>
      <c r="M256" s="48"/>
      <c r="N256" s="47" t="e">
        <f>VLOOKUP(Таблица91112282710[[#This Row],[Предмет закупки - исключения СМСП]],ТаблИсключ,2,FALSE)</f>
        <v>#N/A</v>
      </c>
      <c r="O256" s="20"/>
      <c r="Q256" s="36"/>
      <c r="R256" s="12"/>
      <c r="S256" s="12"/>
      <c r="T256" s="12"/>
      <c r="U256" s="16" t="e">
        <f>VLOOKUP(Таблица91112282710[[#This Row],[Ставка НДС]],ТаблицаСтавкиНДС[],2,FALSE)</f>
        <v>#N/A</v>
      </c>
      <c r="V256" s="6"/>
      <c r="W256" t="e">
        <f>VLOOKUP(Таблица91112282710[[#This Row],[Название источника финансирования]],ТаблИстФинанс[],2,FALSE)</f>
        <v>#N/A</v>
      </c>
      <c r="X256" s="2"/>
      <c r="Y256" s="13"/>
      <c r="Z256" s="13"/>
      <c r="AA256" s="13"/>
      <c r="AB256" s="17"/>
      <c r="AC256" s="17"/>
      <c r="AD256" s="6"/>
      <c r="AE256" t="e">
        <f>VLOOKUP(Таблица91112282710[[#This Row],[Название способа закупки]],ТаблСпосЗакуп[],2,FALSE)</f>
        <v>#N/A</v>
      </c>
      <c r="AF256" s="6"/>
      <c r="AG256" s="20" t="e">
        <f>INDEX(ТаблОснЗакЕП[],MATCH(LEFT($AF256,255),ТаблОснЗакЕП[Столбец1],0),2)</f>
        <v>#N/A</v>
      </c>
      <c r="AH256" s="2"/>
      <c r="AI256" s="17"/>
      <c r="AJ256" s="14"/>
      <c r="AK256" s="15"/>
      <c r="AL256" s="15"/>
      <c r="AM256" s="15"/>
      <c r="AN256" s="15"/>
      <c r="AO256" s="14"/>
      <c r="AP256" s="14"/>
      <c r="AR256" s="6"/>
      <c r="AS256" t="e">
        <f>VLOOKUP(Таблица91112282710[[#This Row],[Название направления закупки]],ТаблНапрЗакуп[],2,FALSE)</f>
        <v>#N/A</v>
      </c>
      <c r="AT256" s="14"/>
      <c r="AU256" s="40" t="e">
        <f>VLOOKUP(Таблица91112282710[[#This Row],[Наименование подразделения-заявителя закупки (только для закупок ПАО "Газпром")]],ТаблПодрГазпром[],2,FALSE)</f>
        <v>#N/A</v>
      </c>
      <c r="AV256" s="14"/>
      <c r="AW256" s="14"/>
    </row>
    <row r="257" spans="1:49" x14ac:dyDescent="0.25">
      <c r="A257" s="2"/>
      <c r="B257" s="16"/>
      <c r="C257" s="6"/>
      <c r="D257" t="e">
        <f>VLOOKUP(Таблица91112282710[[#This Row],[Название документа, основания для закупки]],ТаблОснЗакуп[],2,FALSE)</f>
        <v>#N/A</v>
      </c>
      <c r="E257" s="2"/>
      <c r="F257" s="6"/>
      <c r="G257" s="38" t="e">
        <f>VLOOKUP(Таблица91112282710[[#This Row],[ Название раздела Плана]],ТаблРазделПлана4[],2,FALSE)</f>
        <v>#N/A</v>
      </c>
      <c r="H257" s="14"/>
      <c r="I257" s="14"/>
      <c r="J257" s="2"/>
      <c r="K257" s="17"/>
      <c r="L257" s="17"/>
      <c r="M257" s="48"/>
      <c r="N257" s="47" t="e">
        <f>VLOOKUP(Таблица91112282710[[#This Row],[Предмет закупки - исключения СМСП]],ТаблИсключ,2,FALSE)</f>
        <v>#N/A</v>
      </c>
      <c r="O257" s="20"/>
      <c r="Q257" s="36"/>
      <c r="R257" s="12"/>
      <c r="S257" s="12"/>
      <c r="T257" s="12"/>
      <c r="U257" s="16" t="e">
        <f>VLOOKUP(Таблица91112282710[[#This Row],[Ставка НДС]],ТаблицаСтавкиНДС[],2,FALSE)</f>
        <v>#N/A</v>
      </c>
      <c r="V257" s="6"/>
      <c r="W257" t="e">
        <f>VLOOKUP(Таблица91112282710[[#This Row],[Название источника финансирования]],ТаблИстФинанс[],2,FALSE)</f>
        <v>#N/A</v>
      </c>
      <c r="X257" s="2"/>
      <c r="Y257" s="13"/>
      <c r="Z257" s="13"/>
      <c r="AA257" s="13"/>
      <c r="AB257" s="17"/>
      <c r="AC257" s="17"/>
      <c r="AD257" s="6"/>
      <c r="AE257" t="e">
        <f>VLOOKUP(Таблица91112282710[[#This Row],[Название способа закупки]],ТаблСпосЗакуп[],2,FALSE)</f>
        <v>#N/A</v>
      </c>
      <c r="AF257" s="6"/>
      <c r="AG257" s="20" t="e">
        <f>INDEX(ТаблОснЗакЕП[],MATCH(LEFT($AF257,255),ТаблОснЗакЕП[Столбец1],0),2)</f>
        <v>#N/A</v>
      </c>
      <c r="AH257" s="2"/>
      <c r="AI257" s="17"/>
      <c r="AJ257" s="14"/>
      <c r="AK257" s="15"/>
      <c r="AL257" s="15"/>
      <c r="AM257" s="15"/>
      <c r="AN257" s="15"/>
      <c r="AO257" s="14"/>
      <c r="AP257" s="14"/>
      <c r="AR257" s="6"/>
      <c r="AS257" t="e">
        <f>VLOOKUP(Таблица91112282710[[#This Row],[Название направления закупки]],ТаблНапрЗакуп[],2,FALSE)</f>
        <v>#N/A</v>
      </c>
      <c r="AT257" s="14"/>
      <c r="AU257" s="39" t="e">
        <f>VLOOKUP(Таблица91112282710[[#This Row],[Наименование подразделения-заявителя закупки (только для закупок ПАО "Газпром")]],ТаблПодрГазпром[],2,FALSE)</f>
        <v>#N/A</v>
      </c>
      <c r="AV257" s="14"/>
      <c r="AW257" s="14"/>
    </row>
    <row r="258" spans="1:49" x14ac:dyDescent="0.25">
      <c r="A258" s="2"/>
      <c r="B258" s="16"/>
      <c r="C258" s="6"/>
      <c r="D258" t="e">
        <f>VLOOKUP(Таблица91112282710[[#This Row],[Название документа, основания для закупки]],ТаблОснЗакуп[],2,FALSE)</f>
        <v>#N/A</v>
      </c>
      <c r="E258" s="2"/>
      <c r="F258" s="6"/>
      <c r="G258" s="38" t="e">
        <f>VLOOKUP(Таблица91112282710[[#This Row],[ Название раздела Плана]],ТаблРазделПлана4[],2,FALSE)</f>
        <v>#N/A</v>
      </c>
      <c r="H258" s="14"/>
      <c r="I258" s="14"/>
      <c r="J258" s="2"/>
      <c r="K258" s="17"/>
      <c r="L258" s="17"/>
      <c r="M258" s="48"/>
      <c r="N258" s="47" t="e">
        <f>VLOOKUP(Таблица91112282710[[#This Row],[Предмет закупки - исключения СМСП]],ТаблИсключ,2,FALSE)</f>
        <v>#N/A</v>
      </c>
      <c r="O258" s="20"/>
      <c r="Q258" s="36"/>
      <c r="R258" s="12"/>
      <c r="S258" s="12"/>
      <c r="T258" s="12"/>
      <c r="U258" s="16" t="e">
        <f>VLOOKUP(Таблица91112282710[[#This Row],[Ставка НДС]],ТаблицаСтавкиНДС[],2,FALSE)</f>
        <v>#N/A</v>
      </c>
      <c r="V258" s="6"/>
      <c r="W258" t="e">
        <f>VLOOKUP(Таблица91112282710[[#This Row],[Название источника финансирования]],ТаблИстФинанс[],2,FALSE)</f>
        <v>#N/A</v>
      </c>
      <c r="X258" s="2"/>
      <c r="Y258" s="13"/>
      <c r="Z258" s="13"/>
      <c r="AA258" s="13"/>
      <c r="AB258" s="17"/>
      <c r="AC258" s="17"/>
      <c r="AD258" s="6"/>
      <c r="AE258" t="e">
        <f>VLOOKUP(Таблица91112282710[[#This Row],[Название способа закупки]],ТаблСпосЗакуп[],2,FALSE)</f>
        <v>#N/A</v>
      </c>
      <c r="AF258" s="6"/>
      <c r="AG258" s="20" t="e">
        <f>INDEX(ТаблОснЗакЕП[],MATCH(LEFT($AF258,255),ТаблОснЗакЕП[Столбец1],0),2)</f>
        <v>#N/A</v>
      </c>
      <c r="AH258" s="2"/>
      <c r="AI258" s="17"/>
      <c r="AJ258" s="14"/>
      <c r="AK258" s="15"/>
      <c r="AL258" s="15"/>
      <c r="AM258" s="15"/>
      <c r="AN258" s="15"/>
      <c r="AO258" s="14"/>
      <c r="AP258" s="14"/>
      <c r="AR258" s="6"/>
      <c r="AS258" t="e">
        <f>VLOOKUP(Таблица91112282710[[#This Row],[Название направления закупки]],ТаблНапрЗакуп[],2,FALSE)</f>
        <v>#N/A</v>
      </c>
      <c r="AT258" s="14"/>
      <c r="AU258" s="40" t="e">
        <f>VLOOKUP(Таблица91112282710[[#This Row],[Наименование подразделения-заявителя закупки (только для закупок ПАО "Газпром")]],ТаблПодрГазпром[],2,FALSE)</f>
        <v>#N/A</v>
      </c>
      <c r="AV258" s="14"/>
      <c r="AW258" s="14"/>
    </row>
    <row r="259" spans="1:49" x14ac:dyDescent="0.25">
      <c r="A259" s="2"/>
      <c r="B259" s="16"/>
      <c r="C259" s="6"/>
      <c r="D259" t="e">
        <f>VLOOKUP(Таблица91112282710[[#This Row],[Название документа, основания для закупки]],ТаблОснЗакуп[],2,FALSE)</f>
        <v>#N/A</v>
      </c>
      <c r="E259" s="2"/>
      <c r="F259" s="6"/>
      <c r="G259" s="38" t="e">
        <f>VLOOKUP(Таблица91112282710[[#This Row],[ Название раздела Плана]],ТаблРазделПлана4[],2,FALSE)</f>
        <v>#N/A</v>
      </c>
      <c r="H259" s="14"/>
      <c r="I259" s="14"/>
      <c r="J259" s="2"/>
      <c r="K259" s="17"/>
      <c r="L259" s="17"/>
      <c r="M259" s="48"/>
      <c r="N259" s="47" t="e">
        <f>VLOOKUP(Таблица91112282710[[#This Row],[Предмет закупки - исключения СМСП]],ТаблИсключ,2,FALSE)</f>
        <v>#N/A</v>
      </c>
      <c r="O259" s="20"/>
      <c r="Q259" s="36"/>
      <c r="R259" s="12"/>
      <c r="S259" s="12"/>
      <c r="T259" s="12"/>
      <c r="U259" s="16" t="e">
        <f>VLOOKUP(Таблица91112282710[[#This Row],[Ставка НДС]],ТаблицаСтавкиНДС[],2,FALSE)</f>
        <v>#N/A</v>
      </c>
      <c r="V259" s="6"/>
      <c r="W259" t="e">
        <f>VLOOKUP(Таблица91112282710[[#This Row],[Название источника финансирования]],ТаблИстФинанс[],2,FALSE)</f>
        <v>#N/A</v>
      </c>
      <c r="X259" s="2"/>
      <c r="Y259" s="13"/>
      <c r="Z259" s="13"/>
      <c r="AA259" s="13"/>
      <c r="AB259" s="17"/>
      <c r="AC259" s="17"/>
      <c r="AD259" s="6"/>
      <c r="AE259" t="e">
        <f>VLOOKUP(Таблица91112282710[[#This Row],[Название способа закупки]],ТаблСпосЗакуп[],2,FALSE)</f>
        <v>#N/A</v>
      </c>
      <c r="AF259" s="6"/>
      <c r="AG259" s="20" t="e">
        <f>INDEX(ТаблОснЗакЕП[],MATCH(LEFT($AF259,255),ТаблОснЗакЕП[Столбец1],0),2)</f>
        <v>#N/A</v>
      </c>
      <c r="AH259" s="2"/>
      <c r="AI259" s="17"/>
      <c r="AJ259" s="14"/>
      <c r="AK259" s="15"/>
      <c r="AL259" s="15"/>
      <c r="AM259" s="15"/>
      <c r="AN259" s="15"/>
      <c r="AO259" s="14"/>
      <c r="AP259" s="14"/>
      <c r="AR259" s="6"/>
      <c r="AS259" t="e">
        <f>VLOOKUP(Таблица91112282710[[#This Row],[Название направления закупки]],ТаблНапрЗакуп[],2,FALSE)</f>
        <v>#N/A</v>
      </c>
      <c r="AT259" s="14"/>
      <c r="AU259" s="39" t="e">
        <f>VLOOKUP(Таблица91112282710[[#This Row],[Наименование подразделения-заявителя закупки (только для закупок ПАО "Газпром")]],ТаблПодрГазпром[],2,FALSE)</f>
        <v>#N/A</v>
      </c>
      <c r="AV259" s="14"/>
      <c r="AW259" s="14"/>
    </row>
    <row r="260" spans="1:49" x14ac:dyDescent="0.25">
      <c r="A260" s="2"/>
      <c r="B260" s="16"/>
      <c r="C260" s="6"/>
      <c r="D260" t="e">
        <f>VLOOKUP(Таблица91112282710[[#This Row],[Название документа, основания для закупки]],ТаблОснЗакуп[],2,FALSE)</f>
        <v>#N/A</v>
      </c>
      <c r="E260" s="2"/>
      <c r="F260" s="6"/>
      <c r="G260" s="38" t="e">
        <f>VLOOKUP(Таблица91112282710[[#This Row],[ Название раздела Плана]],ТаблРазделПлана4[],2,FALSE)</f>
        <v>#N/A</v>
      </c>
      <c r="H260" s="14"/>
      <c r="I260" s="14"/>
      <c r="J260" s="2"/>
      <c r="K260" s="17"/>
      <c r="L260" s="17"/>
      <c r="M260" s="48"/>
      <c r="N260" s="47" t="e">
        <f>VLOOKUP(Таблица91112282710[[#This Row],[Предмет закупки - исключения СМСП]],ТаблИсключ,2,FALSE)</f>
        <v>#N/A</v>
      </c>
      <c r="O260" s="20"/>
      <c r="Q260" s="36"/>
      <c r="R260" s="12"/>
      <c r="S260" s="12"/>
      <c r="T260" s="12"/>
      <c r="U260" s="16" t="e">
        <f>VLOOKUP(Таблица91112282710[[#This Row],[Ставка НДС]],ТаблицаСтавкиНДС[],2,FALSE)</f>
        <v>#N/A</v>
      </c>
      <c r="V260" s="6"/>
      <c r="W260" t="e">
        <f>VLOOKUP(Таблица91112282710[[#This Row],[Название источника финансирования]],ТаблИстФинанс[],2,FALSE)</f>
        <v>#N/A</v>
      </c>
      <c r="X260" s="2"/>
      <c r="Y260" s="13"/>
      <c r="Z260" s="13"/>
      <c r="AA260" s="13"/>
      <c r="AB260" s="17"/>
      <c r="AC260" s="17"/>
      <c r="AD260" s="6"/>
      <c r="AE260" t="e">
        <f>VLOOKUP(Таблица91112282710[[#This Row],[Название способа закупки]],ТаблСпосЗакуп[],2,FALSE)</f>
        <v>#N/A</v>
      </c>
      <c r="AF260" s="6"/>
      <c r="AG260" s="20" t="e">
        <f>INDEX(ТаблОснЗакЕП[],MATCH(LEFT($AF260,255),ТаблОснЗакЕП[Столбец1],0),2)</f>
        <v>#N/A</v>
      </c>
      <c r="AH260" s="2"/>
      <c r="AI260" s="17"/>
      <c r="AJ260" s="14"/>
      <c r="AK260" s="15"/>
      <c r="AL260" s="15"/>
      <c r="AM260" s="15"/>
      <c r="AN260" s="15"/>
      <c r="AO260" s="14"/>
      <c r="AP260" s="14"/>
      <c r="AR260" s="6"/>
      <c r="AS260" t="e">
        <f>VLOOKUP(Таблица91112282710[[#This Row],[Название направления закупки]],ТаблНапрЗакуп[],2,FALSE)</f>
        <v>#N/A</v>
      </c>
      <c r="AT260" s="14"/>
      <c r="AU260" s="40" t="e">
        <f>VLOOKUP(Таблица91112282710[[#This Row],[Наименование подразделения-заявителя закупки (только для закупок ПАО "Газпром")]],ТаблПодрГазпром[],2,FALSE)</f>
        <v>#N/A</v>
      </c>
      <c r="AV260" s="14"/>
      <c r="AW260" s="14"/>
    </row>
    <row r="261" spans="1:49" x14ac:dyDescent="0.25">
      <c r="A261" s="2"/>
      <c r="B261" s="16"/>
      <c r="C261" s="6"/>
      <c r="D261" t="e">
        <f>VLOOKUP(Таблица91112282710[[#This Row],[Название документа, основания для закупки]],ТаблОснЗакуп[],2,FALSE)</f>
        <v>#N/A</v>
      </c>
      <c r="E261" s="2"/>
      <c r="F261" s="6"/>
      <c r="G261" s="38" t="e">
        <f>VLOOKUP(Таблица91112282710[[#This Row],[ Название раздела Плана]],ТаблРазделПлана4[],2,FALSE)</f>
        <v>#N/A</v>
      </c>
      <c r="H261" s="14"/>
      <c r="I261" s="14"/>
      <c r="J261" s="2"/>
      <c r="K261" s="17"/>
      <c r="L261" s="17"/>
      <c r="M261" s="48"/>
      <c r="N261" s="47" t="e">
        <f>VLOOKUP(Таблица91112282710[[#This Row],[Предмет закупки - исключения СМСП]],ТаблИсключ,2,FALSE)</f>
        <v>#N/A</v>
      </c>
      <c r="O261" s="20"/>
      <c r="Q261" s="36"/>
      <c r="R261" s="12"/>
      <c r="S261" s="12"/>
      <c r="T261" s="12"/>
      <c r="U261" s="16" t="e">
        <f>VLOOKUP(Таблица91112282710[[#This Row],[Ставка НДС]],ТаблицаСтавкиНДС[],2,FALSE)</f>
        <v>#N/A</v>
      </c>
      <c r="V261" s="6"/>
      <c r="W261" t="e">
        <f>VLOOKUP(Таблица91112282710[[#This Row],[Название источника финансирования]],ТаблИстФинанс[],2,FALSE)</f>
        <v>#N/A</v>
      </c>
      <c r="X261" s="2"/>
      <c r="Y261" s="13"/>
      <c r="Z261" s="13"/>
      <c r="AA261" s="13"/>
      <c r="AB261" s="17"/>
      <c r="AC261" s="17"/>
      <c r="AD261" s="6"/>
      <c r="AE261" t="e">
        <f>VLOOKUP(Таблица91112282710[[#This Row],[Название способа закупки]],ТаблСпосЗакуп[],2,FALSE)</f>
        <v>#N/A</v>
      </c>
      <c r="AF261" s="6"/>
      <c r="AG261" s="20" t="e">
        <f>INDEX(ТаблОснЗакЕП[],MATCH(LEFT($AF261,255),ТаблОснЗакЕП[Столбец1],0),2)</f>
        <v>#N/A</v>
      </c>
      <c r="AH261" s="2"/>
      <c r="AI261" s="17"/>
      <c r="AJ261" s="14"/>
      <c r="AK261" s="15"/>
      <c r="AL261" s="15"/>
      <c r="AM261" s="15"/>
      <c r="AN261" s="15"/>
      <c r="AO261" s="14"/>
      <c r="AP261" s="14"/>
      <c r="AR261" s="6"/>
      <c r="AS261" t="e">
        <f>VLOOKUP(Таблица91112282710[[#This Row],[Название направления закупки]],ТаблНапрЗакуп[],2,FALSE)</f>
        <v>#N/A</v>
      </c>
      <c r="AT261" s="14"/>
      <c r="AU261" s="39" t="e">
        <f>VLOOKUP(Таблица91112282710[[#This Row],[Наименование подразделения-заявителя закупки (только для закупок ПАО "Газпром")]],ТаблПодрГазпром[],2,FALSE)</f>
        <v>#N/A</v>
      </c>
      <c r="AV261" s="14"/>
      <c r="AW261" s="14"/>
    </row>
    <row r="262" spans="1:49" x14ac:dyDescent="0.25">
      <c r="A262" s="2"/>
      <c r="B262" s="16"/>
      <c r="C262" s="6"/>
      <c r="D262" t="e">
        <f>VLOOKUP(Таблица91112282710[[#This Row],[Название документа, основания для закупки]],ТаблОснЗакуп[],2,FALSE)</f>
        <v>#N/A</v>
      </c>
      <c r="E262" s="2"/>
      <c r="F262" s="6"/>
      <c r="G262" s="38" t="e">
        <f>VLOOKUP(Таблица91112282710[[#This Row],[ Название раздела Плана]],ТаблРазделПлана4[],2,FALSE)</f>
        <v>#N/A</v>
      </c>
      <c r="H262" s="14"/>
      <c r="I262" s="14"/>
      <c r="J262" s="2"/>
      <c r="K262" s="17"/>
      <c r="L262" s="17"/>
      <c r="M262" s="48"/>
      <c r="N262" s="47" t="e">
        <f>VLOOKUP(Таблица91112282710[[#This Row],[Предмет закупки - исключения СМСП]],ТаблИсключ,2,FALSE)</f>
        <v>#N/A</v>
      </c>
      <c r="O262" s="20"/>
      <c r="Q262" s="36"/>
      <c r="R262" s="12"/>
      <c r="S262" s="12"/>
      <c r="T262" s="12"/>
      <c r="U262" s="16" t="e">
        <f>VLOOKUP(Таблица91112282710[[#This Row],[Ставка НДС]],ТаблицаСтавкиНДС[],2,FALSE)</f>
        <v>#N/A</v>
      </c>
      <c r="V262" s="6"/>
      <c r="W262" t="e">
        <f>VLOOKUP(Таблица91112282710[[#This Row],[Название источника финансирования]],ТаблИстФинанс[],2,FALSE)</f>
        <v>#N/A</v>
      </c>
      <c r="X262" s="2"/>
      <c r="Y262" s="13"/>
      <c r="Z262" s="13"/>
      <c r="AA262" s="13"/>
      <c r="AB262" s="17"/>
      <c r="AC262" s="17"/>
      <c r="AD262" s="6"/>
      <c r="AE262" t="e">
        <f>VLOOKUP(Таблица91112282710[[#This Row],[Название способа закупки]],ТаблСпосЗакуп[],2,FALSE)</f>
        <v>#N/A</v>
      </c>
      <c r="AF262" s="6"/>
      <c r="AG262" s="20" t="e">
        <f>INDEX(ТаблОснЗакЕП[],MATCH(LEFT($AF262,255),ТаблОснЗакЕП[Столбец1],0),2)</f>
        <v>#N/A</v>
      </c>
      <c r="AH262" s="2"/>
      <c r="AI262" s="17"/>
      <c r="AJ262" s="14"/>
      <c r="AK262" s="15"/>
      <c r="AL262" s="15"/>
      <c r="AM262" s="15"/>
      <c r="AN262" s="15"/>
      <c r="AO262" s="14"/>
      <c r="AP262" s="14"/>
      <c r="AR262" s="6"/>
      <c r="AS262" t="e">
        <f>VLOOKUP(Таблица91112282710[[#This Row],[Название направления закупки]],ТаблНапрЗакуп[],2,FALSE)</f>
        <v>#N/A</v>
      </c>
      <c r="AT262" s="14"/>
      <c r="AU262" s="40" t="e">
        <f>VLOOKUP(Таблица91112282710[[#This Row],[Наименование подразделения-заявителя закупки (только для закупок ПАО "Газпром")]],ТаблПодрГазпром[],2,FALSE)</f>
        <v>#N/A</v>
      </c>
      <c r="AV262" s="14"/>
      <c r="AW262" s="14"/>
    </row>
    <row r="263" spans="1:49" x14ac:dyDescent="0.25">
      <c r="A263" s="2"/>
      <c r="B263" s="16"/>
      <c r="C263" s="6"/>
      <c r="D263" t="e">
        <f>VLOOKUP(Таблица91112282710[[#This Row],[Название документа, основания для закупки]],ТаблОснЗакуп[],2,FALSE)</f>
        <v>#N/A</v>
      </c>
      <c r="E263" s="2"/>
      <c r="F263" s="6"/>
      <c r="G263" s="38" t="e">
        <f>VLOOKUP(Таблица91112282710[[#This Row],[ Название раздела Плана]],ТаблРазделПлана4[],2,FALSE)</f>
        <v>#N/A</v>
      </c>
      <c r="H263" s="14"/>
      <c r="I263" s="14"/>
      <c r="J263" s="2"/>
      <c r="K263" s="17"/>
      <c r="L263" s="17"/>
      <c r="M263" s="48"/>
      <c r="N263" s="47" t="e">
        <f>VLOOKUP(Таблица91112282710[[#This Row],[Предмет закупки - исключения СМСП]],ТаблИсключ,2,FALSE)</f>
        <v>#N/A</v>
      </c>
      <c r="O263" s="20"/>
      <c r="Q263" s="36"/>
      <c r="R263" s="12"/>
      <c r="S263" s="12"/>
      <c r="T263" s="12"/>
      <c r="U263" s="16" t="e">
        <f>VLOOKUP(Таблица91112282710[[#This Row],[Ставка НДС]],ТаблицаСтавкиНДС[],2,FALSE)</f>
        <v>#N/A</v>
      </c>
      <c r="V263" s="6"/>
      <c r="W263" t="e">
        <f>VLOOKUP(Таблица91112282710[[#This Row],[Название источника финансирования]],ТаблИстФинанс[],2,FALSE)</f>
        <v>#N/A</v>
      </c>
      <c r="X263" s="2"/>
      <c r="Y263" s="13"/>
      <c r="Z263" s="13"/>
      <c r="AA263" s="13"/>
      <c r="AB263" s="17"/>
      <c r="AC263" s="17"/>
      <c r="AD263" s="6"/>
      <c r="AE263" t="e">
        <f>VLOOKUP(Таблица91112282710[[#This Row],[Название способа закупки]],ТаблСпосЗакуп[],2,FALSE)</f>
        <v>#N/A</v>
      </c>
      <c r="AF263" s="6"/>
      <c r="AG263" s="20" t="e">
        <f>INDEX(ТаблОснЗакЕП[],MATCH(LEFT($AF263,255),ТаблОснЗакЕП[Столбец1],0),2)</f>
        <v>#N/A</v>
      </c>
      <c r="AH263" s="2"/>
      <c r="AI263" s="17"/>
      <c r="AJ263" s="14"/>
      <c r="AK263" s="15"/>
      <c r="AL263" s="15"/>
      <c r="AM263" s="15"/>
      <c r="AN263" s="15"/>
      <c r="AO263" s="14"/>
      <c r="AP263" s="14"/>
      <c r="AR263" s="6"/>
      <c r="AS263" t="e">
        <f>VLOOKUP(Таблица91112282710[[#This Row],[Название направления закупки]],ТаблНапрЗакуп[],2,FALSE)</f>
        <v>#N/A</v>
      </c>
      <c r="AT263" s="14"/>
      <c r="AU263" s="39" t="e">
        <f>VLOOKUP(Таблица91112282710[[#This Row],[Наименование подразделения-заявителя закупки (только для закупок ПАО "Газпром")]],ТаблПодрГазпром[],2,FALSE)</f>
        <v>#N/A</v>
      </c>
      <c r="AV263" s="14"/>
      <c r="AW263" s="14"/>
    </row>
    <row r="264" spans="1:49" x14ac:dyDescent="0.25">
      <c r="A264" s="2"/>
      <c r="B264" s="16"/>
      <c r="C264" s="6"/>
      <c r="D264" t="e">
        <f>VLOOKUP(Таблица91112282710[[#This Row],[Название документа, основания для закупки]],ТаблОснЗакуп[],2,FALSE)</f>
        <v>#N/A</v>
      </c>
      <c r="E264" s="2"/>
      <c r="F264" s="6"/>
      <c r="G264" s="38" t="e">
        <f>VLOOKUP(Таблица91112282710[[#This Row],[ Название раздела Плана]],ТаблРазделПлана4[],2,FALSE)</f>
        <v>#N/A</v>
      </c>
      <c r="H264" s="14"/>
      <c r="I264" s="14"/>
      <c r="J264" s="2"/>
      <c r="K264" s="17"/>
      <c r="L264" s="17"/>
      <c r="M264" s="48"/>
      <c r="N264" s="47" t="e">
        <f>VLOOKUP(Таблица91112282710[[#This Row],[Предмет закупки - исключения СМСП]],ТаблИсключ,2,FALSE)</f>
        <v>#N/A</v>
      </c>
      <c r="O264" s="20"/>
      <c r="Q264" s="36"/>
      <c r="R264" s="12"/>
      <c r="S264" s="12"/>
      <c r="T264" s="12"/>
      <c r="U264" s="16" t="e">
        <f>VLOOKUP(Таблица91112282710[[#This Row],[Ставка НДС]],ТаблицаСтавкиНДС[],2,FALSE)</f>
        <v>#N/A</v>
      </c>
      <c r="V264" s="6"/>
      <c r="W264" t="e">
        <f>VLOOKUP(Таблица91112282710[[#This Row],[Название источника финансирования]],ТаблИстФинанс[],2,FALSE)</f>
        <v>#N/A</v>
      </c>
      <c r="X264" s="2"/>
      <c r="Y264" s="13"/>
      <c r="Z264" s="13"/>
      <c r="AA264" s="13"/>
      <c r="AB264" s="17"/>
      <c r="AC264" s="17"/>
      <c r="AD264" s="6"/>
      <c r="AE264" t="e">
        <f>VLOOKUP(Таблица91112282710[[#This Row],[Название способа закупки]],ТаблСпосЗакуп[],2,FALSE)</f>
        <v>#N/A</v>
      </c>
      <c r="AF264" s="6"/>
      <c r="AG264" s="20" t="e">
        <f>INDEX(ТаблОснЗакЕП[],MATCH(LEFT($AF264,255),ТаблОснЗакЕП[Столбец1],0),2)</f>
        <v>#N/A</v>
      </c>
      <c r="AH264" s="2"/>
      <c r="AI264" s="17"/>
      <c r="AJ264" s="14"/>
      <c r="AK264" s="15"/>
      <c r="AL264" s="15"/>
      <c r="AM264" s="15"/>
      <c r="AN264" s="15"/>
      <c r="AO264" s="14"/>
      <c r="AP264" s="14"/>
      <c r="AR264" s="6"/>
      <c r="AS264" t="e">
        <f>VLOOKUP(Таблица91112282710[[#This Row],[Название направления закупки]],ТаблНапрЗакуп[],2,FALSE)</f>
        <v>#N/A</v>
      </c>
      <c r="AT264" s="14"/>
      <c r="AU264" s="40" t="e">
        <f>VLOOKUP(Таблица91112282710[[#This Row],[Наименование подразделения-заявителя закупки (только для закупок ПАО "Газпром")]],ТаблПодрГазпром[],2,FALSE)</f>
        <v>#N/A</v>
      </c>
      <c r="AV264" s="14"/>
      <c r="AW264" s="14"/>
    </row>
    <row r="265" spans="1:49" x14ac:dyDescent="0.25">
      <c r="A265" s="2"/>
      <c r="B265" s="16"/>
      <c r="C265" s="6"/>
      <c r="D265" t="e">
        <f>VLOOKUP(Таблица91112282710[[#This Row],[Название документа, основания для закупки]],ТаблОснЗакуп[],2,FALSE)</f>
        <v>#N/A</v>
      </c>
      <c r="E265" s="2"/>
      <c r="F265" s="6"/>
      <c r="G265" s="38" t="e">
        <f>VLOOKUP(Таблица91112282710[[#This Row],[ Название раздела Плана]],ТаблРазделПлана4[],2,FALSE)</f>
        <v>#N/A</v>
      </c>
      <c r="H265" s="14"/>
      <c r="I265" s="14"/>
      <c r="J265" s="2"/>
      <c r="K265" s="17"/>
      <c r="L265" s="17"/>
      <c r="M265" s="48"/>
      <c r="N265" s="47" t="e">
        <f>VLOOKUP(Таблица91112282710[[#This Row],[Предмет закупки - исключения СМСП]],ТаблИсключ,2,FALSE)</f>
        <v>#N/A</v>
      </c>
      <c r="O265" s="20"/>
      <c r="Q265" s="36"/>
      <c r="R265" s="12"/>
      <c r="S265" s="12"/>
      <c r="T265" s="12"/>
      <c r="U265" s="16" t="e">
        <f>VLOOKUP(Таблица91112282710[[#This Row],[Ставка НДС]],ТаблицаСтавкиНДС[],2,FALSE)</f>
        <v>#N/A</v>
      </c>
      <c r="V265" s="6"/>
      <c r="W265" t="e">
        <f>VLOOKUP(Таблица91112282710[[#This Row],[Название источника финансирования]],ТаблИстФинанс[],2,FALSE)</f>
        <v>#N/A</v>
      </c>
      <c r="X265" s="2"/>
      <c r="Y265" s="13"/>
      <c r="Z265" s="13"/>
      <c r="AA265" s="13"/>
      <c r="AB265" s="17"/>
      <c r="AC265" s="17"/>
      <c r="AD265" s="6"/>
      <c r="AE265" t="e">
        <f>VLOOKUP(Таблица91112282710[[#This Row],[Название способа закупки]],ТаблСпосЗакуп[],2,FALSE)</f>
        <v>#N/A</v>
      </c>
      <c r="AF265" s="6"/>
      <c r="AG265" s="20" t="e">
        <f>INDEX(ТаблОснЗакЕП[],MATCH(LEFT($AF265,255),ТаблОснЗакЕП[Столбец1],0),2)</f>
        <v>#N/A</v>
      </c>
      <c r="AH265" s="2"/>
      <c r="AI265" s="17"/>
      <c r="AJ265" s="14"/>
      <c r="AK265" s="15"/>
      <c r="AL265" s="15"/>
      <c r="AM265" s="15"/>
      <c r="AN265" s="15"/>
      <c r="AO265" s="14"/>
      <c r="AP265" s="14"/>
      <c r="AR265" s="6"/>
      <c r="AS265" t="e">
        <f>VLOOKUP(Таблица91112282710[[#This Row],[Название направления закупки]],ТаблНапрЗакуп[],2,FALSE)</f>
        <v>#N/A</v>
      </c>
      <c r="AT265" s="14"/>
      <c r="AU265" s="39" t="e">
        <f>VLOOKUP(Таблица91112282710[[#This Row],[Наименование подразделения-заявителя закупки (только для закупок ПАО "Газпром")]],ТаблПодрГазпром[],2,FALSE)</f>
        <v>#N/A</v>
      </c>
      <c r="AV265" s="14"/>
      <c r="AW265" s="14"/>
    </row>
    <row r="266" spans="1:49" x14ac:dyDescent="0.25">
      <c r="A266" s="2"/>
      <c r="B266" s="16"/>
      <c r="C266" s="6"/>
      <c r="D266" t="e">
        <f>VLOOKUP(Таблица91112282710[[#This Row],[Название документа, основания для закупки]],ТаблОснЗакуп[],2,FALSE)</f>
        <v>#N/A</v>
      </c>
      <c r="E266" s="2"/>
      <c r="F266" s="6"/>
      <c r="G266" s="38" t="e">
        <f>VLOOKUP(Таблица91112282710[[#This Row],[ Название раздела Плана]],ТаблРазделПлана4[],2,FALSE)</f>
        <v>#N/A</v>
      </c>
      <c r="H266" s="14"/>
      <c r="I266" s="14"/>
      <c r="J266" s="2"/>
      <c r="K266" s="17"/>
      <c r="L266" s="17"/>
      <c r="M266" s="48"/>
      <c r="N266" s="47" t="e">
        <f>VLOOKUP(Таблица91112282710[[#This Row],[Предмет закупки - исключения СМСП]],ТаблИсключ,2,FALSE)</f>
        <v>#N/A</v>
      </c>
      <c r="O266" s="20"/>
      <c r="Q266" s="36"/>
      <c r="R266" s="12"/>
      <c r="S266" s="12"/>
      <c r="T266" s="12"/>
      <c r="U266" s="16" t="e">
        <f>VLOOKUP(Таблица91112282710[[#This Row],[Ставка НДС]],ТаблицаСтавкиНДС[],2,FALSE)</f>
        <v>#N/A</v>
      </c>
      <c r="V266" s="6"/>
      <c r="W266" t="e">
        <f>VLOOKUP(Таблица91112282710[[#This Row],[Название источника финансирования]],ТаблИстФинанс[],2,FALSE)</f>
        <v>#N/A</v>
      </c>
      <c r="X266" s="2"/>
      <c r="Y266" s="13"/>
      <c r="Z266" s="13"/>
      <c r="AA266" s="13"/>
      <c r="AB266" s="17"/>
      <c r="AC266" s="17"/>
      <c r="AD266" s="6"/>
      <c r="AE266" t="e">
        <f>VLOOKUP(Таблица91112282710[[#This Row],[Название способа закупки]],ТаблСпосЗакуп[],2,FALSE)</f>
        <v>#N/A</v>
      </c>
      <c r="AF266" s="6"/>
      <c r="AG266" s="20" t="e">
        <f>INDEX(ТаблОснЗакЕП[],MATCH(LEFT($AF266,255),ТаблОснЗакЕП[Столбец1],0),2)</f>
        <v>#N/A</v>
      </c>
      <c r="AH266" s="2"/>
      <c r="AI266" s="17"/>
      <c r="AJ266" s="14"/>
      <c r="AK266" s="15"/>
      <c r="AL266" s="15"/>
      <c r="AM266" s="15"/>
      <c r="AN266" s="15"/>
      <c r="AO266" s="14"/>
      <c r="AP266" s="14"/>
      <c r="AR266" s="6"/>
      <c r="AS266" t="e">
        <f>VLOOKUP(Таблица91112282710[[#This Row],[Название направления закупки]],ТаблНапрЗакуп[],2,FALSE)</f>
        <v>#N/A</v>
      </c>
      <c r="AT266" s="14"/>
      <c r="AU266" s="40" t="e">
        <f>VLOOKUP(Таблица91112282710[[#This Row],[Наименование подразделения-заявителя закупки (только для закупок ПАО "Газпром")]],ТаблПодрГазпром[],2,FALSE)</f>
        <v>#N/A</v>
      </c>
      <c r="AV266" s="14"/>
      <c r="AW266" s="14"/>
    </row>
    <row r="267" spans="1:49" x14ac:dyDescent="0.25">
      <c r="A267" s="2"/>
      <c r="B267" s="16"/>
      <c r="C267" s="6"/>
      <c r="D267" t="e">
        <f>VLOOKUP(Таблица91112282710[[#This Row],[Название документа, основания для закупки]],ТаблОснЗакуп[],2,FALSE)</f>
        <v>#N/A</v>
      </c>
      <c r="E267" s="2"/>
      <c r="F267" s="6"/>
      <c r="G267" s="38" t="e">
        <f>VLOOKUP(Таблица91112282710[[#This Row],[ Название раздела Плана]],ТаблРазделПлана4[],2,FALSE)</f>
        <v>#N/A</v>
      </c>
      <c r="H267" s="14"/>
      <c r="I267" s="14"/>
      <c r="J267" s="2"/>
      <c r="K267" s="17"/>
      <c r="L267" s="17"/>
      <c r="M267" s="48"/>
      <c r="N267" s="47" t="e">
        <f>VLOOKUP(Таблица91112282710[[#This Row],[Предмет закупки - исключения СМСП]],ТаблИсключ,2,FALSE)</f>
        <v>#N/A</v>
      </c>
      <c r="O267" s="20"/>
      <c r="Q267" s="36"/>
      <c r="R267" s="12"/>
      <c r="S267" s="12"/>
      <c r="T267" s="12"/>
      <c r="U267" s="16" t="e">
        <f>VLOOKUP(Таблица91112282710[[#This Row],[Ставка НДС]],ТаблицаСтавкиНДС[],2,FALSE)</f>
        <v>#N/A</v>
      </c>
      <c r="V267" s="6"/>
      <c r="W267" t="e">
        <f>VLOOKUP(Таблица91112282710[[#This Row],[Название источника финансирования]],ТаблИстФинанс[],2,FALSE)</f>
        <v>#N/A</v>
      </c>
      <c r="X267" s="2"/>
      <c r="Y267" s="13"/>
      <c r="Z267" s="13"/>
      <c r="AA267" s="13"/>
      <c r="AB267" s="17"/>
      <c r="AC267" s="17"/>
      <c r="AD267" s="6"/>
      <c r="AE267" t="e">
        <f>VLOOKUP(Таблица91112282710[[#This Row],[Название способа закупки]],ТаблСпосЗакуп[],2,FALSE)</f>
        <v>#N/A</v>
      </c>
      <c r="AF267" s="6"/>
      <c r="AG267" s="20" t="e">
        <f>INDEX(ТаблОснЗакЕП[],MATCH(LEFT($AF267,255),ТаблОснЗакЕП[Столбец1],0),2)</f>
        <v>#N/A</v>
      </c>
      <c r="AH267" s="2"/>
      <c r="AI267" s="17"/>
      <c r="AJ267" s="14"/>
      <c r="AK267" s="15"/>
      <c r="AL267" s="15"/>
      <c r="AM267" s="15"/>
      <c r="AN267" s="15"/>
      <c r="AO267" s="14"/>
      <c r="AP267" s="14"/>
      <c r="AR267" s="6"/>
      <c r="AS267" t="e">
        <f>VLOOKUP(Таблица91112282710[[#This Row],[Название направления закупки]],ТаблНапрЗакуп[],2,FALSE)</f>
        <v>#N/A</v>
      </c>
      <c r="AT267" s="14"/>
      <c r="AU267" s="39" t="e">
        <f>VLOOKUP(Таблица91112282710[[#This Row],[Наименование подразделения-заявителя закупки (только для закупок ПАО "Газпром")]],ТаблПодрГазпром[],2,FALSE)</f>
        <v>#N/A</v>
      </c>
      <c r="AV267" s="14"/>
      <c r="AW267" s="14"/>
    </row>
    <row r="268" spans="1:49" x14ac:dyDescent="0.25">
      <c r="A268" s="2"/>
      <c r="B268" s="16"/>
      <c r="C268" s="6"/>
      <c r="D268" t="e">
        <f>VLOOKUP(Таблица91112282710[[#This Row],[Название документа, основания для закупки]],ТаблОснЗакуп[],2,FALSE)</f>
        <v>#N/A</v>
      </c>
      <c r="E268" s="2"/>
      <c r="F268" s="6"/>
      <c r="G268" s="38" t="e">
        <f>VLOOKUP(Таблица91112282710[[#This Row],[ Название раздела Плана]],ТаблРазделПлана4[],2,FALSE)</f>
        <v>#N/A</v>
      </c>
      <c r="H268" s="14"/>
      <c r="I268" s="14"/>
      <c r="J268" s="2"/>
      <c r="K268" s="17"/>
      <c r="L268" s="17"/>
      <c r="M268" s="48"/>
      <c r="N268" s="47" t="e">
        <f>VLOOKUP(Таблица91112282710[[#This Row],[Предмет закупки - исключения СМСП]],ТаблИсключ,2,FALSE)</f>
        <v>#N/A</v>
      </c>
      <c r="O268" s="20"/>
      <c r="Q268" s="36"/>
      <c r="R268" s="12"/>
      <c r="S268" s="12"/>
      <c r="T268" s="12"/>
      <c r="U268" s="16" t="e">
        <f>VLOOKUP(Таблица91112282710[[#This Row],[Ставка НДС]],ТаблицаСтавкиНДС[],2,FALSE)</f>
        <v>#N/A</v>
      </c>
      <c r="V268" s="6"/>
      <c r="W268" t="e">
        <f>VLOOKUP(Таблица91112282710[[#This Row],[Название источника финансирования]],ТаблИстФинанс[],2,FALSE)</f>
        <v>#N/A</v>
      </c>
      <c r="X268" s="2"/>
      <c r="Y268" s="13"/>
      <c r="Z268" s="13"/>
      <c r="AA268" s="13"/>
      <c r="AB268" s="17"/>
      <c r="AC268" s="17"/>
      <c r="AD268" s="6"/>
      <c r="AE268" t="e">
        <f>VLOOKUP(Таблица91112282710[[#This Row],[Название способа закупки]],ТаблСпосЗакуп[],2,FALSE)</f>
        <v>#N/A</v>
      </c>
      <c r="AF268" s="6"/>
      <c r="AG268" s="20" t="e">
        <f>INDEX(ТаблОснЗакЕП[],MATCH(LEFT($AF268,255),ТаблОснЗакЕП[Столбец1],0),2)</f>
        <v>#N/A</v>
      </c>
      <c r="AH268" s="2"/>
      <c r="AI268" s="17"/>
      <c r="AJ268" s="14"/>
      <c r="AK268" s="15"/>
      <c r="AL268" s="15"/>
      <c r="AM268" s="15"/>
      <c r="AN268" s="15"/>
      <c r="AO268" s="14"/>
      <c r="AP268" s="14"/>
      <c r="AR268" s="6"/>
      <c r="AS268" t="e">
        <f>VLOOKUP(Таблица91112282710[[#This Row],[Название направления закупки]],ТаблНапрЗакуп[],2,FALSE)</f>
        <v>#N/A</v>
      </c>
      <c r="AT268" s="14"/>
      <c r="AU268" s="40" t="e">
        <f>VLOOKUP(Таблица91112282710[[#This Row],[Наименование подразделения-заявителя закупки (только для закупок ПАО "Газпром")]],ТаблПодрГазпром[],2,FALSE)</f>
        <v>#N/A</v>
      </c>
      <c r="AV268" s="14"/>
      <c r="AW268" s="14"/>
    </row>
    <row r="269" spans="1:49" x14ac:dyDescent="0.25">
      <c r="A269" s="2"/>
      <c r="B269" s="16"/>
      <c r="C269" s="6"/>
      <c r="D269" t="e">
        <f>VLOOKUP(Таблица91112282710[[#This Row],[Название документа, основания для закупки]],ТаблОснЗакуп[],2,FALSE)</f>
        <v>#N/A</v>
      </c>
      <c r="E269" s="2"/>
      <c r="F269" s="6"/>
      <c r="G269" s="38" t="e">
        <f>VLOOKUP(Таблица91112282710[[#This Row],[ Название раздела Плана]],ТаблРазделПлана4[],2,FALSE)</f>
        <v>#N/A</v>
      </c>
      <c r="H269" s="14"/>
      <c r="I269" s="14"/>
      <c r="J269" s="2"/>
      <c r="K269" s="17"/>
      <c r="L269" s="17"/>
      <c r="M269" s="48"/>
      <c r="N269" s="47" t="e">
        <f>VLOOKUP(Таблица91112282710[[#This Row],[Предмет закупки - исключения СМСП]],ТаблИсключ,2,FALSE)</f>
        <v>#N/A</v>
      </c>
      <c r="O269" s="20"/>
      <c r="Q269" s="36"/>
      <c r="R269" s="12"/>
      <c r="S269" s="12"/>
      <c r="T269" s="12"/>
      <c r="U269" s="16" t="e">
        <f>VLOOKUP(Таблица91112282710[[#This Row],[Ставка НДС]],ТаблицаСтавкиНДС[],2,FALSE)</f>
        <v>#N/A</v>
      </c>
      <c r="V269" s="6"/>
      <c r="W269" t="e">
        <f>VLOOKUP(Таблица91112282710[[#This Row],[Название источника финансирования]],ТаблИстФинанс[],2,FALSE)</f>
        <v>#N/A</v>
      </c>
      <c r="X269" s="2"/>
      <c r="Y269" s="13"/>
      <c r="Z269" s="13"/>
      <c r="AA269" s="13"/>
      <c r="AB269" s="17"/>
      <c r="AC269" s="17"/>
      <c r="AD269" s="6"/>
      <c r="AE269" t="e">
        <f>VLOOKUP(Таблица91112282710[[#This Row],[Название способа закупки]],ТаблСпосЗакуп[],2,FALSE)</f>
        <v>#N/A</v>
      </c>
      <c r="AF269" s="6"/>
      <c r="AG269" s="20" t="e">
        <f>INDEX(ТаблОснЗакЕП[],MATCH(LEFT($AF269,255),ТаблОснЗакЕП[Столбец1],0),2)</f>
        <v>#N/A</v>
      </c>
      <c r="AH269" s="2"/>
      <c r="AI269" s="17"/>
      <c r="AJ269" s="14"/>
      <c r="AK269" s="15"/>
      <c r="AL269" s="15"/>
      <c r="AM269" s="15"/>
      <c r="AN269" s="15"/>
      <c r="AO269" s="14"/>
      <c r="AP269" s="14"/>
      <c r="AR269" s="6"/>
      <c r="AS269" t="e">
        <f>VLOOKUP(Таблица91112282710[[#This Row],[Название направления закупки]],ТаблНапрЗакуп[],2,FALSE)</f>
        <v>#N/A</v>
      </c>
      <c r="AT269" s="14"/>
      <c r="AU269" s="39" t="e">
        <f>VLOOKUP(Таблица91112282710[[#This Row],[Наименование подразделения-заявителя закупки (только для закупок ПАО "Газпром")]],ТаблПодрГазпром[],2,FALSE)</f>
        <v>#N/A</v>
      </c>
      <c r="AV269" s="14"/>
      <c r="AW269" s="14"/>
    </row>
    <row r="270" spans="1:49" x14ac:dyDescent="0.25">
      <c r="A270" s="2"/>
      <c r="B270" s="16"/>
      <c r="C270" s="6"/>
      <c r="D270" t="e">
        <f>VLOOKUP(Таблица91112282710[[#This Row],[Название документа, основания для закупки]],ТаблОснЗакуп[],2,FALSE)</f>
        <v>#N/A</v>
      </c>
      <c r="E270" s="2"/>
      <c r="F270" s="6"/>
      <c r="G270" s="38" t="e">
        <f>VLOOKUP(Таблица91112282710[[#This Row],[ Название раздела Плана]],ТаблРазделПлана4[],2,FALSE)</f>
        <v>#N/A</v>
      </c>
      <c r="H270" s="14"/>
      <c r="I270" s="14"/>
      <c r="J270" s="2"/>
      <c r="K270" s="17"/>
      <c r="L270" s="17"/>
      <c r="M270" s="48"/>
      <c r="N270" s="47" t="e">
        <f>VLOOKUP(Таблица91112282710[[#This Row],[Предмет закупки - исключения СМСП]],ТаблИсключ,2,FALSE)</f>
        <v>#N/A</v>
      </c>
      <c r="O270" s="20"/>
      <c r="Q270" s="36"/>
      <c r="R270" s="12"/>
      <c r="S270" s="12"/>
      <c r="T270" s="12"/>
      <c r="U270" s="16" t="e">
        <f>VLOOKUP(Таблица91112282710[[#This Row],[Ставка НДС]],ТаблицаСтавкиНДС[],2,FALSE)</f>
        <v>#N/A</v>
      </c>
      <c r="V270" s="6"/>
      <c r="W270" t="e">
        <f>VLOOKUP(Таблица91112282710[[#This Row],[Название источника финансирования]],ТаблИстФинанс[],2,FALSE)</f>
        <v>#N/A</v>
      </c>
      <c r="X270" s="2"/>
      <c r="Y270" s="13"/>
      <c r="Z270" s="13"/>
      <c r="AA270" s="13"/>
      <c r="AB270" s="17"/>
      <c r="AC270" s="17"/>
      <c r="AD270" s="6"/>
      <c r="AE270" t="e">
        <f>VLOOKUP(Таблица91112282710[[#This Row],[Название способа закупки]],ТаблСпосЗакуп[],2,FALSE)</f>
        <v>#N/A</v>
      </c>
      <c r="AF270" s="6"/>
      <c r="AG270" s="20" t="e">
        <f>INDEX(ТаблОснЗакЕП[],MATCH(LEFT($AF270,255),ТаблОснЗакЕП[Столбец1],0),2)</f>
        <v>#N/A</v>
      </c>
      <c r="AH270" s="2"/>
      <c r="AI270" s="17"/>
      <c r="AJ270" s="14"/>
      <c r="AK270" s="15"/>
      <c r="AL270" s="15"/>
      <c r="AM270" s="15"/>
      <c r="AN270" s="15"/>
      <c r="AO270" s="14"/>
      <c r="AP270" s="14"/>
      <c r="AR270" s="6"/>
      <c r="AS270" t="e">
        <f>VLOOKUP(Таблица91112282710[[#This Row],[Название направления закупки]],ТаблНапрЗакуп[],2,FALSE)</f>
        <v>#N/A</v>
      </c>
      <c r="AT270" s="14"/>
      <c r="AU270" s="40" t="e">
        <f>VLOOKUP(Таблица91112282710[[#This Row],[Наименование подразделения-заявителя закупки (только для закупок ПАО "Газпром")]],ТаблПодрГазпром[],2,FALSE)</f>
        <v>#N/A</v>
      </c>
      <c r="AV270" s="14"/>
      <c r="AW270" s="14"/>
    </row>
    <row r="271" spans="1:49" x14ac:dyDescent="0.25">
      <c r="A271" s="2"/>
      <c r="B271" s="16"/>
      <c r="C271" s="6"/>
      <c r="D271" t="e">
        <f>VLOOKUP(Таблица91112282710[[#This Row],[Название документа, основания для закупки]],ТаблОснЗакуп[],2,FALSE)</f>
        <v>#N/A</v>
      </c>
      <c r="E271" s="2"/>
      <c r="F271" s="6"/>
      <c r="G271" s="38" t="e">
        <f>VLOOKUP(Таблица91112282710[[#This Row],[ Название раздела Плана]],ТаблРазделПлана4[],2,FALSE)</f>
        <v>#N/A</v>
      </c>
      <c r="H271" s="14"/>
      <c r="I271" s="14"/>
      <c r="J271" s="2"/>
      <c r="K271" s="17"/>
      <c r="L271" s="17"/>
      <c r="M271" s="48"/>
      <c r="N271" s="47" t="e">
        <f>VLOOKUP(Таблица91112282710[[#This Row],[Предмет закупки - исключения СМСП]],ТаблИсключ,2,FALSE)</f>
        <v>#N/A</v>
      </c>
      <c r="O271" s="20"/>
      <c r="Q271" s="36"/>
      <c r="R271" s="12"/>
      <c r="S271" s="12"/>
      <c r="T271" s="12"/>
      <c r="U271" s="16" t="e">
        <f>VLOOKUP(Таблица91112282710[[#This Row],[Ставка НДС]],ТаблицаСтавкиНДС[],2,FALSE)</f>
        <v>#N/A</v>
      </c>
      <c r="V271" s="6"/>
      <c r="W271" t="e">
        <f>VLOOKUP(Таблица91112282710[[#This Row],[Название источника финансирования]],ТаблИстФинанс[],2,FALSE)</f>
        <v>#N/A</v>
      </c>
      <c r="X271" s="2"/>
      <c r="Y271" s="13"/>
      <c r="Z271" s="13"/>
      <c r="AA271" s="13"/>
      <c r="AB271" s="17"/>
      <c r="AC271" s="17"/>
      <c r="AD271" s="6"/>
      <c r="AE271" t="e">
        <f>VLOOKUP(Таблица91112282710[[#This Row],[Название способа закупки]],ТаблСпосЗакуп[],2,FALSE)</f>
        <v>#N/A</v>
      </c>
      <c r="AF271" s="6"/>
      <c r="AG271" s="20" t="e">
        <f>INDEX(ТаблОснЗакЕП[],MATCH(LEFT($AF271,255),ТаблОснЗакЕП[Столбец1],0),2)</f>
        <v>#N/A</v>
      </c>
      <c r="AH271" s="2"/>
      <c r="AI271" s="17"/>
      <c r="AJ271" s="14"/>
      <c r="AK271" s="15"/>
      <c r="AL271" s="15"/>
      <c r="AM271" s="15"/>
      <c r="AN271" s="15"/>
      <c r="AO271" s="14"/>
      <c r="AP271" s="14"/>
      <c r="AR271" s="6"/>
      <c r="AS271" t="e">
        <f>VLOOKUP(Таблица91112282710[[#This Row],[Название направления закупки]],ТаблНапрЗакуп[],2,FALSE)</f>
        <v>#N/A</v>
      </c>
      <c r="AT271" s="14"/>
      <c r="AU271" s="39" t="e">
        <f>VLOOKUP(Таблица91112282710[[#This Row],[Наименование подразделения-заявителя закупки (только для закупок ПАО "Газпром")]],ТаблПодрГазпром[],2,FALSE)</f>
        <v>#N/A</v>
      </c>
      <c r="AV271" s="14"/>
      <c r="AW271" s="14"/>
    </row>
    <row r="272" spans="1:49" x14ac:dyDescent="0.25">
      <c r="A272" s="2"/>
      <c r="B272" s="16"/>
      <c r="C272" s="6"/>
      <c r="D272" t="e">
        <f>VLOOKUP(Таблица91112282710[[#This Row],[Название документа, основания для закупки]],ТаблОснЗакуп[],2,FALSE)</f>
        <v>#N/A</v>
      </c>
      <c r="E272" s="2"/>
      <c r="F272" s="6"/>
      <c r="G272" s="38" t="e">
        <f>VLOOKUP(Таблица91112282710[[#This Row],[ Название раздела Плана]],ТаблРазделПлана4[],2,FALSE)</f>
        <v>#N/A</v>
      </c>
      <c r="H272" s="14"/>
      <c r="I272" s="14"/>
      <c r="J272" s="2"/>
      <c r="K272" s="17"/>
      <c r="L272" s="17"/>
      <c r="M272" s="48"/>
      <c r="N272" s="47" t="e">
        <f>VLOOKUP(Таблица91112282710[[#This Row],[Предмет закупки - исключения СМСП]],ТаблИсключ,2,FALSE)</f>
        <v>#N/A</v>
      </c>
      <c r="O272" s="20"/>
      <c r="Q272" s="36"/>
      <c r="R272" s="12"/>
      <c r="S272" s="12"/>
      <c r="T272" s="12"/>
      <c r="U272" s="16" t="e">
        <f>VLOOKUP(Таблица91112282710[[#This Row],[Ставка НДС]],ТаблицаСтавкиНДС[],2,FALSE)</f>
        <v>#N/A</v>
      </c>
      <c r="V272" s="6"/>
      <c r="W272" t="e">
        <f>VLOOKUP(Таблица91112282710[[#This Row],[Название источника финансирования]],ТаблИстФинанс[],2,FALSE)</f>
        <v>#N/A</v>
      </c>
      <c r="X272" s="2"/>
      <c r="Y272" s="13"/>
      <c r="Z272" s="13"/>
      <c r="AA272" s="13"/>
      <c r="AB272" s="17"/>
      <c r="AC272" s="17"/>
      <c r="AD272" s="6"/>
      <c r="AE272" t="e">
        <f>VLOOKUP(Таблица91112282710[[#This Row],[Название способа закупки]],ТаблСпосЗакуп[],2,FALSE)</f>
        <v>#N/A</v>
      </c>
      <c r="AF272" s="6"/>
      <c r="AG272" s="20" t="e">
        <f>INDEX(ТаблОснЗакЕП[],MATCH(LEFT($AF272,255),ТаблОснЗакЕП[Столбец1],0),2)</f>
        <v>#N/A</v>
      </c>
      <c r="AH272" s="2"/>
      <c r="AI272" s="17"/>
      <c r="AJ272" s="14"/>
      <c r="AK272" s="15"/>
      <c r="AL272" s="15"/>
      <c r="AM272" s="15"/>
      <c r="AN272" s="15"/>
      <c r="AO272" s="14"/>
      <c r="AP272" s="14"/>
      <c r="AR272" s="6"/>
      <c r="AS272" t="e">
        <f>VLOOKUP(Таблица91112282710[[#This Row],[Название направления закупки]],ТаблНапрЗакуп[],2,FALSE)</f>
        <v>#N/A</v>
      </c>
      <c r="AT272" s="14"/>
      <c r="AU272" s="40" t="e">
        <f>VLOOKUP(Таблица91112282710[[#This Row],[Наименование подразделения-заявителя закупки (только для закупок ПАО "Газпром")]],ТаблПодрГазпром[],2,FALSE)</f>
        <v>#N/A</v>
      </c>
      <c r="AV272" s="14"/>
      <c r="AW272" s="14"/>
    </row>
    <row r="273" spans="1:49" x14ac:dyDescent="0.25">
      <c r="A273" s="2"/>
      <c r="B273" s="16"/>
      <c r="C273" s="6"/>
      <c r="D273" t="e">
        <f>VLOOKUP(Таблица91112282710[[#This Row],[Название документа, основания для закупки]],ТаблОснЗакуп[],2,FALSE)</f>
        <v>#N/A</v>
      </c>
      <c r="E273" s="2"/>
      <c r="F273" s="6"/>
      <c r="G273" s="38" t="e">
        <f>VLOOKUP(Таблица91112282710[[#This Row],[ Название раздела Плана]],ТаблРазделПлана4[],2,FALSE)</f>
        <v>#N/A</v>
      </c>
      <c r="H273" s="14"/>
      <c r="I273" s="14"/>
      <c r="J273" s="2"/>
      <c r="K273" s="17"/>
      <c r="L273" s="17"/>
      <c r="M273" s="48"/>
      <c r="N273" s="47" t="e">
        <f>VLOOKUP(Таблица91112282710[[#This Row],[Предмет закупки - исключения СМСП]],ТаблИсключ,2,FALSE)</f>
        <v>#N/A</v>
      </c>
      <c r="O273" s="20"/>
      <c r="Q273" s="36"/>
      <c r="R273" s="12"/>
      <c r="S273" s="12"/>
      <c r="T273" s="12"/>
      <c r="U273" s="16" t="e">
        <f>VLOOKUP(Таблица91112282710[[#This Row],[Ставка НДС]],ТаблицаСтавкиНДС[],2,FALSE)</f>
        <v>#N/A</v>
      </c>
      <c r="V273" s="6"/>
      <c r="W273" t="e">
        <f>VLOOKUP(Таблица91112282710[[#This Row],[Название источника финансирования]],ТаблИстФинанс[],2,FALSE)</f>
        <v>#N/A</v>
      </c>
      <c r="X273" s="2"/>
      <c r="Y273" s="13"/>
      <c r="Z273" s="13"/>
      <c r="AA273" s="13"/>
      <c r="AB273" s="17"/>
      <c r="AC273" s="17"/>
      <c r="AD273" s="6"/>
      <c r="AE273" t="e">
        <f>VLOOKUP(Таблица91112282710[[#This Row],[Название способа закупки]],ТаблСпосЗакуп[],2,FALSE)</f>
        <v>#N/A</v>
      </c>
      <c r="AF273" s="6"/>
      <c r="AG273" s="20" t="e">
        <f>INDEX(ТаблОснЗакЕП[],MATCH(LEFT($AF273,255),ТаблОснЗакЕП[Столбец1],0),2)</f>
        <v>#N/A</v>
      </c>
      <c r="AH273" s="2"/>
      <c r="AI273" s="17"/>
      <c r="AJ273" s="14"/>
      <c r="AK273" s="15"/>
      <c r="AL273" s="15"/>
      <c r="AM273" s="15"/>
      <c r="AN273" s="15"/>
      <c r="AO273" s="14"/>
      <c r="AP273" s="14"/>
      <c r="AR273" s="6"/>
      <c r="AS273" t="e">
        <f>VLOOKUP(Таблица91112282710[[#This Row],[Название направления закупки]],ТаблНапрЗакуп[],2,FALSE)</f>
        <v>#N/A</v>
      </c>
      <c r="AT273" s="14"/>
      <c r="AU273" s="39" t="e">
        <f>VLOOKUP(Таблица91112282710[[#This Row],[Наименование подразделения-заявителя закупки (только для закупок ПАО "Газпром")]],ТаблПодрГазпром[],2,FALSE)</f>
        <v>#N/A</v>
      </c>
      <c r="AV273" s="14"/>
      <c r="AW273" s="14"/>
    </row>
    <row r="274" spans="1:49" x14ac:dyDescent="0.25">
      <c r="A274" s="2"/>
      <c r="B274" s="16"/>
      <c r="C274" s="6"/>
      <c r="D274" t="e">
        <f>VLOOKUP(Таблица91112282710[[#This Row],[Название документа, основания для закупки]],ТаблОснЗакуп[],2,FALSE)</f>
        <v>#N/A</v>
      </c>
      <c r="E274" s="2"/>
      <c r="F274" s="6"/>
      <c r="G274" s="38" t="e">
        <f>VLOOKUP(Таблица91112282710[[#This Row],[ Название раздела Плана]],ТаблРазделПлана4[],2,FALSE)</f>
        <v>#N/A</v>
      </c>
      <c r="H274" s="14"/>
      <c r="I274" s="14"/>
      <c r="J274" s="2"/>
      <c r="K274" s="17"/>
      <c r="L274" s="17"/>
      <c r="M274" s="48"/>
      <c r="N274" s="47" t="e">
        <f>VLOOKUP(Таблица91112282710[[#This Row],[Предмет закупки - исключения СМСП]],ТаблИсключ,2,FALSE)</f>
        <v>#N/A</v>
      </c>
      <c r="O274" s="20"/>
      <c r="Q274" s="36"/>
      <c r="R274" s="12"/>
      <c r="S274" s="12"/>
      <c r="T274" s="12"/>
      <c r="U274" s="16" t="e">
        <f>VLOOKUP(Таблица91112282710[[#This Row],[Ставка НДС]],ТаблицаСтавкиНДС[],2,FALSE)</f>
        <v>#N/A</v>
      </c>
      <c r="V274" s="6"/>
      <c r="W274" t="e">
        <f>VLOOKUP(Таблица91112282710[[#This Row],[Название источника финансирования]],ТаблИстФинанс[],2,FALSE)</f>
        <v>#N/A</v>
      </c>
      <c r="X274" s="2"/>
      <c r="Y274" s="13"/>
      <c r="Z274" s="13"/>
      <c r="AA274" s="13"/>
      <c r="AB274" s="17"/>
      <c r="AC274" s="17"/>
      <c r="AD274" s="6"/>
      <c r="AE274" t="e">
        <f>VLOOKUP(Таблица91112282710[[#This Row],[Название способа закупки]],ТаблСпосЗакуп[],2,FALSE)</f>
        <v>#N/A</v>
      </c>
      <c r="AF274" s="6"/>
      <c r="AG274" s="20" t="e">
        <f>INDEX(ТаблОснЗакЕП[],MATCH(LEFT($AF274,255),ТаблОснЗакЕП[Столбец1],0),2)</f>
        <v>#N/A</v>
      </c>
      <c r="AH274" s="2"/>
      <c r="AI274" s="17"/>
      <c r="AJ274" s="14"/>
      <c r="AK274" s="15"/>
      <c r="AL274" s="15"/>
      <c r="AM274" s="15"/>
      <c r="AN274" s="15"/>
      <c r="AO274" s="14"/>
      <c r="AP274" s="14"/>
      <c r="AR274" s="6"/>
      <c r="AS274" t="e">
        <f>VLOOKUP(Таблица91112282710[[#This Row],[Название направления закупки]],ТаблНапрЗакуп[],2,FALSE)</f>
        <v>#N/A</v>
      </c>
      <c r="AT274" s="14"/>
      <c r="AU274" s="40" t="e">
        <f>VLOOKUP(Таблица91112282710[[#This Row],[Наименование подразделения-заявителя закупки (только для закупок ПАО "Газпром")]],ТаблПодрГазпром[],2,FALSE)</f>
        <v>#N/A</v>
      </c>
      <c r="AV274" s="14"/>
      <c r="AW274" s="14"/>
    </row>
    <row r="275" spans="1:49" x14ac:dyDescent="0.25">
      <c r="A275" s="2"/>
      <c r="B275" s="16"/>
      <c r="C275" s="6"/>
      <c r="D275" t="e">
        <f>VLOOKUP(Таблица91112282710[[#This Row],[Название документа, основания для закупки]],ТаблОснЗакуп[],2,FALSE)</f>
        <v>#N/A</v>
      </c>
      <c r="E275" s="2"/>
      <c r="F275" s="6"/>
      <c r="G275" s="38" t="e">
        <f>VLOOKUP(Таблица91112282710[[#This Row],[ Название раздела Плана]],ТаблРазделПлана4[],2,FALSE)</f>
        <v>#N/A</v>
      </c>
      <c r="H275" s="14"/>
      <c r="I275" s="14"/>
      <c r="J275" s="2"/>
      <c r="K275" s="17"/>
      <c r="L275" s="17"/>
      <c r="M275" s="48"/>
      <c r="N275" s="47" t="e">
        <f>VLOOKUP(Таблица91112282710[[#This Row],[Предмет закупки - исключения СМСП]],ТаблИсключ,2,FALSE)</f>
        <v>#N/A</v>
      </c>
      <c r="O275" s="20"/>
      <c r="Q275" s="36"/>
      <c r="R275" s="12"/>
      <c r="S275" s="12"/>
      <c r="T275" s="12"/>
      <c r="U275" s="16" t="e">
        <f>VLOOKUP(Таблица91112282710[[#This Row],[Ставка НДС]],ТаблицаСтавкиНДС[],2,FALSE)</f>
        <v>#N/A</v>
      </c>
      <c r="V275" s="6"/>
      <c r="W275" t="e">
        <f>VLOOKUP(Таблица91112282710[[#This Row],[Название источника финансирования]],ТаблИстФинанс[],2,FALSE)</f>
        <v>#N/A</v>
      </c>
      <c r="X275" s="2"/>
      <c r="Y275" s="13"/>
      <c r="Z275" s="13"/>
      <c r="AA275" s="13"/>
      <c r="AB275" s="17"/>
      <c r="AC275" s="17"/>
      <c r="AD275" s="6"/>
      <c r="AE275" t="e">
        <f>VLOOKUP(Таблица91112282710[[#This Row],[Название способа закупки]],ТаблСпосЗакуп[],2,FALSE)</f>
        <v>#N/A</v>
      </c>
      <c r="AF275" s="6"/>
      <c r="AG275" s="20" t="e">
        <f>INDEX(ТаблОснЗакЕП[],MATCH(LEFT($AF275,255),ТаблОснЗакЕП[Столбец1],0),2)</f>
        <v>#N/A</v>
      </c>
      <c r="AH275" s="2"/>
      <c r="AI275" s="17"/>
      <c r="AJ275" s="14"/>
      <c r="AK275" s="15"/>
      <c r="AL275" s="15"/>
      <c r="AM275" s="15"/>
      <c r="AN275" s="15"/>
      <c r="AO275" s="14"/>
      <c r="AP275" s="14"/>
      <c r="AR275" s="6"/>
      <c r="AS275" t="e">
        <f>VLOOKUP(Таблица91112282710[[#This Row],[Название направления закупки]],ТаблНапрЗакуп[],2,FALSE)</f>
        <v>#N/A</v>
      </c>
      <c r="AT275" s="14"/>
      <c r="AU275" s="39" t="e">
        <f>VLOOKUP(Таблица91112282710[[#This Row],[Наименование подразделения-заявителя закупки (только для закупок ПАО "Газпром")]],ТаблПодрГазпром[],2,FALSE)</f>
        <v>#N/A</v>
      </c>
      <c r="AV275" s="14"/>
      <c r="AW275" s="14"/>
    </row>
    <row r="276" spans="1:49" x14ac:dyDescent="0.25">
      <c r="A276" s="2"/>
      <c r="B276" s="16"/>
      <c r="C276" s="6"/>
      <c r="D276" t="e">
        <f>VLOOKUP(Таблица91112282710[[#This Row],[Название документа, основания для закупки]],ТаблОснЗакуп[],2,FALSE)</f>
        <v>#N/A</v>
      </c>
      <c r="E276" s="2"/>
      <c r="F276" s="6"/>
      <c r="G276" s="38" t="e">
        <f>VLOOKUP(Таблица91112282710[[#This Row],[ Название раздела Плана]],ТаблРазделПлана4[],2,FALSE)</f>
        <v>#N/A</v>
      </c>
      <c r="H276" s="14"/>
      <c r="I276" s="14"/>
      <c r="J276" s="2"/>
      <c r="K276" s="17"/>
      <c r="L276" s="17"/>
      <c r="M276" s="48"/>
      <c r="N276" s="47" t="e">
        <f>VLOOKUP(Таблица91112282710[[#This Row],[Предмет закупки - исключения СМСП]],ТаблИсключ,2,FALSE)</f>
        <v>#N/A</v>
      </c>
      <c r="O276" s="20"/>
      <c r="Q276" s="36"/>
      <c r="R276" s="12"/>
      <c r="S276" s="12"/>
      <c r="T276" s="12"/>
      <c r="U276" s="16" t="e">
        <f>VLOOKUP(Таблица91112282710[[#This Row],[Ставка НДС]],ТаблицаСтавкиНДС[],2,FALSE)</f>
        <v>#N/A</v>
      </c>
      <c r="V276" s="6"/>
      <c r="W276" t="e">
        <f>VLOOKUP(Таблица91112282710[[#This Row],[Название источника финансирования]],ТаблИстФинанс[],2,FALSE)</f>
        <v>#N/A</v>
      </c>
      <c r="X276" s="2"/>
      <c r="Y276" s="13"/>
      <c r="Z276" s="13"/>
      <c r="AA276" s="13"/>
      <c r="AB276" s="17"/>
      <c r="AC276" s="17"/>
      <c r="AD276" s="6"/>
      <c r="AE276" t="e">
        <f>VLOOKUP(Таблица91112282710[[#This Row],[Название способа закупки]],ТаблСпосЗакуп[],2,FALSE)</f>
        <v>#N/A</v>
      </c>
      <c r="AF276" s="6"/>
      <c r="AG276" s="20" t="e">
        <f>INDEX(ТаблОснЗакЕП[],MATCH(LEFT($AF276,255),ТаблОснЗакЕП[Столбец1],0),2)</f>
        <v>#N/A</v>
      </c>
      <c r="AH276" s="2"/>
      <c r="AI276" s="17"/>
      <c r="AJ276" s="14"/>
      <c r="AK276" s="15"/>
      <c r="AL276" s="15"/>
      <c r="AM276" s="15"/>
      <c r="AN276" s="15"/>
      <c r="AO276" s="14"/>
      <c r="AP276" s="14"/>
      <c r="AR276" s="6"/>
      <c r="AS276" t="e">
        <f>VLOOKUP(Таблица91112282710[[#This Row],[Название направления закупки]],ТаблНапрЗакуп[],2,FALSE)</f>
        <v>#N/A</v>
      </c>
      <c r="AT276" s="14"/>
      <c r="AU276" s="40" t="e">
        <f>VLOOKUP(Таблица91112282710[[#This Row],[Наименование подразделения-заявителя закупки (только для закупок ПАО "Газпром")]],ТаблПодрГазпром[],2,FALSE)</f>
        <v>#N/A</v>
      </c>
      <c r="AV276" s="14"/>
      <c r="AW276" s="14"/>
    </row>
    <row r="277" spans="1:49" x14ac:dyDescent="0.25">
      <c r="A277" s="2"/>
      <c r="B277" s="16"/>
      <c r="C277" s="6"/>
      <c r="D277" t="e">
        <f>VLOOKUP(Таблица91112282710[[#This Row],[Название документа, основания для закупки]],ТаблОснЗакуп[],2,FALSE)</f>
        <v>#N/A</v>
      </c>
      <c r="E277" s="2"/>
      <c r="F277" s="6"/>
      <c r="G277" s="38" t="e">
        <f>VLOOKUP(Таблица91112282710[[#This Row],[ Название раздела Плана]],ТаблРазделПлана4[],2,FALSE)</f>
        <v>#N/A</v>
      </c>
      <c r="H277" s="14"/>
      <c r="I277" s="14"/>
      <c r="J277" s="2"/>
      <c r="K277" s="17"/>
      <c r="L277" s="17"/>
      <c r="M277" s="48"/>
      <c r="N277" s="47" t="e">
        <f>VLOOKUP(Таблица91112282710[[#This Row],[Предмет закупки - исключения СМСП]],ТаблИсключ,2,FALSE)</f>
        <v>#N/A</v>
      </c>
      <c r="O277" s="20"/>
      <c r="Q277" s="36"/>
      <c r="R277" s="12"/>
      <c r="S277" s="12"/>
      <c r="T277" s="12"/>
      <c r="U277" s="16" t="e">
        <f>VLOOKUP(Таблица91112282710[[#This Row],[Ставка НДС]],ТаблицаСтавкиНДС[],2,FALSE)</f>
        <v>#N/A</v>
      </c>
      <c r="V277" s="6"/>
      <c r="W277" t="e">
        <f>VLOOKUP(Таблица91112282710[[#This Row],[Название источника финансирования]],ТаблИстФинанс[],2,FALSE)</f>
        <v>#N/A</v>
      </c>
      <c r="X277" s="2"/>
      <c r="Y277" s="13"/>
      <c r="Z277" s="13"/>
      <c r="AA277" s="13"/>
      <c r="AB277" s="17"/>
      <c r="AC277" s="17"/>
      <c r="AD277" s="6"/>
      <c r="AE277" t="e">
        <f>VLOOKUP(Таблица91112282710[[#This Row],[Название способа закупки]],ТаблСпосЗакуп[],2,FALSE)</f>
        <v>#N/A</v>
      </c>
      <c r="AF277" s="6"/>
      <c r="AG277" s="20" t="e">
        <f>INDEX(ТаблОснЗакЕП[],MATCH(LEFT($AF277,255),ТаблОснЗакЕП[Столбец1],0),2)</f>
        <v>#N/A</v>
      </c>
      <c r="AH277" s="2"/>
      <c r="AI277" s="17"/>
      <c r="AJ277" s="14"/>
      <c r="AK277" s="15"/>
      <c r="AL277" s="15"/>
      <c r="AM277" s="15"/>
      <c r="AN277" s="15"/>
      <c r="AO277" s="14"/>
      <c r="AP277" s="14"/>
      <c r="AR277" s="6"/>
      <c r="AS277" t="e">
        <f>VLOOKUP(Таблица91112282710[[#This Row],[Название направления закупки]],ТаблНапрЗакуп[],2,FALSE)</f>
        <v>#N/A</v>
      </c>
      <c r="AT277" s="14"/>
      <c r="AU277" s="39" t="e">
        <f>VLOOKUP(Таблица91112282710[[#This Row],[Наименование подразделения-заявителя закупки (только для закупок ПАО "Газпром")]],ТаблПодрГазпром[],2,FALSE)</f>
        <v>#N/A</v>
      </c>
      <c r="AV277" s="14"/>
      <c r="AW277" s="14"/>
    </row>
    <row r="278" spans="1:49" x14ac:dyDescent="0.25">
      <c r="A278" s="2"/>
      <c r="B278" s="16"/>
      <c r="C278" s="6"/>
      <c r="D278" t="e">
        <f>VLOOKUP(Таблица91112282710[[#This Row],[Название документа, основания для закупки]],ТаблОснЗакуп[],2,FALSE)</f>
        <v>#N/A</v>
      </c>
      <c r="E278" s="2"/>
      <c r="F278" s="6"/>
      <c r="G278" s="38" t="e">
        <f>VLOOKUP(Таблица91112282710[[#This Row],[ Название раздела Плана]],ТаблРазделПлана4[],2,FALSE)</f>
        <v>#N/A</v>
      </c>
      <c r="H278" s="14"/>
      <c r="I278" s="14"/>
      <c r="J278" s="2"/>
      <c r="K278" s="17"/>
      <c r="L278" s="17"/>
      <c r="M278" s="48"/>
      <c r="N278" s="47" t="e">
        <f>VLOOKUP(Таблица91112282710[[#This Row],[Предмет закупки - исключения СМСП]],ТаблИсключ,2,FALSE)</f>
        <v>#N/A</v>
      </c>
      <c r="O278" s="20"/>
      <c r="Q278" s="36"/>
      <c r="R278" s="12"/>
      <c r="S278" s="12"/>
      <c r="T278" s="12"/>
      <c r="U278" s="16" t="e">
        <f>VLOOKUP(Таблица91112282710[[#This Row],[Ставка НДС]],ТаблицаСтавкиНДС[],2,FALSE)</f>
        <v>#N/A</v>
      </c>
      <c r="V278" s="6"/>
      <c r="W278" t="e">
        <f>VLOOKUP(Таблица91112282710[[#This Row],[Название источника финансирования]],ТаблИстФинанс[],2,FALSE)</f>
        <v>#N/A</v>
      </c>
      <c r="X278" s="2"/>
      <c r="Y278" s="13"/>
      <c r="Z278" s="13"/>
      <c r="AA278" s="13"/>
      <c r="AB278" s="17"/>
      <c r="AC278" s="17"/>
      <c r="AD278" s="6"/>
      <c r="AE278" t="e">
        <f>VLOOKUP(Таблица91112282710[[#This Row],[Название способа закупки]],ТаблСпосЗакуп[],2,FALSE)</f>
        <v>#N/A</v>
      </c>
      <c r="AF278" s="6"/>
      <c r="AG278" s="20" t="e">
        <f>INDEX(ТаблОснЗакЕП[],MATCH(LEFT($AF278,255),ТаблОснЗакЕП[Столбец1],0),2)</f>
        <v>#N/A</v>
      </c>
      <c r="AH278" s="2"/>
      <c r="AI278" s="17"/>
      <c r="AJ278" s="14"/>
      <c r="AK278" s="15"/>
      <c r="AL278" s="15"/>
      <c r="AM278" s="15"/>
      <c r="AN278" s="15"/>
      <c r="AO278" s="14"/>
      <c r="AP278" s="14"/>
      <c r="AR278" s="6"/>
      <c r="AS278" t="e">
        <f>VLOOKUP(Таблица91112282710[[#This Row],[Название направления закупки]],ТаблНапрЗакуп[],2,FALSE)</f>
        <v>#N/A</v>
      </c>
      <c r="AT278" s="14"/>
      <c r="AU278" s="40" t="e">
        <f>VLOOKUP(Таблица91112282710[[#This Row],[Наименование подразделения-заявителя закупки (только для закупок ПАО "Газпром")]],ТаблПодрГазпром[],2,FALSE)</f>
        <v>#N/A</v>
      </c>
      <c r="AV278" s="14"/>
      <c r="AW278" s="14"/>
    </row>
    <row r="279" spans="1:49" x14ac:dyDescent="0.25">
      <c r="A279" s="2"/>
      <c r="B279" s="16"/>
      <c r="C279" s="6"/>
      <c r="D279" t="e">
        <f>VLOOKUP(Таблица91112282710[[#This Row],[Название документа, основания для закупки]],ТаблОснЗакуп[],2,FALSE)</f>
        <v>#N/A</v>
      </c>
      <c r="E279" s="2"/>
      <c r="F279" s="6"/>
      <c r="G279" s="38" t="e">
        <f>VLOOKUP(Таблица91112282710[[#This Row],[ Название раздела Плана]],ТаблРазделПлана4[],2,FALSE)</f>
        <v>#N/A</v>
      </c>
      <c r="H279" s="14"/>
      <c r="I279" s="14"/>
      <c r="J279" s="2"/>
      <c r="K279" s="17"/>
      <c r="L279" s="17"/>
      <c r="M279" s="48"/>
      <c r="N279" s="47" t="e">
        <f>VLOOKUP(Таблица91112282710[[#This Row],[Предмет закупки - исключения СМСП]],ТаблИсключ,2,FALSE)</f>
        <v>#N/A</v>
      </c>
      <c r="O279" s="20"/>
      <c r="Q279" s="36"/>
      <c r="R279" s="12"/>
      <c r="S279" s="12"/>
      <c r="T279" s="12"/>
      <c r="U279" s="16" t="e">
        <f>VLOOKUP(Таблица91112282710[[#This Row],[Ставка НДС]],ТаблицаСтавкиНДС[],2,FALSE)</f>
        <v>#N/A</v>
      </c>
      <c r="V279" s="6"/>
      <c r="W279" t="e">
        <f>VLOOKUP(Таблица91112282710[[#This Row],[Название источника финансирования]],ТаблИстФинанс[],2,FALSE)</f>
        <v>#N/A</v>
      </c>
      <c r="X279" s="2"/>
      <c r="Y279" s="13"/>
      <c r="Z279" s="13"/>
      <c r="AA279" s="13"/>
      <c r="AB279" s="17"/>
      <c r="AC279" s="17"/>
      <c r="AD279" s="6"/>
      <c r="AE279" t="e">
        <f>VLOOKUP(Таблица91112282710[[#This Row],[Название способа закупки]],ТаблСпосЗакуп[],2,FALSE)</f>
        <v>#N/A</v>
      </c>
      <c r="AF279" s="6"/>
      <c r="AG279" s="20" t="e">
        <f>INDEX(ТаблОснЗакЕП[],MATCH(LEFT($AF279,255),ТаблОснЗакЕП[Столбец1],0),2)</f>
        <v>#N/A</v>
      </c>
      <c r="AH279" s="2"/>
      <c r="AI279" s="17"/>
      <c r="AJ279" s="14"/>
      <c r="AK279" s="15"/>
      <c r="AL279" s="15"/>
      <c r="AM279" s="15"/>
      <c r="AN279" s="15"/>
      <c r="AO279" s="14"/>
      <c r="AP279" s="14"/>
      <c r="AR279" s="6"/>
      <c r="AS279" t="e">
        <f>VLOOKUP(Таблица91112282710[[#This Row],[Название направления закупки]],ТаблНапрЗакуп[],2,FALSE)</f>
        <v>#N/A</v>
      </c>
      <c r="AT279" s="14"/>
      <c r="AU279" s="39" t="e">
        <f>VLOOKUP(Таблица91112282710[[#This Row],[Наименование подразделения-заявителя закупки (только для закупок ПАО "Газпром")]],ТаблПодрГазпром[],2,FALSE)</f>
        <v>#N/A</v>
      </c>
      <c r="AV279" s="14"/>
      <c r="AW279" s="14"/>
    </row>
    <row r="280" spans="1:49" x14ac:dyDescent="0.25">
      <c r="A280" s="2"/>
      <c r="B280" s="16"/>
      <c r="C280" s="6"/>
      <c r="D280" t="e">
        <f>VLOOKUP(Таблица91112282710[[#This Row],[Название документа, основания для закупки]],ТаблОснЗакуп[],2,FALSE)</f>
        <v>#N/A</v>
      </c>
      <c r="E280" s="2"/>
      <c r="F280" s="6"/>
      <c r="G280" s="38" t="e">
        <f>VLOOKUP(Таблица91112282710[[#This Row],[ Название раздела Плана]],ТаблРазделПлана4[],2,FALSE)</f>
        <v>#N/A</v>
      </c>
      <c r="H280" s="14"/>
      <c r="I280" s="14"/>
      <c r="J280" s="2"/>
      <c r="K280" s="17"/>
      <c r="L280" s="17"/>
      <c r="M280" s="48"/>
      <c r="N280" s="47" t="e">
        <f>VLOOKUP(Таблица91112282710[[#This Row],[Предмет закупки - исключения СМСП]],ТаблИсключ,2,FALSE)</f>
        <v>#N/A</v>
      </c>
      <c r="O280" s="20"/>
      <c r="Q280" s="36"/>
      <c r="R280" s="12"/>
      <c r="S280" s="12"/>
      <c r="T280" s="12"/>
      <c r="U280" s="16" t="e">
        <f>VLOOKUP(Таблица91112282710[[#This Row],[Ставка НДС]],ТаблицаСтавкиНДС[],2,FALSE)</f>
        <v>#N/A</v>
      </c>
      <c r="V280" s="6"/>
      <c r="W280" t="e">
        <f>VLOOKUP(Таблица91112282710[[#This Row],[Название источника финансирования]],ТаблИстФинанс[],2,FALSE)</f>
        <v>#N/A</v>
      </c>
      <c r="X280" s="2"/>
      <c r="Y280" s="13"/>
      <c r="Z280" s="13"/>
      <c r="AA280" s="13"/>
      <c r="AB280" s="17"/>
      <c r="AC280" s="17"/>
      <c r="AD280" s="6"/>
      <c r="AE280" t="e">
        <f>VLOOKUP(Таблица91112282710[[#This Row],[Название способа закупки]],ТаблСпосЗакуп[],2,FALSE)</f>
        <v>#N/A</v>
      </c>
      <c r="AF280" s="6"/>
      <c r="AG280" s="20" t="e">
        <f>INDEX(ТаблОснЗакЕП[],MATCH(LEFT($AF280,255),ТаблОснЗакЕП[Столбец1],0),2)</f>
        <v>#N/A</v>
      </c>
      <c r="AH280" s="2"/>
      <c r="AI280" s="17"/>
      <c r="AJ280" s="14"/>
      <c r="AK280" s="15"/>
      <c r="AL280" s="15"/>
      <c r="AM280" s="15"/>
      <c r="AN280" s="15"/>
      <c r="AO280" s="14"/>
      <c r="AP280" s="14"/>
      <c r="AR280" s="6"/>
      <c r="AS280" t="e">
        <f>VLOOKUP(Таблица91112282710[[#This Row],[Название направления закупки]],ТаблНапрЗакуп[],2,FALSE)</f>
        <v>#N/A</v>
      </c>
      <c r="AT280" s="14"/>
      <c r="AU280" s="40" t="e">
        <f>VLOOKUP(Таблица91112282710[[#This Row],[Наименование подразделения-заявителя закупки (только для закупок ПАО "Газпром")]],ТаблПодрГазпром[],2,FALSE)</f>
        <v>#N/A</v>
      </c>
      <c r="AV280" s="14"/>
      <c r="AW280" s="14"/>
    </row>
    <row r="281" spans="1:49" x14ac:dyDescent="0.25">
      <c r="A281" s="2"/>
      <c r="B281" s="16"/>
      <c r="C281" s="6"/>
      <c r="D281" t="e">
        <f>VLOOKUP(Таблица91112282710[[#This Row],[Название документа, основания для закупки]],ТаблОснЗакуп[],2,FALSE)</f>
        <v>#N/A</v>
      </c>
      <c r="E281" s="2"/>
      <c r="F281" s="6"/>
      <c r="G281" s="38" t="e">
        <f>VLOOKUP(Таблица91112282710[[#This Row],[ Название раздела Плана]],ТаблРазделПлана4[],2,FALSE)</f>
        <v>#N/A</v>
      </c>
      <c r="H281" s="14"/>
      <c r="I281" s="14"/>
      <c r="J281" s="2"/>
      <c r="K281" s="17"/>
      <c r="L281" s="17"/>
      <c r="M281" s="48"/>
      <c r="N281" s="47" t="e">
        <f>VLOOKUP(Таблица91112282710[[#This Row],[Предмет закупки - исключения СМСП]],ТаблИсключ,2,FALSE)</f>
        <v>#N/A</v>
      </c>
      <c r="O281" s="20"/>
      <c r="Q281" s="36"/>
      <c r="R281" s="12"/>
      <c r="S281" s="12"/>
      <c r="T281" s="12"/>
      <c r="U281" s="16" t="e">
        <f>VLOOKUP(Таблица91112282710[[#This Row],[Ставка НДС]],ТаблицаСтавкиНДС[],2,FALSE)</f>
        <v>#N/A</v>
      </c>
      <c r="V281" s="6"/>
      <c r="W281" t="e">
        <f>VLOOKUP(Таблица91112282710[[#This Row],[Название источника финансирования]],ТаблИстФинанс[],2,FALSE)</f>
        <v>#N/A</v>
      </c>
      <c r="X281" s="2"/>
      <c r="Y281" s="13"/>
      <c r="Z281" s="13"/>
      <c r="AA281" s="13"/>
      <c r="AB281" s="17"/>
      <c r="AC281" s="17"/>
      <c r="AD281" s="6"/>
      <c r="AE281" t="e">
        <f>VLOOKUP(Таблица91112282710[[#This Row],[Название способа закупки]],ТаблСпосЗакуп[],2,FALSE)</f>
        <v>#N/A</v>
      </c>
      <c r="AF281" s="6"/>
      <c r="AG281" s="20" t="e">
        <f>INDEX(ТаблОснЗакЕП[],MATCH(LEFT($AF281,255),ТаблОснЗакЕП[Столбец1],0),2)</f>
        <v>#N/A</v>
      </c>
      <c r="AH281" s="2"/>
      <c r="AI281" s="17"/>
      <c r="AJ281" s="14"/>
      <c r="AK281" s="15"/>
      <c r="AL281" s="15"/>
      <c r="AM281" s="15"/>
      <c r="AN281" s="15"/>
      <c r="AO281" s="14"/>
      <c r="AP281" s="14"/>
      <c r="AR281" s="6"/>
      <c r="AS281" t="e">
        <f>VLOOKUP(Таблица91112282710[[#This Row],[Название направления закупки]],ТаблНапрЗакуп[],2,FALSE)</f>
        <v>#N/A</v>
      </c>
      <c r="AT281" s="14"/>
      <c r="AU281" s="39" t="e">
        <f>VLOOKUP(Таблица91112282710[[#This Row],[Наименование подразделения-заявителя закупки (только для закупок ПАО "Газпром")]],ТаблПодрГазпром[],2,FALSE)</f>
        <v>#N/A</v>
      </c>
      <c r="AV281" s="14"/>
      <c r="AW281" s="14"/>
    </row>
    <row r="282" spans="1:49" x14ac:dyDescent="0.25">
      <c r="A282" s="2"/>
      <c r="B282" s="16"/>
      <c r="C282" s="6"/>
      <c r="D282" t="e">
        <f>VLOOKUP(Таблица91112282710[[#This Row],[Название документа, основания для закупки]],ТаблОснЗакуп[],2,FALSE)</f>
        <v>#N/A</v>
      </c>
      <c r="E282" s="2"/>
      <c r="F282" s="6"/>
      <c r="G282" s="38" t="e">
        <f>VLOOKUP(Таблица91112282710[[#This Row],[ Название раздела Плана]],ТаблРазделПлана4[],2,FALSE)</f>
        <v>#N/A</v>
      </c>
      <c r="H282" s="14"/>
      <c r="I282" s="14"/>
      <c r="J282" s="2"/>
      <c r="K282" s="17"/>
      <c r="L282" s="17"/>
      <c r="M282" s="48"/>
      <c r="N282" s="47" t="e">
        <f>VLOOKUP(Таблица91112282710[[#This Row],[Предмет закупки - исключения СМСП]],ТаблИсключ,2,FALSE)</f>
        <v>#N/A</v>
      </c>
      <c r="O282" s="20"/>
      <c r="Q282" s="36"/>
      <c r="R282" s="12"/>
      <c r="S282" s="12"/>
      <c r="T282" s="12"/>
      <c r="U282" s="16" t="e">
        <f>VLOOKUP(Таблица91112282710[[#This Row],[Ставка НДС]],ТаблицаСтавкиНДС[],2,FALSE)</f>
        <v>#N/A</v>
      </c>
      <c r="V282" s="6"/>
      <c r="W282" t="e">
        <f>VLOOKUP(Таблица91112282710[[#This Row],[Название источника финансирования]],ТаблИстФинанс[],2,FALSE)</f>
        <v>#N/A</v>
      </c>
      <c r="X282" s="2"/>
      <c r="Y282" s="13"/>
      <c r="Z282" s="13"/>
      <c r="AA282" s="13"/>
      <c r="AB282" s="17"/>
      <c r="AC282" s="17"/>
      <c r="AD282" s="6"/>
      <c r="AE282" t="e">
        <f>VLOOKUP(Таблица91112282710[[#This Row],[Название способа закупки]],ТаблСпосЗакуп[],2,FALSE)</f>
        <v>#N/A</v>
      </c>
      <c r="AF282" s="6"/>
      <c r="AG282" s="20" t="e">
        <f>INDEX(ТаблОснЗакЕП[],MATCH(LEFT($AF282,255),ТаблОснЗакЕП[Столбец1],0),2)</f>
        <v>#N/A</v>
      </c>
      <c r="AH282" s="2"/>
      <c r="AI282" s="17"/>
      <c r="AJ282" s="14"/>
      <c r="AK282" s="15"/>
      <c r="AL282" s="15"/>
      <c r="AM282" s="15"/>
      <c r="AN282" s="15"/>
      <c r="AO282" s="14"/>
      <c r="AP282" s="14"/>
      <c r="AR282" s="6"/>
      <c r="AS282" t="e">
        <f>VLOOKUP(Таблица91112282710[[#This Row],[Название направления закупки]],ТаблНапрЗакуп[],2,FALSE)</f>
        <v>#N/A</v>
      </c>
      <c r="AT282" s="14"/>
      <c r="AU282" s="40" t="e">
        <f>VLOOKUP(Таблица91112282710[[#This Row],[Наименование подразделения-заявителя закупки (только для закупок ПАО "Газпром")]],ТаблПодрГазпром[],2,FALSE)</f>
        <v>#N/A</v>
      </c>
      <c r="AV282" s="14"/>
      <c r="AW282" s="14"/>
    </row>
    <row r="283" spans="1:49" x14ac:dyDescent="0.25">
      <c r="A283" s="2"/>
      <c r="B283" s="16"/>
      <c r="C283" s="6"/>
      <c r="D283" t="e">
        <f>VLOOKUP(Таблица91112282710[[#This Row],[Название документа, основания для закупки]],ТаблОснЗакуп[],2,FALSE)</f>
        <v>#N/A</v>
      </c>
      <c r="E283" s="2"/>
      <c r="F283" s="6"/>
      <c r="G283" s="38" t="e">
        <f>VLOOKUP(Таблица91112282710[[#This Row],[ Название раздела Плана]],ТаблРазделПлана4[],2,FALSE)</f>
        <v>#N/A</v>
      </c>
      <c r="H283" s="14"/>
      <c r="I283" s="14"/>
      <c r="J283" s="2"/>
      <c r="K283" s="17"/>
      <c r="L283" s="17"/>
      <c r="M283" s="48"/>
      <c r="N283" s="47" t="e">
        <f>VLOOKUP(Таблица91112282710[[#This Row],[Предмет закупки - исключения СМСП]],ТаблИсключ,2,FALSE)</f>
        <v>#N/A</v>
      </c>
      <c r="O283" s="20"/>
      <c r="Q283" s="36"/>
      <c r="R283" s="12"/>
      <c r="S283" s="12"/>
      <c r="T283" s="12"/>
      <c r="U283" s="16" t="e">
        <f>VLOOKUP(Таблица91112282710[[#This Row],[Ставка НДС]],ТаблицаСтавкиНДС[],2,FALSE)</f>
        <v>#N/A</v>
      </c>
      <c r="V283" s="6"/>
      <c r="W283" t="e">
        <f>VLOOKUP(Таблица91112282710[[#This Row],[Название источника финансирования]],ТаблИстФинанс[],2,FALSE)</f>
        <v>#N/A</v>
      </c>
      <c r="X283" s="2"/>
      <c r="Y283" s="13"/>
      <c r="Z283" s="13"/>
      <c r="AA283" s="13"/>
      <c r="AB283" s="17"/>
      <c r="AC283" s="17"/>
      <c r="AD283" s="6"/>
      <c r="AE283" t="e">
        <f>VLOOKUP(Таблица91112282710[[#This Row],[Название способа закупки]],ТаблСпосЗакуп[],2,FALSE)</f>
        <v>#N/A</v>
      </c>
      <c r="AF283" s="6"/>
      <c r="AG283" s="20" t="e">
        <f>INDEX(ТаблОснЗакЕП[],MATCH(LEFT($AF283,255),ТаблОснЗакЕП[Столбец1],0),2)</f>
        <v>#N/A</v>
      </c>
      <c r="AH283" s="2"/>
      <c r="AI283" s="17"/>
      <c r="AJ283" s="14"/>
      <c r="AK283" s="15"/>
      <c r="AL283" s="15"/>
      <c r="AM283" s="15"/>
      <c r="AN283" s="15"/>
      <c r="AO283" s="14"/>
      <c r="AP283" s="14"/>
      <c r="AR283" s="6"/>
      <c r="AS283" t="e">
        <f>VLOOKUP(Таблица91112282710[[#This Row],[Название направления закупки]],ТаблНапрЗакуп[],2,FALSE)</f>
        <v>#N/A</v>
      </c>
      <c r="AT283" s="14"/>
      <c r="AU283" s="39" t="e">
        <f>VLOOKUP(Таблица91112282710[[#This Row],[Наименование подразделения-заявителя закупки (только для закупок ПАО "Газпром")]],ТаблПодрГазпром[],2,FALSE)</f>
        <v>#N/A</v>
      </c>
      <c r="AV283" s="14"/>
      <c r="AW283" s="14"/>
    </row>
    <row r="284" spans="1:49" x14ac:dyDescent="0.25">
      <c r="A284" s="2"/>
      <c r="B284" s="16"/>
      <c r="C284" s="6"/>
      <c r="D284" t="e">
        <f>VLOOKUP(Таблица91112282710[[#This Row],[Название документа, основания для закупки]],ТаблОснЗакуп[],2,FALSE)</f>
        <v>#N/A</v>
      </c>
      <c r="E284" s="2"/>
      <c r="F284" s="6"/>
      <c r="G284" s="38" t="e">
        <f>VLOOKUP(Таблица91112282710[[#This Row],[ Название раздела Плана]],ТаблРазделПлана4[],2,FALSE)</f>
        <v>#N/A</v>
      </c>
      <c r="H284" s="14"/>
      <c r="I284" s="14"/>
      <c r="J284" s="2"/>
      <c r="K284" s="17"/>
      <c r="L284" s="17"/>
      <c r="M284" s="48"/>
      <c r="N284" s="47" t="e">
        <f>VLOOKUP(Таблица91112282710[[#This Row],[Предмет закупки - исключения СМСП]],ТаблИсключ,2,FALSE)</f>
        <v>#N/A</v>
      </c>
      <c r="O284" s="20"/>
      <c r="Q284" s="36"/>
      <c r="R284" s="12"/>
      <c r="S284" s="12"/>
      <c r="T284" s="12"/>
      <c r="U284" s="16" t="e">
        <f>VLOOKUP(Таблица91112282710[[#This Row],[Ставка НДС]],ТаблицаСтавкиНДС[],2,FALSE)</f>
        <v>#N/A</v>
      </c>
      <c r="V284" s="6"/>
      <c r="W284" t="e">
        <f>VLOOKUP(Таблица91112282710[[#This Row],[Название источника финансирования]],ТаблИстФинанс[],2,FALSE)</f>
        <v>#N/A</v>
      </c>
      <c r="X284" s="2"/>
      <c r="Y284" s="13"/>
      <c r="Z284" s="13"/>
      <c r="AA284" s="13"/>
      <c r="AB284" s="17"/>
      <c r="AC284" s="17"/>
      <c r="AD284" s="6"/>
      <c r="AE284" t="e">
        <f>VLOOKUP(Таблица91112282710[[#This Row],[Название способа закупки]],ТаблСпосЗакуп[],2,FALSE)</f>
        <v>#N/A</v>
      </c>
      <c r="AF284" s="6"/>
      <c r="AG284" s="20" t="e">
        <f>INDEX(ТаблОснЗакЕП[],MATCH(LEFT($AF284,255),ТаблОснЗакЕП[Столбец1],0),2)</f>
        <v>#N/A</v>
      </c>
      <c r="AH284" s="2"/>
      <c r="AI284" s="17"/>
      <c r="AJ284" s="14"/>
      <c r="AK284" s="15"/>
      <c r="AL284" s="15"/>
      <c r="AM284" s="15"/>
      <c r="AN284" s="15"/>
      <c r="AO284" s="14"/>
      <c r="AP284" s="14"/>
      <c r="AR284" s="6"/>
      <c r="AS284" t="e">
        <f>VLOOKUP(Таблица91112282710[[#This Row],[Название направления закупки]],ТаблНапрЗакуп[],2,FALSE)</f>
        <v>#N/A</v>
      </c>
      <c r="AT284" s="14"/>
      <c r="AU284" s="40" t="e">
        <f>VLOOKUP(Таблица91112282710[[#This Row],[Наименование подразделения-заявителя закупки (только для закупок ПАО "Газпром")]],ТаблПодрГазпром[],2,FALSE)</f>
        <v>#N/A</v>
      </c>
      <c r="AV284" s="14"/>
      <c r="AW284" s="14"/>
    </row>
    <row r="285" spans="1:49" x14ac:dyDescent="0.25">
      <c r="A285" s="2"/>
      <c r="B285" s="16"/>
      <c r="C285" s="6"/>
      <c r="D285" t="e">
        <f>VLOOKUP(Таблица91112282710[[#This Row],[Название документа, основания для закупки]],ТаблОснЗакуп[],2,FALSE)</f>
        <v>#N/A</v>
      </c>
      <c r="E285" s="2"/>
      <c r="F285" s="6"/>
      <c r="G285" s="38" t="e">
        <f>VLOOKUP(Таблица91112282710[[#This Row],[ Название раздела Плана]],ТаблРазделПлана4[],2,FALSE)</f>
        <v>#N/A</v>
      </c>
      <c r="H285" s="14"/>
      <c r="I285" s="14"/>
      <c r="J285" s="2"/>
      <c r="K285" s="17"/>
      <c r="L285" s="17"/>
      <c r="M285" s="48"/>
      <c r="N285" s="47" t="e">
        <f>VLOOKUP(Таблица91112282710[[#This Row],[Предмет закупки - исключения СМСП]],ТаблИсключ,2,FALSE)</f>
        <v>#N/A</v>
      </c>
      <c r="O285" s="20"/>
      <c r="Q285" s="36"/>
      <c r="R285" s="12"/>
      <c r="S285" s="12"/>
      <c r="T285" s="12"/>
      <c r="U285" s="16" t="e">
        <f>VLOOKUP(Таблица91112282710[[#This Row],[Ставка НДС]],ТаблицаСтавкиНДС[],2,FALSE)</f>
        <v>#N/A</v>
      </c>
      <c r="V285" s="6"/>
      <c r="W285" t="e">
        <f>VLOOKUP(Таблица91112282710[[#This Row],[Название источника финансирования]],ТаблИстФинанс[],2,FALSE)</f>
        <v>#N/A</v>
      </c>
      <c r="X285" s="2"/>
      <c r="Y285" s="13"/>
      <c r="Z285" s="13"/>
      <c r="AA285" s="13"/>
      <c r="AB285" s="17"/>
      <c r="AC285" s="17"/>
      <c r="AD285" s="6"/>
      <c r="AE285" t="e">
        <f>VLOOKUP(Таблица91112282710[[#This Row],[Название способа закупки]],ТаблСпосЗакуп[],2,FALSE)</f>
        <v>#N/A</v>
      </c>
      <c r="AF285" s="6"/>
      <c r="AG285" s="20" t="e">
        <f>INDEX(ТаблОснЗакЕП[],MATCH(LEFT($AF285,255),ТаблОснЗакЕП[Столбец1],0),2)</f>
        <v>#N/A</v>
      </c>
      <c r="AH285" s="2"/>
      <c r="AI285" s="17"/>
      <c r="AJ285" s="14"/>
      <c r="AK285" s="15"/>
      <c r="AL285" s="15"/>
      <c r="AM285" s="15"/>
      <c r="AN285" s="15"/>
      <c r="AO285" s="14"/>
      <c r="AP285" s="14"/>
      <c r="AR285" s="6"/>
      <c r="AS285" t="e">
        <f>VLOOKUP(Таблица91112282710[[#This Row],[Название направления закупки]],ТаблНапрЗакуп[],2,FALSE)</f>
        <v>#N/A</v>
      </c>
      <c r="AT285" s="14"/>
      <c r="AU285" s="39" t="e">
        <f>VLOOKUP(Таблица91112282710[[#This Row],[Наименование подразделения-заявителя закупки (только для закупок ПАО "Газпром")]],ТаблПодрГазпром[],2,FALSE)</f>
        <v>#N/A</v>
      </c>
      <c r="AV285" s="14"/>
      <c r="AW285" s="14"/>
    </row>
    <row r="286" spans="1:49" x14ac:dyDescent="0.25">
      <c r="A286" s="2"/>
      <c r="B286" s="16"/>
      <c r="C286" s="6"/>
      <c r="D286" t="e">
        <f>VLOOKUP(Таблица91112282710[[#This Row],[Название документа, основания для закупки]],ТаблОснЗакуп[],2,FALSE)</f>
        <v>#N/A</v>
      </c>
      <c r="E286" s="2"/>
      <c r="F286" s="6"/>
      <c r="G286" s="38" t="e">
        <f>VLOOKUP(Таблица91112282710[[#This Row],[ Название раздела Плана]],ТаблРазделПлана4[],2,FALSE)</f>
        <v>#N/A</v>
      </c>
      <c r="H286" s="14"/>
      <c r="I286" s="14"/>
      <c r="J286" s="2"/>
      <c r="K286" s="17"/>
      <c r="L286" s="17"/>
      <c r="M286" s="48"/>
      <c r="N286" s="47" t="e">
        <f>VLOOKUP(Таблица91112282710[[#This Row],[Предмет закупки - исключения СМСП]],ТаблИсключ,2,FALSE)</f>
        <v>#N/A</v>
      </c>
      <c r="O286" s="20"/>
      <c r="Q286" s="36"/>
      <c r="R286" s="12"/>
      <c r="S286" s="12"/>
      <c r="T286" s="12"/>
      <c r="U286" s="16" t="e">
        <f>VLOOKUP(Таблица91112282710[[#This Row],[Ставка НДС]],ТаблицаСтавкиНДС[],2,FALSE)</f>
        <v>#N/A</v>
      </c>
      <c r="V286" s="6"/>
      <c r="W286" t="e">
        <f>VLOOKUP(Таблица91112282710[[#This Row],[Название источника финансирования]],ТаблИстФинанс[],2,FALSE)</f>
        <v>#N/A</v>
      </c>
      <c r="X286" s="2"/>
      <c r="Y286" s="13"/>
      <c r="Z286" s="13"/>
      <c r="AA286" s="13"/>
      <c r="AB286" s="17"/>
      <c r="AC286" s="17"/>
      <c r="AD286" s="6"/>
      <c r="AE286" t="e">
        <f>VLOOKUP(Таблица91112282710[[#This Row],[Название способа закупки]],ТаблСпосЗакуп[],2,FALSE)</f>
        <v>#N/A</v>
      </c>
      <c r="AF286" s="6"/>
      <c r="AG286" s="20" t="e">
        <f>INDEX(ТаблОснЗакЕП[],MATCH(LEFT($AF286,255),ТаблОснЗакЕП[Столбец1],0),2)</f>
        <v>#N/A</v>
      </c>
      <c r="AH286" s="2"/>
      <c r="AI286" s="17"/>
      <c r="AJ286" s="14"/>
      <c r="AK286" s="15"/>
      <c r="AL286" s="15"/>
      <c r="AM286" s="15"/>
      <c r="AN286" s="15"/>
      <c r="AO286" s="14"/>
      <c r="AP286" s="14"/>
      <c r="AR286" s="6"/>
      <c r="AS286" t="e">
        <f>VLOOKUP(Таблица91112282710[[#This Row],[Название направления закупки]],ТаблНапрЗакуп[],2,FALSE)</f>
        <v>#N/A</v>
      </c>
      <c r="AT286" s="14"/>
      <c r="AU286" s="40" t="e">
        <f>VLOOKUP(Таблица91112282710[[#This Row],[Наименование подразделения-заявителя закупки (только для закупок ПАО "Газпром")]],ТаблПодрГазпром[],2,FALSE)</f>
        <v>#N/A</v>
      </c>
      <c r="AV286" s="14"/>
      <c r="AW286" s="14"/>
    </row>
    <row r="287" spans="1:49" x14ac:dyDescent="0.25">
      <c r="A287" s="2"/>
      <c r="B287" s="16"/>
      <c r="C287" s="6"/>
      <c r="D287" t="e">
        <f>VLOOKUP(Таблица91112282710[[#This Row],[Название документа, основания для закупки]],ТаблОснЗакуп[],2,FALSE)</f>
        <v>#N/A</v>
      </c>
      <c r="E287" s="2"/>
      <c r="F287" s="6"/>
      <c r="G287" s="38" t="e">
        <f>VLOOKUP(Таблица91112282710[[#This Row],[ Название раздела Плана]],ТаблРазделПлана4[],2,FALSE)</f>
        <v>#N/A</v>
      </c>
      <c r="H287" s="14"/>
      <c r="I287" s="14"/>
      <c r="J287" s="2"/>
      <c r="K287" s="17"/>
      <c r="L287" s="17"/>
      <c r="M287" s="48"/>
      <c r="N287" s="47" t="e">
        <f>VLOOKUP(Таблица91112282710[[#This Row],[Предмет закупки - исключения СМСП]],ТаблИсключ,2,FALSE)</f>
        <v>#N/A</v>
      </c>
      <c r="O287" s="20"/>
      <c r="Q287" s="36"/>
      <c r="R287" s="12"/>
      <c r="S287" s="12"/>
      <c r="T287" s="12"/>
      <c r="U287" s="16" t="e">
        <f>VLOOKUP(Таблица91112282710[[#This Row],[Ставка НДС]],ТаблицаСтавкиНДС[],2,FALSE)</f>
        <v>#N/A</v>
      </c>
      <c r="V287" s="6"/>
      <c r="W287" t="e">
        <f>VLOOKUP(Таблица91112282710[[#This Row],[Название источника финансирования]],ТаблИстФинанс[],2,FALSE)</f>
        <v>#N/A</v>
      </c>
      <c r="X287" s="2"/>
      <c r="Y287" s="13"/>
      <c r="Z287" s="13"/>
      <c r="AA287" s="13"/>
      <c r="AB287" s="17"/>
      <c r="AC287" s="17"/>
      <c r="AD287" s="6"/>
      <c r="AE287" t="e">
        <f>VLOOKUP(Таблица91112282710[[#This Row],[Название способа закупки]],ТаблСпосЗакуп[],2,FALSE)</f>
        <v>#N/A</v>
      </c>
      <c r="AF287" s="6"/>
      <c r="AG287" s="20" t="e">
        <f>INDEX(ТаблОснЗакЕП[],MATCH(LEFT($AF287,255),ТаблОснЗакЕП[Столбец1],0),2)</f>
        <v>#N/A</v>
      </c>
      <c r="AH287" s="2"/>
      <c r="AI287" s="17"/>
      <c r="AJ287" s="14"/>
      <c r="AK287" s="15"/>
      <c r="AL287" s="15"/>
      <c r="AM287" s="15"/>
      <c r="AN287" s="15"/>
      <c r="AO287" s="14"/>
      <c r="AP287" s="14"/>
      <c r="AR287" s="6"/>
      <c r="AS287" t="e">
        <f>VLOOKUP(Таблица91112282710[[#This Row],[Название направления закупки]],ТаблНапрЗакуп[],2,FALSE)</f>
        <v>#N/A</v>
      </c>
      <c r="AT287" s="14"/>
      <c r="AU287" s="39" t="e">
        <f>VLOOKUP(Таблица91112282710[[#This Row],[Наименование подразделения-заявителя закупки (только для закупок ПАО "Газпром")]],ТаблПодрГазпром[],2,FALSE)</f>
        <v>#N/A</v>
      </c>
      <c r="AV287" s="14"/>
      <c r="AW287" s="14"/>
    </row>
    <row r="288" spans="1:49" x14ac:dyDescent="0.25">
      <c r="A288" s="2"/>
      <c r="B288" s="16"/>
      <c r="C288" s="6"/>
      <c r="D288" t="e">
        <f>VLOOKUP(Таблица91112282710[[#This Row],[Название документа, основания для закупки]],ТаблОснЗакуп[],2,FALSE)</f>
        <v>#N/A</v>
      </c>
      <c r="E288" s="2"/>
      <c r="F288" s="6"/>
      <c r="G288" s="38" t="e">
        <f>VLOOKUP(Таблица91112282710[[#This Row],[ Название раздела Плана]],ТаблРазделПлана4[],2,FALSE)</f>
        <v>#N/A</v>
      </c>
      <c r="H288" s="14"/>
      <c r="I288" s="14"/>
      <c r="J288" s="2"/>
      <c r="K288" s="17"/>
      <c r="L288" s="17"/>
      <c r="M288" s="48"/>
      <c r="N288" s="47" t="e">
        <f>VLOOKUP(Таблица91112282710[[#This Row],[Предмет закупки - исключения СМСП]],ТаблИсключ,2,FALSE)</f>
        <v>#N/A</v>
      </c>
      <c r="O288" s="20"/>
      <c r="Q288" s="36"/>
      <c r="R288" s="12"/>
      <c r="S288" s="12"/>
      <c r="T288" s="12"/>
      <c r="U288" s="16" t="e">
        <f>VLOOKUP(Таблица91112282710[[#This Row],[Ставка НДС]],ТаблицаСтавкиНДС[],2,FALSE)</f>
        <v>#N/A</v>
      </c>
      <c r="V288" s="6"/>
      <c r="W288" t="e">
        <f>VLOOKUP(Таблица91112282710[[#This Row],[Название источника финансирования]],ТаблИстФинанс[],2,FALSE)</f>
        <v>#N/A</v>
      </c>
      <c r="X288" s="2"/>
      <c r="Y288" s="13"/>
      <c r="Z288" s="13"/>
      <c r="AA288" s="13"/>
      <c r="AB288" s="17"/>
      <c r="AC288" s="17"/>
      <c r="AD288" s="6"/>
      <c r="AE288" t="e">
        <f>VLOOKUP(Таблица91112282710[[#This Row],[Название способа закупки]],ТаблСпосЗакуп[],2,FALSE)</f>
        <v>#N/A</v>
      </c>
      <c r="AF288" s="6"/>
      <c r="AG288" s="20" t="e">
        <f>INDEX(ТаблОснЗакЕП[],MATCH(LEFT($AF288,255),ТаблОснЗакЕП[Столбец1],0),2)</f>
        <v>#N/A</v>
      </c>
      <c r="AH288" s="2"/>
      <c r="AI288" s="17"/>
      <c r="AJ288" s="14"/>
      <c r="AK288" s="15"/>
      <c r="AL288" s="15"/>
      <c r="AM288" s="15"/>
      <c r="AN288" s="15"/>
      <c r="AO288" s="14"/>
      <c r="AP288" s="14"/>
      <c r="AR288" s="6"/>
      <c r="AS288" t="e">
        <f>VLOOKUP(Таблица91112282710[[#This Row],[Название направления закупки]],ТаблНапрЗакуп[],2,FALSE)</f>
        <v>#N/A</v>
      </c>
      <c r="AT288" s="14"/>
      <c r="AU288" s="40" t="e">
        <f>VLOOKUP(Таблица91112282710[[#This Row],[Наименование подразделения-заявителя закупки (только для закупок ПАО "Газпром")]],ТаблПодрГазпром[],2,FALSE)</f>
        <v>#N/A</v>
      </c>
      <c r="AV288" s="14"/>
      <c r="AW288" s="14"/>
    </row>
    <row r="289" spans="1:49" x14ac:dyDescent="0.25">
      <c r="A289" s="2"/>
      <c r="B289" s="16"/>
      <c r="C289" s="6"/>
      <c r="D289" t="e">
        <f>VLOOKUP(Таблица91112282710[[#This Row],[Название документа, основания для закупки]],ТаблОснЗакуп[],2,FALSE)</f>
        <v>#N/A</v>
      </c>
      <c r="E289" s="2"/>
      <c r="F289" s="6"/>
      <c r="G289" s="38" t="e">
        <f>VLOOKUP(Таблица91112282710[[#This Row],[ Название раздела Плана]],ТаблРазделПлана4[],2,FALSE)</f>
        <v>#N/A</v>
      </c>
      <c r="H289" s="14"/>
      <c r="I289" s="14"/>
      <c r="J289" s="2"/>
      <c r="K289" s="17"/>
      <c r="L289" s="17"/>
      <c r="M289" s="48"/>
      <c r="N289" s="47" t="e">
        <f>VLOOKUP(Таблица91112282710[[#This Row],[Предмет закупки - исключения СМСП]],ТаблИсключ,2,FALSE)</f>
        <v>#N/A</v>
      </c>
      <c r="O289" s="20"/>
      <c r="Q289" s="36"/>
      <c r="R289" s="12"/>
      <c r="S289" s="12"/>
      <c r="T289" s="12"/>
      <c r="U289" s="16" t="e">
        <f>VLOOKUP(Таблица91112282710[[#This Row],[Ставка НДС]],ТаблицаСтавкиНДС[],2,FALSE)</f>
        <v>#N/A</v>
      </c>
      <c r="V289" s="6"/>
      <c r="W289" t="e">
        <f>VLOOKUP(Таблица91112282710[[#This Row],[Название источника финансирования]],ТаблИстФинанс[],2,FALSE)</f>
        <v>#N/A</v>
      </c>
      <c r="X289" s="2"/>
      <c r="Y289" s="13"/>
      <c r="Z289" s="13"/>
      <c r="AA289" s="13"/>
      <c r="AB289" s="17"/>
      <c r="AC289" s="17"/>
      <c r="AD289" s="6"/>
      <c r="AE289" t="e">
        <f>VLOOKUP(Таблица91112282710[[#This Row],[Название способа закупки]],ТаблСпосЗакуп[],2,FALSE)</f>
        <v>#N/A</v>
      </c>
      <c r="AF289" s="6"/>
      <c r="AG289" s="20" t="e">
        <f>INDEX(ТаблОснЗакЕП[],MATCH(LEFT($AF289,255),ТаблОснЗакЕП[Столбец1],0),2)</f>
        <v>#N/A</v>
      </c>
      <c r="AH289" s="2"/>
      <c r="AI289" s="17"/>
      <c r="AJ289" s="14"/>
      <c r="AK289" s="15"/>
      <c r="AL289" s="15"/>
      <c r="AM289" s="15"/>
      <c r="AN289" s="15"/>
      <c r="AO289" s="14"/>
      <c r="AP289" s="14"/>
      <c r="AR289" s="6"/>
      <c r="AS289" t="e">
        <f>VLOOKUP(Таблица91112282710[[#This Row],[Название направления закупки]],ТаблНапрЗакуп[],2,FALSE)</f>
        <v>#N/A</v>
      </c>
      <c r="AT289" s="14"/>
      <c r="AU289" s="39" t="e">
        <f>VLOOKUP(Таблица91112282710[[#This Row],[Наименование подразделения-заявителя закупки (только для закупок ПАО "Газпром")]],ТаблПодрГазпром[],2,FALSE)</f>
        <v>#N/A</v>
      </c>
      <c r="AV289" s="14"/>
      <c r="AW289" s="14"/>
    </row>
    <row r="290" spans="1:49" x14ac:dyDescent="0.25">
      <c r="A290" s="2"/>
      <c r="B290" s="16"/>
      <c r="C290" s="6"/>
      <c r="D290" t="e">
        <f>VLOOKUP(Таблица91112282710[[#This Row],[Название документа, основания для закупки]],ТаблОснЗакуп[],2,FALSE)</f>
        <v>#N/A</v>
      </c>
      <c r="E290" s="2"/>
      <c r="F290" s="6"/>
      <c r="G290" s="38" t="e">
        <f>VLOOKUP(Таблица91112282710[[#This Row],[ Название раздела Плана]],ТаблРазделПлана4[],2,FALSE)</f>
        <v>#N/A</v>
      </c>
      <c r="H290" s="14"/>
      <c r="I290" s="14"/>
      <c r="J290" s="2"/>
      <c r="K290" s="17"/>
      <c r="L290" s="17"/>
      <c r="M290" s="48"/>
      <c r="N290" s="47" t="e">
        <f>VLOOKUP(Таблица91112282710[[#This Row],[Предмет закупки - исключения СМСП]],ТаблИсключ,2,FALSE)</f>
        <v>#N/A</v>
      </c>
      <c r="O290" s="20"/>
      <c r="Q290" s="36"/>
      <c r="R290" s="12"/>
      <c r="S290" s="12"/>
      <c r="T290" s="12"/>
      <c r="U290" s="16" t="e">
        <f>VLOOKUP(Таблица91112282710[[#This Row],[Ставка НДС]],ТаблицаСтавкиНДС[],2,FALSE)</f>
        <v>#N/A</v>
      </c>
      <c r="V290" s="6"/>
      <c r="W290" t="e">
        <f>VLOOKUP(Таблица91112282710[[#This Row],[Название источника финансирования]],ТаблИстФинанс[],2,FALSE)</f>
        <v>#N/A</v>
      </c>
      <c r="X290" s="2"/>
      <c r="Y290" s="13"/>
      <c r="Z290" s="13"/>
      <c r="AA290" s="13"/>
      <c r="AB290" s="17"/>
      <c r="AC290" s="17"/>
      <c r="AD290" s="6"/>
      <c r="AE290" t="e">
        <f>VLOOKUP(Таблица91112282710[[#This Row],[Название способа закупки]],ТаблСпосЗакуп[],2,FALSE)</f>
        <v>#N/A</v>
      </c>
      <c r="AF290" s="6"/>
      <c r="AG290" s="20" t="e">
        <f>INDEX(ТаблОснЗакЕП[],MATCH(LEFT($AF290,255),ТаблОснЗакЕП[Столбец1],0),2)</f>
        <v>#N/A</v>
      </c>
      <c r="AH290" s="2"/>
      <c r="AI290" s="17"/>
      <c r="AJ290" s="14"/>
      <c r="AK290" s="15"/>
      <c r="AL290" s="15"/>
      <c r="AM290" s="15"/>
      <c r="AN290" s="15"/>
      <c r="AO290" s="14"/>
      <c r="AP290" s="14"/>
      <c r="AR290" s="6"/>
      <c r="AS290" t="e">
        <f>VLOOKUP(Таблица91112282710[[#This Row],[Название направления закупки]],ТаблНапрЗакуп[],2,FALSE)</f>
        <v>#N/A</v>
      </c>
      <c r="AT290" s="14"/>
      <c r="AU290" s="40" t="e">
        <f>VLOOKUP(Таблица91112282710[[#This Row],[Наименование подразделения-заявителя закупки (только для закупок ПАО "Газпром")]],ТаблПодрГазпром[],2,FALSE)</f>
        <v>#N/A</v>
      </c>
      <c r="AV290" s="14"/>
      <c r="AW290" s="14"/>
    </row>
    <row r="291" spans="1:49" x14ac:dyDescent="0.25">
      <c r="A291" s="2"/>
      <c r="B291" s="16"/>
      <c r="C291" s="6"/>
      <c r="D291" t="e">
        <f>VLOOKUP(Таблица91112282710[[#This Row],[Название документа, основания для закупки]],ТаблОснЗакуп[],2,FALSE)</f>
        <v>#N/A</v>
      </c>
      <c r="E291" s="2"/>
      <c r="F291" s="6"/>
      <c r="G291" s="38" t="e">
        <f>VLOOKUP(Таблица91112282710[[#This Row],[ Название раздела Плана]],ТаблРазделПлана4[],2,FALSE)</f>
        <v>#N/A</v>
      </c>
      <c r="H291" s="14"/>
      <c r="I291" s="14"/>
      <c r="J291" s="2"/>
      <c r="K291" s="17"/>
      <c r="L291" s="17"/>
      <c r="M291" s="48"/>
      <c r="N291" s="47" t="e">
        <f>VLOOKUP(Таблица91112282710[[#This Row],[Предмет закупки - исключения СМСП]],ТаблИсключ,2,FALSE)</f>
        <v>#N/A</v>
      </c>
      <c r="O291" s="20"/>
      <c r="Q291" s="36"/>
      <c r="R291" s="12"/>
      <c r="S291" s="12"/>
      <c r="T291" s="12"/>
      <c r="U291" s="16" t="e">
        <f>VLOOKUP(Таблица91112282710[[#This Row],[Ставка НДС]],ТаблицаСтавкиНДС[],2,FALSE)</f>
        <v>#N/A</v>
      </c>
      <c r="V291" s="6"/>
      <c r="W291" t="e">
        <f>VLOOKUP(Таблица91112282710[[#This Row],[Название источника финансирования]],ТаблИстФинанс[],2,FALSE)</f>
        <v>#N/A</v>
      </c>
      <c r="X291" s="2"/>
      <c r="Y291" s="13"/>
      <c r="Z291" s="13"/>
      <c r="AA291" s="13"/>
      <c r="AB291" s="17"/>
      <c r="AC291" s="17"/>
      <c r="AD291" s="6"/>
      <c r="AE291" t="e">
        <f>VLOOKUP(Таблица91112282710[[#This Row],[Название способа закупки]],ТаблСпосЗакуп[],2,FALSE)</f>
        <v>#N/A</v>
      </c>
      <c r="AF291" s="6"/>
      <c r="AG291" s="20" t="e">
        <f>INDEX(ТаблОснЗакЕП[],MATCH(LEFT($AF291,255),ТаблОснЗакЕП[Столбец1],0),2)</f>
        <v>#N/A</v>
      </c>
      <c r="AH291" s="2"/>
      <c r="AI291" s="17"/>
      <c r="AJ291" s="14"/>
      <c r="AK291" s="15"/>
      <c r="AL291" s="15"/>
      <c r="AM291" s="15"/>
      <c r="AN291" s="15"/>
      <c r="AO291" s="14"/>
      <c r="AP291" s="14"/>
      <c r="AR291" s="6"/>
      <c r="AS291" t="e">
        <f>VLOOKUP(Таблица91112282710[[#This Row],[Название направления закупки]],ТаблНапрЗакуп[],2,FALSE)</f>
        <v>#N/A</v>
      </c>
      <c r="AT291" s="14"/>
      <c r="AU291" s="39" t="e">
        <f>VLOOKUP(Таблица91112282710[[#This Row],[Наименование подразделения-заявителя закупки (только для закупок ПАО "Газпром")]],ТаблПодрГазпром[],2,FALSE)</f>
        <v>#N/A</v>
      </c>
      <c r="AV291" s="14"/>
      <c r="AW291" s="14"/>
    </row>
    <row r="292" spans="1:49" x14ac:dyDescent="0.25">
      <c r="A292" s="2"/>
      <c r="B292" s="16"/>
      <c r="C292" s="6"/>
      <c r="D292" t="e">
        <f>VLOOKUP(Таблица91112282710[[#This Row],[Название документа, основания для закупки]],ТаблОснЗакуп[],2,FALSE)</f>
        <v>#N/A</v>
      </c>
      <c r="E292" s="2"/>
      <c r="F292" s="6"/>
      <c r="G292" s="38" t="e">
        <f>VLOOKUP(Таблица91112282710[[#This Row],[ Название раздела Плана]],ТаблРазделПлана4[],2,FALSE)</f>
        <v>#N/A</v>
      </c>
      <c r="H292" s="14"/>
      <c r="I292" s="14"/>
      <c r="J292" s="2"/>
      <c r="K292" s="17"/>
      <c r="L292" s="17"/>
      <c r="M292" s="48"/>
      <c r="N292" s="47" t="e">
        <f>VLOOKUP(Таблица91112282710[[#This Row],[Предмет закупки - исключения СМСП]],ТаблИсключ,2,FALSE)</f>
        <v>#N/A</v>
      </c>
      <c r="O292" s="20"/>
      <c r="Q292" s="36"/>
      <c r="R292" s="12"/>
      <c r="S292" s="12"/>
      <c r="T292" s="12"/>
      <c r="U292" s="16" t="e">
        <f>VLOOKUP(Таблица91112282710[[#This Row],[Ставка НДС]],ТаблицаСтавкиНДС[],2,FALSE)</f>
        <v>#N/A</v>
      </c>
      <c r="V292" s="6"/>
      <c r="W292" t="e">
        <f>VLOOKUP(Таблица91112282710[[#This Row],[Название источника финансирования]],ТаблИстФинанс[],2,FALSE)</f>
        <v>#N/A</v>
      </c>
      <c r="X292" s="2"/>
      <c r="Y292" s="13"/>
      <c r="Z292" s="13"/>
      <c r="AA292" s="13"/>
      <c r="AB292" s="17"/>
      <c r="AC292" s="17"/>
      <c r="AD292" s="6"/>
      <c r="AE292" t="e">
        <f>VLOOKUP(Таблица91112282710[[#This Row],[Название способа закупки]],ТаблСпосЗакуп[],2,FALSE)</f>
        <v>#N/A</v>
      </c>
      <c r="AF292" s="6"/>
      <c r="AG292" s="20" t="e">
        <f>INDEX(ТаблОснЗакЕП[],MATCH(LEFT($AF292,255),ТаблОснЗакЕП[Столбец1],0),2)</f>
        <v>#N/A</v>
      </c>
      <c r="AH292" s="2"/>
      <c r="AI292" s="17"/>
      <c r="AJ292" s="14"/>
      <c r="AK292" s="15"/>
      <c r="AL292" s="15"/>
      <c r="AM292" s="15"/>
      <c r="AN292" s="15"/>
      <c r="AO292" s="14"/>
      <c r="AP292" s="14"/>
      <c r="AR292" s="6"/>
      <c r="AS292" t="e">
        <f>VLOOKUP(Таблица91112282710[[#This Row],[Название направления закупки]],ТаблНапрЗакуп[],2,FALSE)</f>
        <v>#N/A</v>
      </c>
      <c r="AT292" s="14"/>
      <c r="AU292" s="40" t="e">
        <f>VLOOKUP(Таблица91112282710[[#This Row],[Наименование подразделения-заявителя закупки (только для закупок ПАО "Газпром")]],ТаблПодрГазпром[],2,FALSE)</f>
        <v>#N/A</v>
      </c>
      <c r="AV292" s="14"/>
      <c r="AW292" s="14"/>
    </row>
    <row r="293" spans="1:49" x14ac:dyDescent="0.25">
      <c r="A293" s="2"/>
      <c r="B293" s="16"/>
      <c r="C293" s="6"/>
      <c r="D293" t="e">
        <f>VLOOKUP(Таблица91112282710[[#This Row],[Название документа, основания для закупки]],ТаблОснЗакуп[],2,FALSE)</f>
        <v>#N/A</v>
      </c>
      <c r="E293" s="2"/>
      <c r="F293" s="6"/>
      <c r="G293" s="38" t="e">
        <f>VLOOKUP(Таблица91112282710[[#This Row],[ Название раздела Плана]],ТаблРазделПлана4[],2,FALSE)</f>
        <v>#N/A</v>
      </c>
      <c r="H293" s="14"/>
      <c r="I293" s="14"/>
      <c r="J293" s="2"/>
      <c r="K293" s="17"/>
      <c r="L293" s="17"/>
      <c r="M293" s="48"/>
      <c r="N293" s="47" t="e">
        <f>VLOOKUP(Таблица91112282710[[#This Row],[Предмет закупки - исключения СМСП]],ТаблИсключ,2,FALSE)</f>
        <v>#N/A</v>
      </c>
      <c r="O293" s="20"/>
      <c r="Q293" s="36"/>
      <c r="R293" s="12"/>
      <c r="S293" s="12"/>
      <c r="T293" s="12"/>
      <c r="U293" s="16" t="e">
        <f>VLOOKUP(Таблица91112282710[[#This Row],[Ставка НДС]],ТаблицаСтавкиНДС[],2,FALSE)</f>
        <v>#N/A</v>
      </c>
      <c r="V293" s="6"/>
      <c r="W293" t="e">
        <f>VLOOKUP(Таблица91112282710[[#This Row],[Название источника финансирования]],ТаблИстФинанс[],2,FALSE)</f>
        <v>#N/A</v>
      </c>
      <c r="X293" s="2"/>
      <c r="Y293" s="13"/>
      <c r="Z293" s="13"/>
      <c r="AA293" s="13"/>
      <c r="AB293" s="17"/>
      <c r="AC293" s="17"/>
      <c r="AD293" s="6"/>
      <c r="AE293" t="e">
        <f>VLOOKUP(Таблица91112282710[[#This Row],[Название способа закупки]],ТаблСпосЗакуп[],2,FALSE)</f>
        <v>#N/A</v>
      </c>
      <c r="AF293" s="6"/>
      <c r="AG293" s="20" t="e">
        <f>INDEX(ТаблОснЗакЕП[],MATCH(LEFT($AF293,255),ТаблОснЗакЕП[Столбец1],0),2)</f>
        <v>#N/A</v>
      </c>
      <c r="AH293" s="2"/>
      <c r="AI293" s="17"/>
      <c r="AJ293" s="14"/>
      <c r="AK293" s="15"/>
      <c r="AL293" s="15"/>
      <c r="AM293" s="15"/>
      <c r="AN293" s="15"/>
      <c r="AO293" s="14"/>
      <c r="AP293" s="14"/>
      <c r="AR293" s="6"/>
      <c r="AS293" t="e">
        <f>VLOOKUP(Таблица91112282710[[#This Row],[Название направления закупки]],ТаблНапрЗакуп[],2,FALSE)</f>
        <v>#N/A</v>
      </c>
      <c r="AT293" s="14"/>
      <c r="AU293" s="39" t="e">
        <f>VLOOKUP(Таблица91112282710[[#This Row],[Наименование подразделения-заявителя закупки (только для закупок ПАО "Газпром")]],ТаблПодрГазпром[],2,FALSE)</f>
        <v>#N/A</v>
      </c>
      <c r="AV293" s="14"/>
      <c r="AW293" s="14"/>
    </row>
    <row r="294" spans="1:49" x14ac:dyDescent="0.25">
      <c r="A294" s="2"/>
      <c r="B294" s="16"/>
      <c r="C294" s="6"/>
      <c r="D294" t="e">
        <f>VLOOKUP(Таблица91112282710[[#This Row],[Название документа, основания для закупки]],ТаблОснЗакуп[],2,FALSE)</f>
        <v>#N/A</v>
      </c>
      <c r="E294" s="2"/>
      <c r="F294" s="6"/>
      <c r="G294" s="38" t="e">
        <f>VLOOKUP(Таблица91112282710[[#This Row],[ Название раздела Плана]],ТаблРазделПлана4[],2,FALSE)</f>
        <v>#N/A</v>
      </c>
      <c r="H294" s="14"/>
      <c r="I294" s="14"/>
      <c r="J294" s="2"/>
      <c r="K294" s="17"/>
      <c r="L294" s="17"/>
      <c r="M294" s="48"/>
      <c r="N294" s="47" t="e">
        <f>VLOOKUP(Таблица91112282710[[#This Row],[Предмет закупки - исключения СМСП]],ТаблИсключ,2,FALSE)</f>
        <v>#N/A</v>
      </c>
      <c r="O294" s="20"/>
      <c r="Q294" s="36"/>
      <c r="R294" s="12"/>
      <c r="S294" s="12"/>
      <c r="T294" s="12"/>
      <c r="U294" s="16" t="e">
        <f>VLOOKUP(Таблица91112282710[[#This Row],[Ставка НДС]],ТаблицаСтавкиНДС[],2,FALSE)</f>
        <v>#N/A</v>
      </c>
      <c r="V294" s="6"/>
      <c r="W294" t="e">
        <f>VLOOKUP(Таблица91112282710[[#This Row],[Название источника финансирования]],ТаблИстФинанс[],2,FALSE)</f>
        <v>#N/A</v>
      </c>
      <c r="X294" s="2"/>
      <c r="Y294" s="13"/>
      <c r="Z294" s="13"/>
      <c r="AA294" s="13"/>
      <c r="AB294" s="17"/>
      <c r="AC294" s="17"/>
      <c r="AD294" s="6"/>
      <c r="AE294" t="e">
        <f>VLOOKUP(Таблица91112282710[[#This Row],[Название способа закупки]],ТаблСпосЗакуп[],2,FALSE)</f>
        <v>#N/A</v>
      </c>
      <c r="AF294" s="6"/>
      <c r="AG294" s="20" t="e">
        <f>INDEX(ТаблОснЗакЕП[],MATCH(LEFT($AF294,255),ТаблОснЗакЕП[Столбец1],0),2)</f>
        <v>#N/A</v>
      </c>
      <c r="AH294" s="2"/>
      <c r="AI294" s="17"/>
      <c r="AJ294" s="14"/>
      <c r="AK294" s="15"/>
      <c r="AL294" s="15"/>
      <c r="AM294" s="15"/>
      <c r="AN294" s="15"/>
      <c r="AO294" s="14"/>
      <c r="AP294" s="14"/>
      <c r="AR294" s="6"/>
      <c r="AS294" t="e">
        <f>VLOOKUP(Таблица91112282710[[#This Row],[Название направления закупки]],ТаблНапрЗакуп[],2,FALSE)</f>
        <v>#N/A</v>
      </c>
      <c r="AT294" s="14"/>
      <c r="AU294" s="40" t="e">
        <f>VLOOKUP(Таблица91112282710[[#This Row],[Наименование подразделения-заявителя закупки (только для закупок ПАО "Газпром")]],ТаблПодрГазпром[],2,FALSE)</f>
        <v>#N/A</v>
      </c>
      <c r="AV294" s="14"/>
      <c r="AW294" s="14"/>
    </row>
    <row r="295" spans="1:49" x14ac:dyDescent="0.25">
      <c r="A295" s="2"/>
      <c r="B295" s="16"/>
      <c r="C295" s="6"/>
      <c r="D295" t="e">
        <f>VLOOKUP(Таблица91112282710[[#This Row],[Название документа, основания для закупки]],ТаблОснЗакуп[],2,FALSE)</f>
        <v>#N/A</v>
      </c>
      <c r="E295" s="2"/>
      <c r="F295" s="6"/>
      <c r="G295" s="38" t="e">
        <f>VLOOKUP(Таблица91112282710[[#This Row],[ Название раздела Плана]],ТаблРазделПлана4[],2,FALSE)</f>
        <v>#N/A</v>
      </c>
      <c r="H295" s="14"/>
      <c r="I295" s="14"/>
      <c r="J295" s="2"/>
      <c r="K295" s="17"/>
      <c r="L295" s="17"/>
      <c r="M295" s="48"/>
      <c r="N295" s="47" t="e">
        <f>VLOOKUP(Таблица91112282710[[#This Row],[Предмет закупки - исключения СМСП]],ТаблИсключ,2,FALSE)</f>
        <v>#N/A</v>
      </c>
      <c r="O295" s="20"/>
      <c r="Q295" s="36"/>
      <c r="R295" s="12"/>
      <c r="S295" s="12"/>
      <c r="T295" s="12"/>
      <c r="U295" s="16" t="e">
        <f>VLOOKUP(Таблица91112282710[[#This Row],[Ставка НДС]],ТаблицаСтавкиНДС[],2,FALSE)</f>
        <v>#N/A</v>
      </c>
      <c r="V295" s="6"/>
      <c r="W295" t="e">
        <f>VLOOKUP(Таблица91112282710[[#This Row],[Название источника финансирования]],ТаблИстФинанс[],2,FALSE)</f>
        <v>#N/A</v>
      </c>
      <c r="X295" s="2"/>
      <c r="Y295" s="13"/>
      <c r="Z295" s="13"/>
      <c r="AA295" s="13"/>
      <c r="AB295" s="17"/>
      <c r="AC295" s="17"/>
      <c r="AD295" s="6"/>
      <c r="AE295" t="e">
        <f>VLOOKUP(Таблица91112282710[[#This Row],[Название способа закупки]],ТаблСпосЗакуп[],2,FALSE)</f>
        <v>#N/A</v>
      </c>
      <c r="AF295" s="6"/>
      <c r="AG295" s="20" t="e">
        <f>INDEX(ТаблОснЗакЕП[],MATCH(LEFT($AF295,255),ТаблОснЗакЕП[Столбец1],0),2)</f>
        <v>#N/A</v>
      </c>
      <c r="AH295" s="2"/>
      <c r="AI295" s="17"/>
      <c r="AJ295" s="14"/>
      <c r="AK295" s="15"/>
      <c r="AL295" s="15"/>
      <c r="AM295" s="15"/>
      <c r="AN295" s="15"/>
      <c r="AO295" s="14"/>
      <c r="AP295" s="14"/>
      <c r="AR295" s="6"/>
      <c r="AS295" t="e">
        <f>VLOOKUP(Таблица91112282710[[#This Row],[Название направления закупки]],ТаблНапрЗакуп[],2,FALSE)</f>
        <v>#N/A</v>
      </c>
      <c r="AT295" s="14"/>
      <c r="AU295" s="39" t="e">
        <f>VLOOKUP(Таблица91112282710[[#This Row],[Наименование подразделения-заявителя закупки (только для закупок ПАО "Газпром")]],ТаблПодрГазпром[],2,FALSE)</f>
        <v>#N/A</v>
      </c>
      <c r="AV295" s="14"/>
      <c r="AW295" s="14"/>
    </row>
    <row r="296" spans="1:49" x14ac:dyDescent="0.25">
      <c r="A296" s="2"/>
      <c r="B296" s="16"/>
      <c r="C296" s="6"/>
      <c r="D296" t="e">
        <f>VLOOKUP(Таблица91112282710[[#This Row],[Название документа, основания для закупки]],ТаблОснЗакуп[],2,FALSE)</f>
        <v>#N/A</v>
      </c>
      <c r="E296" s="2"/>
      <c r="F296" s="6"/>
      <c r="G296" s="38" t="e">
        <f>VLOOKUP(Таблица91112282710[[#This Row],[ Название раздела Плана]],ТаблРазделПлана4[],2,FALSE)</f>
        <v>#N/A</v>
      </c>
      <c r="H296" s="14"/>
      <c r="I296" s="14"/>
      <c r="J296" s="2"/>
      <c r="K296" s="17"/>
      <c r="L296" s="17"/>
      <c r="M296" s="48"/>
      <c r="N296" s="47" t="e">
        <f>VLOOKUP(Таблица91112282710[[#This Row],[Предмет закупки - исключения СМСП]],ТаблИсключ,2,FALSE)</f>
        <v>#N/A</v>
      </c>
      <c r="O296" s="20"/>
      <c r="Q296" s="36"/>
      <c r="R296" s="12"/>
      <c r="S296" s="12"/>
      <c r="T296" s="12"/>
      <c r="U296" s="16" t="e">
        <f>VLOOKUP(Таблица91112282710[[#This Row],[Ставка НДС]],ТаблицаСтавкиНДС[],2,FALSE)</f>
        <v>#N/A</v>
      </c>
      <c r="V296" s="6"/>
      <c r="W296" t="e">
        <f>VLOOKUP(Таблица91112282710[[#This Row],[Название источника финансирования]],ТаблИстФинанс[],2,FALSE)</f>
        <v>#N/A</v>
      </c>
      <c r="X296" s="2"/>
      <c r="Y296" s="13"/>
      <c r="Z296" s="13"/>
      <c r="AA296" s="13"/>
      <c r="AB296" s="17"/>
      <c r="AC296" s="17"/>
      <c r="AD296" s="6"/>
      <c r="AE296" t="e">
        <f>VLOOKUP(Таблица91112282710[[#This Row],[Название способа закупки]],ТаблСпосЗакуп[],2,FALSE)</f>
        <v>#N/A</v>
      </c>
      <c r="AF296" s="6"/>
      <c r="AG296" s="20" t="e">
        <f>INDEX(ТаблОснЗакЕП[],MATCH(LEFT($AF296,255),ТаблОснЗакЕП[Столбец1],0),2)</f>
        <v>#N/A</v>
      </c>
      <c r="AH296" s="2"/>
      <c r="AI296" s="17"/>
      <c r="AJ296" s="14"/>
      <c r="AK296" s="15"/>
      <c r="AL296" s="15"/>
      <c r="AM296" s="15"/>
      <c r="AN296" s="15"/>
      <c r="AO296" s="14"/>
      <c r="AP296" s="14"/>
      <c r="AR296" s="6"/>
      <c r="AS296" t="e">
        <f>VLOOKUP(Таблица91112282710[[#This Row],[Название направления закупки]],ТаблНапрЗакуп[],2,FALSE)</f>
        <v>#N/A</v>
      </c>
      <c r="AT296" s="14"/>
      <c r="AU296" s="40" t="e">
        <f>VLOOKUP(Таблица91112282710[[#This Row],[Наименование подразделения-заявителя закупки (только для закупок ПАО "Газпром")]],ТаблПодрГазпром[],2,FALSE)</f>
        <v>#N/A</v>
      </c>
      <c r="AV296" s="14"/>
      <c r="AW296" s="14"/>
    </row>
    <row r="297" spans="1:49" x14ac:dyDescent="0.25">
      <c r="A297" s="2"/>
      <c r="B297" s="16"/>
      <c r="C297" s="6"/>
      <c r="D297" t="e">
        <f>VLOOKUP(Таблица91112282710[[#This Row],[Название документа, основания для закупки]],ТаблОснЗакуп[],2,FALSE)</f>
        <v>#N/A</v>
      </c>
      <c r="E297" s="2"/>
      <c r="F297" s="6"/>
      <c r="G297" s="38" t="e">
        <f>VLOOKUP(Таблица91112282710[[#This Row],[ Название раздела Плана]],ТаблРазделПлана4[],2,FALSE)</f>
        <v>#N/A</v>
      </c>
      <c r="H297" s="14"/>
      <c r="I297" s="14"/>
      <c r="J297" s="2"/>
      <c r="K297" s="17"/>
      <c r="L297" s="17"/>
      <c r="M297" s="48"/>
      <c r="N297" s="47" t="e">
        <f>VLOOKUP(Таблица91112282710[[#This Row],[Предмет закупки - исключения СМСП]],ТаблИсключ,2,FALSE)</f>
        <v>#N/A</v>
      </c>
      <c r="O297" s="20"/>
      <c r="Q297" s="36"/>
      <c r="R297" s="12"/>
      <c r="S297" s="12"/>
      <c r="T297" s="12"/>
      <c r="U297" s="16" t="e">
        <f>VLOOKUP(Таблица91112282710[[#This Row],[Ставка НДС]],ТаблицаСтавкиНДС[],2,FALSE)</f>
        <v>#N/A</v>
      </c>
      <c r="V297" s="6"/>
      <c r="W297" t="e">
        <f>VLOOKUP(Таблица91112282710[[#This Row],[Название источника финансирования]],ТаблИстФинанс[],2,FALSE)</f>
        <v>#N/A</v>
      </c>
      <c r="X297" s="2"/>
      <c r="Y297" s="13"/>
      <c r="Z297" s="13"/>
      <c r="AA297" s="13"/>
      <c r="AB297" s="17"/>
      <c r="AC297" s="17"/>
      <c r="AD297" s="6"/>
      <c r="AE297" t="e">
        <f>VLOOKUP(Таблица91112282710[[#This Row],[Название способа закупки]],ТаблСпосЗакуп[],2,FALSE)</f>
        <v>#N/A</v>
      </c>
      <c r="AF297" s="6"/>
      <c r="AG297" s="20" t="e">
        <f>INDEX(ТаблОснЗакЕП[],MATCH(LEFT($AF297,255),ТаблОснЗакЕП[Столбец1],0),2)</f>
        <v>#N/A</v>
      </c>
      <c r="AH297" s="2"/>
      <c r="AI297" s="17"/>
      <c r="AJ297" s="14"/>
      <c r="AK297" s="15"/>
      <c r="AL297" s="15"/>
      <c r="AM297" s="15"/>
      <c r="AN297" s="15"/>
      <c r="AO297" s="14"/>
      <c r="AP297" s="14"/>
      <c r="AR297" s="6"/>
      <c r="AS297" t="e">
        <f>VLOOKUP(Таблица91112282710[[#This Row],[Название направления закупки]],ТаблНапрЗакуп[],2,FALSE)</f>
        <v>#N/A</v>
      </c>
      <c r="AT297" s="14"/>
      <c r="AU297" s="39" t="e">
        <f>VLOOKUP(Таблица91112282710[[#This Row],[Наименование подразделения-заявителя закупки (только для закупок ПАО "Газпром")]],ТаблПодрГазпром[],2,FALSE)</f>
        <v>#N/A</v>
      </c>
      <c r="AV297" s="14"/>
      <c r="AW297" s="14"/>
    </row>
    <row r="298" spans="1:49" x14ac:dyDescent="0.25">
      <c r="A298" s="2"/>
      <c r="B298" s="16"/>
      <c r="C298" s="6"/>
      <c r="D298" t="e">
        <f>VLOOKUP(Таблица91112282710[[#This Row],[Название документа, основания для закупки]],ТаблОснЗакуп[],2,FALSE)</f>
        <v>#N/A</v>
      </c>
      <c r="E298" s="2"/>
      <c r="F298" s="6"/>
      <c r="G298" s="38" t="e">
        <f>VLOOKUP(Таблица91112282710[[#This Row],[ Название раздела Плана]],ТаблРазделПлана4[],2,FALSE)</f>
        <v>#N/A</v>
      </c>
      <c r="H298" s="14"/>
      <c r="I298" s="14"/>
      <c r="J298" s="2"/>
      <c r="K298" s="17"/>
      <c r="L298" s="17"/>
      <c r="M298" s="48"/>
      <c r="N298" s="47" t="e">
        <f>VLOOKUP(Таблица91112282710[[#This Row],[Предмет закупки - исключения СМСП]],ТаблИсключ,2,FALSE)</f>
        <v>#N/A</v>
      </c>
      <c r="O298" s="20"/>
      <c r="Q298" s="36"/>
      <c r="R298" s="12"/>
      <c r="S298" s="12"/>
      <c r="T298" s="12"/>
      <c r="U298" s="16" t="e">
        <f>VLOOKUP(Таблица91112282710[[#This Row],[Ставка НДС]],ТаблицаСтавкиНДС[],2,FALSE)</f>
        <v>#N/A</v>
      </c>
      <c r="V298" s="6"/>
      <c r="W298" t="e">
        <f>VLOOKUP(Таблица91112282710[[#This Row],[Название источника финансирования]],ТаблИстФинанс[],2,FALSE)</f>
        <v>#N/A</v>
      </c>
      <c r="X298" s="2"/>
      <c r="Y298" s="13"/>
      <c r="Z298" s="13"/>
      <c r="AA298" s="13"/>
      <c r="AB298" s="17"/>
      <c r="AC298" s="17"/>
      <c r="AD298" s="6"/>
      <c r="AE298" t="e">
        <f>VLOOKUP(Таблица91112282710[[#This Row],[Название способа закупки]],ТаблСпосЗакуп[],2,FALSE)</f>
        <v>#N/A</v>
      </c>
      <c r="AF298" s="6"/>
      <c r="AG298" s="20" t="e">
        <f>INDEX(ТаблОснЗакЕП[],MATCH(LEFT($AF298,255),ТаблОснЗакЕП[Столбец1],0),2)</f>
        <v>#N/A</v>
      </c>
      <c r="AH298" s="2"/>
      <c r="AI298" s="17"/>
      <c r="AJ298" s="14"/>
      <c r="AK298" s="15"/>
      <c r="AL298" s="15"/>
      <c r="AM298" s="15"/>
      <c r="AN298" s="15"/>
      <c r="AO298" s="14"/>
      <c r="AP298" s="14"/>
      <c r="AR298" s="6"/>
      <c r="AS298" t="e">
        <f>VLOOKUP(Таблица91112282710[[#This Row],[Название направления закупки]],ТаблНапрЗакуп[],2,FALSE)</f>
        <v>#N/A</v>
      </c>
      <c r="AT298" s="14"/>
      <c r="AU298" s="40" t="e">
        <f>VLOOKUP(Таблица91112282710[[#This Row],[Наименование подразделения-заявителя закупки (только для закупок ПАО "Газпром")]],ТаблПодрГазпром[],2,FALSE)</f>
        <v>#N/A</v>
      </c>
      <c r="AV298" s="14"/>
      <c r="AW298" s="14"/>
    </row>
    <row r="299" spans="1:49" x14ac:dyDescent="0.25">
      <c r="A299" s="2"/>
      <c r="B299" s="16"/>
      <c r="C299" s="6"/>
      <c r="D299" t="e">
        <f>VLOOKUP(Таблица91112282710[[#This Row],[Название документа, основания для закупки]],ТаблОснЗакуп[],2,FALSE)</f>
        <v>#N/A</v>
      </c>
      <c r="E299" s="2"/>
      <c r="F299" s="6"/>
      <c r="G299" s="38" t="e">
        <f>VLOOKUP(Таблица91112282710[[#This Row],[ Название раздела Плана]],ТаблРазделПлана4[],2,FALSE)</f>
        <v>#N/A</v>
      </c>
      <c r="H299" s="14"/>
      <c r="I299" s="14"/>
      <c r="J299" s="2"/>
      <c r="K299" s="17"/>
      <c r="L299" s="17"/>
      <c r="M299" s="48"/>
      <c r="N299" s="47" t="e">
        <f>VLOOKUP(Таблица91112282710[[#This Row],[Предмет закупки - исключения СМСП]],ТаблИсключ,2,FALSE)</f>
        <v>#N/A</v>
      </c>
      <c r="O299" s="20"/>
      <c r="Q299" s="36"/>
      <c r="R299" s="12"/>
      <c r="S299" s="12"/>
      <c r="T299" s="12"/>
      <c r="U299" s="16" t="e">
        <f>VLOOKUP(Таблица91112282710[[#This Row],[Ставка НДС]],ТаблицаСтавкиНДС[],2,FALSE)</f>
        <v>#N/A</v>
      </c>
      <c r="V299" s="6"/>
      <c r="W299" t="e">
        <f>VLOOKUP(Таблица91112282710[[#This Row],[Название источника финансирования]],ТаблИстФинанс[],2,FALSE)</f>
        <v>#N/A</v>
      </c>
      <c r="X299" s="2"/>
      <c r="Y299" s="13"/>
      <c r="Z299" s="13"/>
      <c r="AA299" s="13"/>
      <c r="AB299" s="17"/>
      <c r="AC299" s="17"/>
      <c r="AD299" s="6"/>
      <c r="AE299" t="e">
        <f>VLOOKUP(Таблица91112282710[[#This Row],[Название способа закупки]],ТаблСпосЗакуп[],2,FALSE)</f>
        <v>#N/A</v>
      </c>
      <c r="AF299" s="6"/>
      <c r="AG299" s="20" t="e">
        <f>INDEX(ТаблОснЗакЕП[],MATCH(LEFT($AF299,255),ТаблОснЗакЕП[Столбец1],0),2)</f>
        <v>#N/A</v>
      </c>
      <c r="AH299" s="2"/>
      <c r="AI299" s="17"/>
      <c r="AJ299" s="14"/>
      <c r="AK299" s="15"/>
      <c r="AL299" s="15"/>
      <c r="AM299" s="15"/>
      <c r="AN299" s="15"/>
      <c r="AO299" s="14"/>
      <c r="AP299" s="14"/>
      <c r="AR299" s="6"/>
      <c r="AS299" t="e">
        <f>VLOOKUP(Таблица91112282710[[#This Row],[Название направления закупки]],ТаблНапрЗакуп[],2,FALSE)</f>
        <v>#N/A</v>
      </c>
      <c r="AT299" s="14"/>
      <c r="AU299" s="39" t="e">
        <f>VLOOKUP(Таблица91112282710[[#This Row],[Наименование подразделения-заявителя закупки (только для закупок ПАО "Газпром")]],ТаблПодрГазпром[],2,FALSE)</f>
        <v>#N/A</v>
      </c>
      <c r="AV299" s="14"/>
      <c r="AW299" s="14"/>
    </row>
    <row r="300" spans="1:49" x14ac:dyDescent="0.25">
      <c r="A300" s="2"/>
      <c r="B300" s="16"/>
      <c r="C300" s="6"/>
      <c r="D300" t="e">
        <f>VLOOKUP(Таблица91112282710[[#This Row],[Название документа, основания для закупки]],ТаблОснЗакуп[],2,FALSE)</f>
        <v>#N/A</v>
      </c>
      <c r="E300" s="2"/>
      <c r="F300" s="6"/>
      <c r="G300" s="38" t="e">
        <f>VLOOKUP(Таблица91112282710[[#This Row],[ Название раздела Плана]],ТаблРазделПлана4[],2,FALSE)</f>
        <v>#N/A</v>
      </c>
      <c r="H300" s="14"/>
      <c r="I300" s="14"/>
      <c r="J300" s="2"/>
      <c r="K300" s="17"/>
      <c r="L300" s="17"/>
      <c r="M300" s="48"/>
      <c r="N300" s="47" t="e">
        <f>VLOOKUP(Таблица91112282710[[#This Row],[Предмет закупки - исключения СМСП]],ТаблИсключ,2,FALSE)</f>
        <v>#N/A</v>
      </c>
      <c r="O300" s="20"/>
      <c r="Q300" s="36"/>
      <c r="R300" s="12"/>
      <c r="S300" s="12"/>
      <c r="T300" s="12"/>
      <c r="U300" s="16" t="e">
        <f>VLOOKUP(Таблица91112282710[[#This Row],[Ставка НДС]],ТаблицаСтавкиНДС[],2,FALSE)</f>
        <v>#N/A</v>
      </c>
      <c r="V300" s="6"/>
      <c r="W300" t="e">
        <f>VLOOKUP(Таблица91112282710[[#This Row],[Название источника финансирования]],ТаблИстФинанс[],2,FALSE)</f>
        <v>#N/A</v>
      </c>
      <c r="X300" s="2"/>
      <c r="Y300" s="13"/>
      <c r="Z300" s="13"/>
      <c r="AA300" s="13"/>
      <c r="AB300" s="17"/>
      <c r="AC300" s="17"/>
      <c r="AD300" s="6"/>
      <c r="AE300" t="e">
        <f>VLOOKUP(Таблица91112282710[[#This Row],[Название способа закупки]],ТаблСпосЗакуп[],2,FALSE)</f>
        <v>#N/A</v>
      </c>
      <c r="AF300" s="6"/>
      <c r="AG300" s="20" t="e">
        <f>INDEX(ТаблОснЗакЕП[],MATCH(LEFT($AF300,255),ТаблОснЗакЕП[Столбец1],0),2)</f>
        <v>#N/A</v>
      </c>
      <c r="AH300" s="2"/>
      <c r="AI300" s="17"/>
      <c r="AJ300" s="14"/>
      <c r="AK300" s="15"/>
      <c r="AL300" s="15"/>
      <c r="AM300" s="15"/>
      <c r="AN300" s="15"/>
      <c r="AO300" s="14"/>
      <c r="AP300" s="14"/>
      <c r="AR300" s="6"/>
      <c r="AS300" t="e">
        <f>VLOOKUP(Таблица91112282710[[#This Row],[Название направления закупки]],ТаблНапрЗакуп[],2,FALSE)</f>
        <v>#N/A</v>
      </c>
      <c r="AT300" s="14"/>
      <c r="AU300" s="40" t="e">
        <f>VLOOKUP(Таблица91112282710[[#This Row],[Наименование подразделения-заявителя закупки (только для закупок ПАО "Газпром")]],ТаблПодрГазпром[],2,FALSE)</f>
        <v>#N/A</v>
      </c>
      <c r="AV300" s="14"/>
      <c r="AW300" s="14"/>
    </row>
    <row r="301" spans="1:49" x14ac:dyDescent="0.25">
      <c r="A301" s="2"/>
      <c r="B301" s="16"/>
      <c r="C301" s="6"/>
      <c r="D301" t="e">
        <f>VLOOKUP(Таблица91112282710[[#This Row],[Название документа, основания для закупки]],ТаблОснЗакуп[],2,FALSE)</f>
        <v>#N/A</v>
      </c>
      <c r="E301" s="2"/>
      <c r="F301" s="6"/>
      <c r="G301" s="38" t="e">
        <f>VLOOKUP(Таблица91112282710[[#This Row],[ Название раздела Плана]],ТаблРазделПлана4[],2,FALSE)</f>
        <v>#N/A</v>
      </c>
      <c r="H301" s="14"/>
      <c r="I301" s="14"/>
      <c r="J301" s="2"/>
      <c r="K301" s="17"/>
      <c r="L301" s="17"/>
      <c r="M301" s="48"/>
      <c r="N301" s="47" t="e">
        <f>VLOOKUP(Таблица91112282710[[#This Row],[Предмет закупки - исключения СМСП]],ТаблИсключ,2,FALSE)</f>
        <v>#N/A</v>
      </c>
      <c r="O301" s="20"/>
      <c r="Q301" s="36"/>
      <c r="R301" s="12"/>
      <c r="S301" s="12"/>
      <c r="T301" s="12"/>
      <c r="U301" s="16" t="e">
        <f>VLOOKUP(Таблица91112282710[[#This Row],[Ставка НДС]],ТаблицаСтавкиНДС[],2,FALSE)</f>
        <v>#N/A</v>
      </c>
      <c r="V301" s="6"/>
      <c r="W301" t="e">
        <f>VLOOKUP(Таблица91112282710[[#This Row],[Название источника финансирования]],ТаблИстФинанс[],2,FALSE)</f>
        <v>#N/A</v>
      </c>
      <c r="X301" s="2"/>
      <c r="Y301" s="13"/>
      <c r="Z301" s="13"/>
      <c r="AA301" s="13"/>
      <c r="AB301" s="17"/>
      <c r="AC301" s="17"/>
      <c r="AD301" s="6"/>
      <c r="AE301" t="e">
        <f>VLOOKUP(Таблица91112282710[[#This Row],[Название способа закупки]],ТаблСпосЗакуп[],2,FALSE)</f>
        <v>#N/A</v>
      </c>
      <c r="AF301" s="6"/>
      <c r="AG301" s="20" t="e">
        <f>INDEX(ТаблОснЗакЕП[],MATCH(LEFT($AF301,255),ТаблОснЗакЕП[Столбец1],0),2)</f>
        <v>#N/A</v>
      </c>
      <c r="AH301" s="2"/>
      <c r="AI301" s="17"/>
      <c r="AJ301" s="14"/>
      <c r="AK301" s="15"/>
      <c r="AL301" s="15"/>
      <c r="AM301" s="15"/>
      <c r="AN301" s="15"/>
      <c r="AO301" s="14"/>
      <c r="AP301" s="14"/>
      <c r="AR301" s="6"/>
      <c r="AS301" t="e">
        <f>VLOOKUP(Таблица91112282710[[#This Row],[Название направления закупки]],ТаблНапрЗакуп[],2,FALSE)</f>
        <v>#N/A</v>
      </c>
      <c r="AT301" s="14"/>
      <c r="AU301" s="39" t="e">
        <f>VLOOKUP(Таблица91112282710[[#This Row],[Наименование подразделения-заявителя закупки (только для закупок ПАО "Газпром")]],ТаблПодрГазпром[],2,FALSE)</f>
        <v>#N/A</v>
      </c>
      <c r="AV301" s="14"/>
      <c r="AW301" s="14"/>
    </row>
    <row r="302" spans="1:49" x14ac:dyDescent="0.25">
      <c r="A302" s="2"/>
      <c r="B302" s="16"/>
      <c r="C302" s="6"/>
      <c r="D302" t="e">
        <f>VLOOKUP(Таблица91112282710[[#This Row],[Название документа, основания для закупки]],ТаблОснЗакуп[],2,FALSE)</f>
        <v>#N/A</v>
      </c>
      <c r="E302" s="2"/>
      <c r="F302" s="6"/>
      <c r="G302" s="38" t="e">
        <f>VLOOKUP(Таблица91112282710[[#This Row],[ Название раздела Плана]],ТаблРазделПлана4[],2,FALSE)</f>
        <v>#N/A</v>
      </c>
      <c r="H302" s="14"/>
      <c r="I302" s="14"/>
      <c r="J302" s="2"/>
      <c r="K302" s="17"/>
      <c r="L302" s="17"/>
      <c r="M302" s="48"/>
      <c r="N302" s="47" t="e">
        <f>VLOOKUP(Таблица91112282710[[#This Row],[Предмет закупки - исключения СМСП]],ТаблИсключ,2,FALSE)</f>
        <v>#N/A</v>
      </c>
      <c r="O302" s="20"/>
      <c r="Q302" s="36"/>
      <c r="R302" s="12"/>
      <c r="S302" s="12"/>
      <c r="T302" s="12"/>
      <c r="U302" s="16" t="e">
        <f>VLOOKUP(Таблица91112282710[[#This Row],[Ставка НДС]],ТаблицаСтавкиНДС[],2,FALSE)</f>
        <v>#N/A</v>
      </c>
      <c r="V302" s="6"/>
      <c r="W302" t="e">
        <f>VLOOKUP(Таблица91112282710[[#This Row],[Название источника финансирования]],ТаблИстФинанс[],2,FALSE)</f>
        <v>#N/A</v>
      </c>
      <c r="X302" s="2"/>
      <c r="Y302" s="13"/>
      <c r="Z302" s="13"/>
      <c r="AA302" s="13"/>
      <c r="AB302" s="17"/>
      <c r="AC302" s="17"/>
      <c r="AD302" s="6"/>
      <c r="AE302" t="e">
        <f>VLOOKUP(Таблица91112282710[[#This Row],[Название способа закупки]],ТаблСпосЗакуп[],2,FALSE)</f>
        <v>#N/A</v>
      </c>
      <c r="AF302" s="6"/>
      <c r="AG302" s="20" t="e">
        <f>INDEX(ТаблОснЗакЕП[],MATCH(LEFT($AF302,255),ТаблОснЗакЕП[Столбец1],0),2)</f>
        <v>#N/A</v>
      </c>
      <c r="AH302" s="2"/>
      <c r="AI302" s="17"/>
      <c r="AJ302" s="14"/>
      <c r="AK302" s="15"/>
      <c r="AL302" s="15"/>
      <c r="AM302" s="15"/>
      <c r="AN302" s="15"/>
      <c r="AO302" s="14"/>
      <c r="AP302" s="14"/>
      <c r="AR302" s="6"/>
      <c r="AS302" t="e">
        <f>VLOOKUP(Таблица91112282710[[#This Row],[Название направления закупки]],ТаблНапрЗакуп[],2,FALSE)</f>
        <v>#N/A</v>
      </c>
      <c r="AT302" s="14"/>
      <c r="AU302" s="40" t="e">
        <f>VLOOKUP(Таблица91112282710[[#This Row],[Наименование подразделения-заявителя закупки (только для закупок ПАО "Газпром")]],ТаблПодрГазпром[],2,FALSE)</f>
        <v>#N/A</v>
      </c>
      <c r="AV302" s="14"/>
      <c r="AW302" s="14"/>
    </row>
    <row r="303" spans="1:49" x14ac:dyDescent="0.25">
      <c r="A303" s="2"/>
      <c r="B303" s="16"/>
      <c r="C303" s="6"/>
      <c r="D303" t="e">
        <f>VLOOKUP(Таблица91112282710[[#This Row],[Название документа, основания для закупки]],ТаблОснЗакуп[],2,FALSE)</f>
        <v>#N/A</v>
      </c>
      <c r="E303" s="2"/>
      <c r="F303" s="6"/>
      <c r="G303" s="38" t="e">
        <f>VLOOKUP(Таблица91112282710[[#This Row],[ Название раздела Плана]],ТаблРазделПлана4[],2,FALSE)</f>
        <v>#N/A</v>
      </c>
      <c r="H303" s="14"/>
      <c r="I303" s="14"/>
      <c r="J303" s="2"/>
      <c r="K303" s="17"/>
      <c r="L303" s="17"/>
      <c r="M303" s="48"/>
      <c r="N303" s="47" t="e">
        <f>VLOOKUP(Таблица91112282710[[#This Row],[Предмет закупки - исключения СМСП]],ТаблИсключ,2,FALSE)</f>
        <v>#N/A</v>
      </c>
      <c r="O303" s="20"/>
      <c r="Q303" s="36"/>
      <c r="R303" s="12"/>
      <c r="S303" s="12"/>
      <c r="T303" s="12"/>
      <c r="U303" s="16" t="e">
        <f>VLOOKUP(Таблица91112282710[[#This Row],[Ставка НДС]],ТаблицаСтавкиНДС[],2,FALSE)</f>
        <v>#N/A</v>
      </c>
      <c r="V303" s="6"/>
      <c r="W303" t="e">
        <f>VLOOKUP(Таблица91112282710[[#This Row],[Название источника финансирования]],ТаблИстФинанс[],2,FALSE)</f>
        <v>#N/A</v>
      </c>
      <c r="X303" s="2"/>
      <c r="Y303" s="13"/>
      <c r="Z303" s="13"/>
      <c r="AA303" s="13"/>
      <c r="AB303" s="17"/>
      <c r="AC303" s="17"/>
      <c r="AD303" s="6"/>
      <c r="AE303" t="e">
        <f>VLOOKUP(Таблица91112282710[[#This Row],[Название способа закупки]],ТаблСпосЗакуп[],2,FALSE)</f>
        <v>#N/A</v>
      </c>
      <c r="AF303" s="6"/>
      <c r="AG303" s="20" t="e">
        <f>INDEX(ТаблОснЗакЕП[],MATCH(LEFT($AF303,255),ТаблОснЗакЕП[Столбец1],0),2)</f>
        <v>#N/A</v>
      </c>
      <c r="AH303" s="2"/>
      <c r="AI303" s="17"/>
      <c r="AJ303" s="14"/>
      <c r="AK303" s="15"/>
      <c r="AL303" s="15"/>
      <c r="AM303" s="15"/>
      <c r="AN303" s="15"/>
      <c r="AO303" s="14"/>
      <c r="AP303" s="14"/>
      <c r="AR303" s="6"/>
      <c r="AS303" t="e">
        <f>VLOOKUP(Таблица91112282710[[#This Row],[Название направления закупки]],ТаблНапрЗакуп[],2,FALSE)</f>
        <v>#N/A</v>
      </c>
      <c r="AT303" s="14"/>
      <c r="AU303" s="39" t="e">
        <f>VLOOKUP(Таблица91112282710[[#This Row],[Наименование подразделения-заявителя закупки (только для закупок ПАО "Газпром")]],ТаблПодрГазпром[],2,FALSE)</f>
        <v>#N/A</v>
      </c>
      <c r="AV303" s="14"/>
      <c r="AW303" s="14"/>
    </row>
    <row r="304" spans="1:49" x14ac:dyDescent="0.25">
      <c r="A304" s="2"/>
      <c r="B304" s="16"/>
      <c r="C304" s="6"/>
      <c r="D304" t="e">
        <f>VLOOKUP(Таблица91112282710[[#This Row],[Название документа, основания для закупки]],ТаблОснЗакуп[],2,FALSE)</f>
        <v>#N/A</v>
      </c>
      <c r="E304" s="2"/>
      <c r="F304" s="6"/>
      <c r="G304" s="38" t="e">
        <f>VLOOKUP(Таблица91112282710[[#This Row],[ Название раздела Плана]],ТаблРазделПлана4[],2,FALSE)</f>
        <v>#N/A</v>
      </c>
      <c r="H304" s="14"/>
      <c r="I304" s="14"/>
      <c r="J304" s="2"/>
      <c r="K304" s="17"/>
      <c r="L304" s="17"/>
      <c r="M304" s="48"/>
      <c r="N304" s="47" t="e">
        <f>VLOOKUP(Таблица91112282710[[#This Row],[Предмет закупки - исключения СМСП]],ТаблИсключ,2,FALSE)</f>
        <v>#N/A</v>
      </c>
      <c r="O304" s="20"/>
      <c r="Q304" s="36"/>
      <c r="R304" s="12"/>
      <c r="S304" s="12"/>
      <c r="T304" s="12"/>
      <c r="U304" s="16" t="e">
        <f>VLOOKUP(Таблица91112282710[[#This Row],[Ставка НДС]],ТаблицаСтавкиНДС[],2,FALSE)</f>
        <v>#N/A</v>
      </c>
      <c r="V304" s="6"/>
      <c r="W304" t="e">
        <f>VLOOKUP(Таблица91112282710[[#This Row],[Название источника финансирования]],ТаблИстФинанс[],2,FALSE)</f>
        <v>#N/A</v>
      </c>
      <c r="X304" s="2"/>
      <c r="Y304" s="13"/>
      <c r="Z304" s="13"/>
      <c r="AA304" s="13"/>
      <c r="AB304" s="17"/>
      <c r="AC304" s="17"/>
      <c r="AD304" s="6"/>
      <c r="AE304" t="e">
        <f>VLOOKUP(Таблица91112282710[[#This Row],[Название способа закупки]],ТаблСпосЗакуп[],2,FALSE)</f>
        <v>#N/A</v>
      </c>
      <c r="AF304" s="6"/>
      <c r="AG304" s="20" t="e">
        <f>INDEX(ТаблОснЗакЕП[],MATCH(LEFT($AF304,255),ТаблОснЗакЕП[Столбец1],0),2)</f>
        <v>#N/A</v>
      </c>
      <c r="AH304" s="2"/>
      <c r="AI304" s="17"/>
      <c r="AJ304" s="14"/>
      <c r="AK304" s="15"/>
      <c r="AL304" s="15"/>
      <c r="AM304" s="15"/>
      <c r="AN304" s="15"/>
      <c r="AO304" s="14"/>
      <c r="AP304" s="14"/>
      <c r="AR304" s="6"/>
      <c r="AS304" t="e">
        <f>VLOOKUP(Таблица91112282710[[#This Row],[Название направления закупки]],ТаблНапрЗакуп[],2,FALSE)</f>
        <v>#N/A</v>
      </c>
      <c r="AT304" s="14"/>
      <c r="AU304" s="40" t="e">
        <f>VLOOKUP(Таблица91112282710[[#This Row],[Наименование подразделения-заявителя закупки (только для закупок ПАО "Газпром")]],ТаблПодрГазпром[],2,FALSE)</f>
        <v>#N/A</v>
      </c>
      <c r="AV304" s="14"/>
      <c r="AW304" s="14"/>
    </row>
    <row r="305" spans="1:49" x14ac:dyDescent="0.25">
      <c r="A305" s="2"/>
      <c r="B305" s="16"/>
      <c r="C305" s="6"/>
      <c r="D305" t="e">
        <f>VLOOKUP(Таблица91112282710[[#This Row],[Название документа, основания для закупки]],ТаблОснЗакуп[],2,FALSE)</f>
        <v>#N/A</v>
      </c>
      <c r="E305" s="2"/>
      <c r="F305" s="6"/>
      <c r="G305" s="38" t="e">
        <f>VLOOKUP(Таблица91112282710[[#This Row],[ Название раздела Плана]],ТаблРазделПлана4[],2,FALSE)</f>
        <v>#N/A</v>
      </c>
      <c r="H305" s="14"/>
      <c r="I305" s="14"/>
      <c r="J305" s="2"/>
      <c r="K305" s="17"/>
      <c r="L305" s="17"/>
      <c r="M305" s="48"/>
      <c r="N305" s="47" t="e">
        <f>VLOOKUP(Таблица91112282710[[#This Row],[Предмет закупки - исключения СМСП]],ТаблИсключ,2,FALSE)</f>
        <v>#N/A</v>
      </c>
      <c r="O305" s="20"/>
      <c r="Q305" s="36"/>
      <c r="R305" s="12"/>
      <c r="S305" s="12"/>
      <c r="T305" s="12"/>
      <c r="U305" s="16" t="e">
        <f>VLOOKUP(Таблица91112282710[[#This Row],[Ставка НДС]],ТаблицаСтавкиНДС[],2,FALSE)</f>
        <v>#N/A</v>
      </c>
      <c r="V305" s="6"/>
      <c r="W305" t="e">
        <f>VLOOKUP(Таблица91112282710[[#This Row],[Название источника финансирования]],ТаблИстФинанс[],2,FALSE)</f>
        <v>#N/A</v>
      </c>
      <c r="X305" s="2"/>
      <c r="Y305" s="13"/>
      <c r="Z305" s="13"/>
      <c r="AA305" s="13"/>
      <c r="AB305" s="17"/>
      <c r="AC305" s="17"/>
      <c r="AD305" s="6"/>
      <c r="AE305" t="e">
        <f>VLOOKUP(Таблица91112282710[[#This Row],[Название способа закупки]],ТаблСпосЗакуп[],2,FALSE)</f>
        <v>#N/A</v>
      </c>
      <c r="AF305" s="6"/>
      <c r="AG305" s="20" t="e">
        <f>INDEX(ТаблОснЗакЕП[],MATCH(LEFT($AF305,255),ТаблОснЗакЕП[Столбец1],0),2)</f>
        <v>#N/A</v>
      </c>
      <c r="AH305" s="2"/>
      <c r="AI305" s="17"/>
      <c r="AJ305" s="14"/>
      <c r="AK305" s="15"/>
      <c r="AL305" s="15"/>
      <c r="AM305" s="15"/>
      <c r="AN305" s="15"/>
      <c r="AO305" s="14"/>
      <c r="AP305" s="14"/>
      <c r="AR305" s="6"/>
      <c r="AS305" t="e">
        <f>VLOOKUP(Таблица91112282710[[#This Row],[Название направления закупки]],ТаблНапрЗакуп[],2,FALSE)</f>
        <v>#N/A</v>
      </c>
      <c r="AT305" s="14"/>
      <c r="AU305" s="39" t="e">
        <f>VLOOKUP(Таблица91112282710[[#This Row],[Наименование подразделения-заявителя закупки (только для закупок ПАО "Газпром")]],ТаблПодрГазпром[],2,FALSE)</f>
        <v>#N/A</v>
      </c>
      <c r="AV305" s="14"/>
      <c r="AW305" s="14"/>
    </row>
    <row r="306" spans="1:49" x14ac:dyDescent="0.25">
      <c r="A306" s="2"/>
      <c r="B306" s="16"/>
      <c r="C306" s="6"/>
      <c r="D306" t="e">
        <f>VLOOKUP(Таблица91112282710[[#This Row],[Название документа, основания для закупки]],ТаблОснЗакуп[],2,FALSE)</f>
        <v>#N/A</v>
      </c>
      <c r="E306" s="2"/>
      <c r="F306" s="6"/>
      <c r="G306" s="38" t="e">
        <f>VLOOKUP(Таблица91112282710[[#This Row],[ Название раздела Плана]],ТаблРазделПлана4[],2,FALSE)</f>
        <v>#N/A</v>
      </c>
      <c r="H306" s="14"/>
      <c r="I306" s="14"/>
      <c r="J306" s="2"/>
      <c r="K306" s="17"/>
      <c r="L306" s="17"/>
      <c r="M306" s="48"/>
      <c r="N306" s="47" t="e">
        <f>VLOOKUP(Таблица91112282710[[#This Row],[Предмет закупки - исключения СМСП]],ТаблИсключ,2,FALSE)</f>
        <v>#N/A</v>
      </c>
      <c r="O306" s="20"/>
      <c r="Q306" s="36"/>
      <c r="R306" s="12"/>
      <c r="S306" s="12"/>
      <c r="T306" s="12"/>
      <c r="U306" s="16" t="e">
        <f>VLOOKUP(Таблица91112282710[[#This Row],[Ставка НДС]],ТаблицаСтавкиНДС[],2,FALSE)</f>
        <v>#N/A</v>
      </c>
      <c r="V306" s="6"/>
      <c r="W306" t="e">
        <f>VLOOKUP(Таблица91112282710[[#This Row],[Название источника финансирования]],ТаблИстФинанс[],2,FALSE)</f>
        <v>#N/A</v>
      </c>
      <c r="X306" s="2"/>
      <c r="Y306" s="13"/>
      <c r="Z306" s="13"/>
      <c r="AA306" s="13"/>
      <c r="AB306" s="17"/>
      <c r="AC306" s="17"/>
      <c r="AD306" s="6"/>
      <c r="AE306" t="e">
        <f>VLOOKUP(Таблица91112282710[[#This Row],[Название способа закупки]],ТаблСпосЗакуп[],2,FALSE)</f>
        <v>#N/A</v>
      </c>
      <c r="AF306" s="6"/>
      <c r="AG306" s="20" t="e">
        <f>INDEX(ТаблОснЗакЕП[],MATCH(LEFT($AF306,255),ТаблОснЗакЕП[Столбец1],0),2)</f>
        <v>#N/A</v>
      </c>
      <c r="AH306" s="2"/>
      <c r="AI306" s="17"/>
      <c r="AJ306" s="14"/>
      <c r="AK306" s="15"/>
      <c r="AL306" s="15"/>
      <c r="AM306" s="15"/>
      <c r="AN306" s="15"/>
      <c r="AO306" s="14"/>
      <c r="AP306" s="14"/>
      <c r="AR306" s="6"/>
      <c r="AS306" t="e">
        <f>VLOOKUP(Таблица91112282710[[#This Row],[Название направления закупки]],ТаблНапрЗакуп[],2,FALSE)</f>
        <v>#N/A</v>
      </c>
      <c r="AT306" s="14"/>
      <c r="AU306" s="40" t="e">
        <f>VLOOKUP(Таблица91112282710[[#This Row],[Наименование подразделения-заявителя закупки (только для закупок ПАО "Газпром")]],ТаблПодрГазпром[],2,FALSE)</f>
        <v>#N/A</v>
      </c>
      <c r="AV306" s="14"/>
      <c r="AW306" s="14"/>
    </row>
    <row r="307" spans="1:49" x14ac:dyDescent="0.25">
      <c r="A307" s="2"/>
      <c r="B307" s="16"/>
      <c r="C307" s="6"/>
      <c r="D307" t="e">
        <f>VLOOKUP(Таблица91112282710[[#This Row],[Название документа, основания для закупки]],ТаблОснЗакуп[],2,FALSE)</f>
        <v>#N/A</v>
      </c>
      <c r="E307" s="2"/>
      <c r="F307" s="6"/>
      <c r="G307" s="38" t="e">
        <f>VLOOKUP(Таблица91112282710[[#This Row],[ Название раздела Плана]],ТаблРазделПлана4[],2,FALSE)</f>
        <v>#N/A</v>
      </c>
      <c r="H307" s="14"/>
      <c r="I307" s="14"/>
      <c r="J307" s="2"/>
      <c r="K307" s="17"/>
      <c r="L307" s="17"/>
      <c r="M307" s="48"/>
      <c r="N307" s="47" t="e">
        <f>VLOOKUP(Таблица91112282710[[#This Row],[Предмет закупки - исключения СМСП]],ТаблИсключ,2,FALSE)</f>
        <v>#N/A</v>
      </c>
      <c r="O307" s="20"/>
      <c r="Q307" s="36"/>
      <c r="R307" s="12"/>
      <c r="S307" s="12"/>
      <c r="T307" s="12"/>
      <c r="U307" s="16" t="e">
        <f>VLOOKUP(Таблица91112282710[[#This Row],[Ставка НДС]],ТаблицаСтавкиНДС[],2,FALSE)</f>
        <v>#N/A</v>
      </c>
      <c r="V307" s="6"/>
      <c r="W307" t="e">
        <f>VLOOKUP(Таблица91112282710[[#This Row],[Название источника финансирования]],ТаблИстФинанс[],2,FALSE)</f>
        <v>#N/A</v>
      </c>
      <c r="X307" s="2"/>
      <c r="Y307" s="13"/>
      <c r="Z307" s="13"/>
      <c r="AA307" s="13"/>
      <c r="AB307" s="17"/>
      <c r="AC307" s="17"/>
      <c r="AD307" s="6"/>
      <c r="AE307" t="e">
        <f>VLOOKUP(Таблица91112282710[[#This Row],[Название способа закупки]],ТаблСпосЗакуп[],2,FALSE)</f>
        <v>#N/A</v>
      </c>
      <c r="AF307" s="6"/>
      <c r="AG307" s="20" t="e">
        <f>INDEX(ТаблОснЗакЕП[],MATCH(LEFT($AF307,255),ТаблОснЗакЕП[Столбец1],0),2)</f>
        <v>#N/A</v>
      </c>
      <c r="AH307" s="2"/>
      <c r="AI307" s="17"/>
      <c r="AJ307" s="14"/>
      <c r="AK307" s="15"/>
      <c r="AL307" s="15"/>
      <c r="AM307" s="15"/>
      <c r="AN307" s="15"/>
      <c r="AO307" s="14"/>
      <c r="AP307" s="14"/>
      <c r="AR307" s="6"/>
      <c r="AS307" t="e">
        <f>VLOOKUP(Таблица91112282710[[#This Row],[Название направления закупки]],ТаблНапрЗакуп[],2,FALSE)</f>
        <v>#N/A</v>
      </c>
      <c r="AT307" s="14"/>
      <c r="AU307" s="39" t="e">
        <f>VLOOKUP(Таблица91112282710[[#This Row],[Наименование подразделения-заявителя закупки (только для закупок ПАО "Газпром")]],ТаблПодрГазпром[],2,FALSE)</f>
        <v>#N/A</v>
      </c>
      <c r="AV307" s="14"/>
      <c r="AW307" s="14"/>
    </row>
    <row r="308" spans="1:49" x14ac:dyDescent="0.25">
      <c r="A308" s="2"/>
      <c r="B308" s="16"/>
      <c r="C308" s="6"/>
      <c r="D308" t="e">
        <f>VLOOKUP(Таблица91112282710[[#This Row],[Название документа, основания для закупки]],ТаблОснЗакуп[],2,FALSE)</f>
        <v>#N/A</v>
      </c>
      <c r="E308" s="2"/>
      <c r="F308" s="6"/>
      <c r="G308" s="38" t="e">
        <f>VLOOKUP(Таблица91112282710[[#This Row],[ Название раздела Плана]],ТаблРазделПлана4[],2,FALSE)</f>
        <v>#N/A</v>
      </c>
      <c r="H308" s="14"/>
      <c r="I308" s="14"/>
      <c r="J308" s="2"/>
      <c r="K308" s="17"/>
      <c r="L308" s="17"/>
      <c r="M308" s="48"/>
      <c r="N308" s="47" t="e">
        <f>VLOOKUP(Таблица91112282710[[#This Row],[Предмет закупки - исключения СМСП]],ТаблИсключ,2,FALSE)</f>
        <v>#N/A</v>
      </c>
      <c r="O308" s="20"/>
      <c r="Q308" s="36"/>
      <c r="R308" s="12"/>
      <c r="S308" s="12"/>
      <c r="T308" s="12"/>
      <c r="U308" s="16" t="e">
        <f>VLOOKUP(Таблица91112282710[[#This Row],[Ставка НДС]],ТаблицаСтавкиНДС[],2,FALSE)</f>
        <v>#N/A</v>
      </c>
      <c r="V308" s="6"/>
      <c r="W308" t="e">
        <f>VLOOKUP(Таблица91112282710[[#This Row],[Название источника финансирования]],ТаблИстФинанс[],2,FALSE)</f>
        <v>#N/A</v>
      </c>
      <c r="X308" s="2"/>
      <c r="Y308" s="13"/>
      <c r="Z308" s="13"/>
      <c r="AA308" s="13"/>
      <c r="AB308" s="17"/>
      <c r="AC308" s="17"/>
      <c r="AD308" s="6"/>
      <c r="AE308" t="e">
        <f>VLOOKUP(Таблица91112282710[[#This Row],[Название способа закупки]],ТаблСпосЗакуп[],2,FALSE)</f>
        <v>#N/A</v>
      </c>
      <c r="AF308" s="6"/>
      <c r="AG308" s="20" t="e">
        <f>INDEX(ТаблОснЗакЕП[],MATCH(LEFT($AF308,255),ТаблОснЗакЕП[Столбец1],0),2)</f>
        <v>#N/A</v>
      </c>
      <c r="AH308" s="2"/>
      <c r="AI308" s="17"/>
      <c r="AJ308" s="14"/>
      <c r="AK308" s="15"/>
      <c r="AL308" s="15"/>
      <c r="AM308" s="15"/>
      <c r="AN308" s="15"/>
      <c r="AO308" s="14"/>
      <c r="AP308" s="14"/>
      <c r="AR308" s="6"/>
      <c r="AS308" t="e">
        <f>VLOOKUP(Таблица91112282710[[#This Row],[Название направления закупки]],ТаблНапрЗакуп[],2,FALSE)</f>
        <v>#N/A</v>
      </c>
      <c r="AT308" s="14"/>
      <c r="AU308" s="40" t="e">
        <f>VLOOKUP(Таблица91112282710[[#This Row],[Наименование подразделения-заявителя закупки (только для закупок ПАО "Газпром")]],ТаблПодрГазпром[],2,FALSE)</f>
        <v>#N/A</v>
      </c>
      <c r="AV308" s="14"/>
      <c r="AW308" s="14"/>
    </row>
    <row r="309" spans="1:49" x14ac:dyDescent="0.25">
      <c r="A309" s="2"/>
      <c r="B309" s="16"/>
      <c r="C309" s="6"/>
      <c r="D309" t="e">
        <f>VLOOKUP(Таблица91112282710[[#This Row],[Название документа, основания для закупки]],ТаблОснЗакуп[],2,FALSE)</f>
        <v>#N/A</v>
      </c>
      <c r="E309" s="2"/>
      <c r="F309" s="6"/>
      <c r="G309" s="38" t="e">
        <f>VLOOKUP(Таблица91112282710[[#This Row],[ Название раздела Плана]],ТаблРазделПлана4[],2,FALSE)</f>
        <v>#N/A</v>
      </c>
      <c r="H309" s="14"/>
      <c r="I309" s="14"/>
      <c r="J309" s="2"/>
      <c r="K309" s="17"/>
      <c r="L309" s="17"/>
      <c r="M309" s="48"/>
      <c r="N309" s="47" t="e">
        <f>VLOOKUP(Таблица91112282710[[#This Row],[Предмет закупки - исключения СМСП]],ТаблИсключ,2,FALSE)</f>
        <v>#N/A</v>
      </c>
      <c r="O309" s="20"/>
      <c r="Q309" s="36"/>
      <c r="R309" s="12"/>
      <c r="S309" s="12"/>
      <c r="T309" s="12"/>
      <c r="U309" s="16" t="e">
        <f>VLOOKUP(Таблица91112282710[[#This Row],[Ставка НДС]],ТаблицаСтавкиНДС[],2,FALSE)</f>
        <v>#N/A</v>
      </c>
      <c r="V309" s="6"/>
      <c r="W309" t="e">
        <f>VLOOKUP(Таблица91112282710[[#This Row],[Название источника финансирования]],ТаблИстФинанс[],2,FALSE)</f>
        <v>#N/A</v>
      </c>
      <c r="X309" s="2"/>
      <c r="Y309" s="13"/>
      <c r="Z309" s="13"/>
      <c r="AA309" s="13"/>
      <c r="AB309" s="17"/>
      <c r="AC309" s="17"/>
      <c r="AD309" s="6"/>
      <c r="AE309" t="e">
        <f>VLOOKUP(Таблица91112282710[[#This Row],[Название способа закупки]],ТаблСпосЗакуп[],2,FALSE)</f>
        <v>#N/A</v>
      </c>
      <c r="AF309" s="6"/>
      <c r="AG309" s="20" t="e">
        <f>INDEX(ТаблОснЗакЕП[],MATCH(LEFT($AF309,255),ТаблОснЗакЕП[Столбец1],0),2)</f>
        <v>#N/A</v>
      </c>
      <c r="AH309" s="2"/>
      <c r="AI309" s="17"/>
      <c r="AJ309" s="14"/>
      <c r="AK309" s="15"/>
      <c r="AL309" s="15"/>
      <c r="AM309" s="15"/>
      <c r="AN309" s="15"/>
      <c r="AO309" s="14"/>
      <c r="AP309" s="14"/>
      <c r="AR309" s="6"/>
      <c r="AS309" t="e">
        <f>VLOOKUP(Таблица91112282710[[#This Row],[Название направления закупки]],ТаблНапрЗакуп[],2,FALSE)</f>
        <v>#N/A</v>
      </c>
      <c r="AT309" s="14"/>
      <c r="AU309" s="39" t="e">
        <f>VLOOKUP(Таблица91112282710[[#This Row],[Наименование подразделения-заявителя закупки (только для закупок ПАО "Газпром")]],ТаблПодрГазпром[],2,FALSE)</f>
        <v>#N/A</v>
      </c>
      <c r="AV309" s="14"/>
      <c r="AW309" s="14"/>
    </row>
    <row r="310" spans="1:49" x14ac:dyDescent="0.25">
      <c r="A310" s="2"/>
      <c r="B310" s="16"/>
      <c r="C310" s="6"/>
      <c r="D310" t="e">
        <f>VLOOKUP(Таблица91112282710[[#This Row],[Название документа, основания для закупки]],ТаблОснЗакуп[],2,FALSE)</f>
        <v>#N/A</v>
      </c>
      <c r="E310" s="2"/>
      <c r="F310" s="6"/>
      <c r="G310" s="38" t="e">
        <f>VLOOKUP(Таблица91112282710[[#This Row],[ Название раздела Плана]],ТаблРазделПлана4[],2,FALSE)</f>
        <v>#N/A</v>
      </c>
      <c r="H310" s="14"/>
      <c r="I310" s="14"/>
      <c r="J310" s="2"/>
      <c r="K310" s="17"/>
      <c r="L310" s="17"/>
      <c r="M310" s="48"/>
      <c r="N310" s="47" t="e">
        <f>VLOOKUP(Таблица91112282710[[#This Row],[Предмет закупки - исключения СМСП]],ТаблИсключ,2,FALSE)</f>
        <v>#N/A</v>
      </c>
      <c r="O310" s="20"/>
      <c r="Q310" s="36"/>
      <c r="R310" s="12"/>
      <c r="S310" s="12"/>
      <c r="T310" s="12"/>
      <c r="U310" s="16" t="e">
        <f>VLOOKUP(Таблица91112282710[[#This Row],[Ставка НДС]],ТаблицаСтавкиНДС[],2,FALSE)</f>
        <v>#N/A</v>
      </c>
      <c r="V310" s="6"/>
      <c r="W310" t="e">
        <f>VLOOKUP(Таблица91112282710[[#This Row],[Название источника финансирования]],ТаблИстФинанс[],2,FALSE)</f>
        <v>#N/A</v>
      </c>
      <c r="X310" s="2"/>
      <c r="Y310" s="13"/>
      <c r="Z310" s="13"/>
      <c r="AA310" s="13"/>
      <c r="AB310" s="17"/>
      <c r="AC310" s="17"/>
      <c r="AD310" s="6"/>
      <c r="AE310" t="e">
        <f>VLOOKUP(Таблица91112282710[[#This Row],[Название способа закупки]],ТаблСпосЗакуп[],2,FALSE)</f>
        <v>#N/A</v>
      </c>
      <c r="AF310" s="6"/>
      <c r="AG310" s="20" t="e">
        <f>INDEX(ТаблОснЗакЕП[],MATCH(LEFT($AF310,255),ТаблОснЗакЕП[Столбец1],0),2)</f>
        <v>#N/A</v>
      </c>
      <c r="AH310" s="2"/>
      <c r="AI310" s="17"/>
      <c r="AJ310" s="14"/>
      <c r="AK310" s="15"/>
      <c r="AL310" s="15"/>
      <c r="AM310" s="15"/>
      <c r="AN310" s="15"/>
      <c r="AO310" s="14"/>
      <c r="AP310" s="14"/>
      <c r="AR310" s="6"/>
      <c r="AS310" t="e">
        <f>VLOOKUP(Таблица91112282710[[#This Row],[Название направления закупки]],ТаблНапрЗакуп[],2,FALSE)</f>
        <v>#N/A</v>
      </c>
      <c r="AT310" s="14"/>
      <c r="AU310" s="40" t="e">
        <f>VLOOKUP(Таблица91112282710[[#This Row],[Наименование подразделения-заявителя закупки (только для закупок ПАО "Газпром")]],ТаблПодрГазпром[],2,FALSE)</f>
        <v>#N/A</v>
      </c>
      <c r="AV310" s="14"/>
      <c r="AW310" s="14"/>
    </row>
    <row r="311" spans="1:49" x14ac:dyDescent="0.25">
      <c r="A311" s="2"/>
      <c r="B311" s="16"/>
      <c r="C311" s="6"/>
      <c r="D311" t="e">
        <f>VLOOKUP(Таблица91112282710[[#This Row],[Название документа, основания для закупки]],ТаблОснЗакуп[],2,FALSE)</f>
        <v>#N/A</v>
      </c>
      <c r="E311" s="2"/>
      <c r="F311" s="6"/>
      <c r="G311" s="38" t="e">
        <f>VLOOKUP(Таблица91112282710[[#This Row],[ Название раздела Плана]],ТаблРазделПлана4[],2,FALSE)</f>
        <v>#N/A</v>
      </c>
      <c r="H311" s="14"/>
      <c r="I311" s="14"/>
      <c r="J311" s="2"/>
      <c r="K311" s="17"/>
      <c r="L311" s="17"/>
      <c r="M311" s="48"/>
      <c r="N311" s="47" t="e">
        <f>VLOOKUP(Таблица91112282710[[#This Row],[Предмет закупки - исключения СМСП]],ТаблИсключ,2,FALSE)</f>
        <v>#N/A</v>
      </c>
      <c r="O311" s="20"/>
      <c r="Q311" s="36"/>
      <c r="R311" s="12"/>
      <c r="S311" s="12"/>
      <c r="T311" s="12"/>
      <c r="U311" s="16" t="e">
        <f>VLOOKUP(Таблица91112282710[[#This Row],[Ставка НДС]],ТаблицаСтавкиНДС[],2,FALSE)</f>
        <v>#N/A</v>
      </c>
      <c r="V311" s="6"/>
      <c r="W311" t="e">
        <f>VLOOKUP(Таблица91112282710[[#This Row],[Название источника финансирования]],ТаблИстФинанс[],2,FALSE)</f>
        <v>#N/A</v>
      </c>
      <c r="X311" s="2"/>
      <c r="Y311" s="13"/>
      <c r="Z311" s="13"/>
      <c r="AA311" s="13"/>
      <c r="AB311" s="17"/>
      <c r="AC311" s="17"/>
      <c r="AD311" s="6"/>
      <c r="AE311" t="e">
        <f>VLOOKUP(Таблица91112282710[[#This Row],[Название способа закупки]],ТаблСпосЗакуп[],2,FALSE)</f>
        <v>#N/A</v>
      </c>
      <c r="AF311" s="6"/>
      <c r="AG311" s="20" t="e">
        <f>INDEX(ТаблОснЗакЕП[],MATCH(LEFT($AF311,255),ТаблОснЗакЕП[Столбец1],0),2)</f>
        <v>#N/A</v>
      </c>
      <c r="AH311" s="2"/>
      <c r="AI311" s="17"/>
      <c r="AJ311" s="14"/>
      <c r="AK311" s="15"/>
      <c r="AL311" s="15"/>
      <c r="AM311" s="15"/>
      <c r="AN311" s="15"/>
      <c r="AO311" s="14"/>
      <c r="AP311" s="14"/>
      <c r="AR311" s="6"/>
      <c r="AS311" t="e">
        <f>VLOOKUP(Таблица91112282710[[#This Row],[Название направления закупки]],ТаблНапрЗакуп[],2,FALSE)</f>
        <v>#N/A</v>
      </c>
      <c r="AT311" s="14"/>
      <c r="AU311" s="39" t="e">
        <f>VLOOKUP(Таблица91112282710[[#This Row],[Наименование подразделения-заявителя закупки (только для закупок ПАО "Газпром")]],ТаблПодрГазпром[],2,FALSE)</f>
        <v>#N/A</v>
      </c>
      <c r="AV311" s="14"/>
      <c r="AW311" s="14"/>
    </row>
    <row r="312" spans="1:49" x14ac:dyDescent="0.25">
      <c r="A312" s="2"/>
      <c r="B312" s="16"/>
      <c r="C312" s="6"/>
      <c r="D312" t="e">
        <f>VLOOKUP(Таблица91112282710[[#This Row],[Название документа, основания для закупки]],ТаблОснЗакуп[],2,FALSE)</f>
        <v>#N/A</v>
      </c>
      <c r="E312" s="2"/>
      <c r="F312" s="6"/>
      <c r="G312" s="38" t="e">
        <f>VLOOKUP(Таблица91112282710[[#This Row],[ Название раздела Плана]],ТаблРазделПлана4[],2,FALSE)</f>
        <v>#N/A</v>
      </c>
      <c r="H312" s="14"/>
      <c r="I312" s="14"/>
      <c r="J312" s="2"/>
      <c r="K312" s="17"/>
      <c r="L312" s="17"/>
      <c r="M312" s="48"/>
      <c r="N312" s="47" t="e">
        <f>VLOOKUP(Таблица91112282710[[#This Row],[Предмет закупки - исключения СМСП]],ТаблИсключ,2,FALSE)</f>
        <v>#N/A</v>
      </c>
      <c r="O312" s="20"/>
      <c r="Q312" s="36"/>
      <c r="R312" s="12"/>
      <c r="S312" s="12"/>
      <c r="T312" s="12"/>
      <c r="U312" s="16" t="e">
        <f>VLOOKUP(Таблица91112282710[[#This Row],[Ставка НДС]],ТаблицаСтавкиНДС[],2,FALSE)</f>
        <v>#N/A</v>
      </c>
      <c r="V312" s="6"/>
      <c r="W312" t="e">
        <f>VLOOKUP(Таблица91112282710[[#This Row],[Название источника финансирования]],ТаблИстФинанс[],2,FALSE)</f>
        <v>#N/A</v>
      </c>
      <c r="X312" s="2"/>
      <c r="Y312" s="13"/>
      <c r="Z312" s="13"/>
      <c r="AA312" s="13"/>
      <c r="AB312" s="17"/>
      <c r="AC312" s="17"/>
      <c r="AD312" s="6"/>
      <c r="AE312" t="e">
        <f>VLOOKUP(Таблица91112282710[[#This Row],[Название способа закупки]],ТаблСпосЗакуп[],2,FALSE)</f>
        <v>#N/A</v>
      </c>
      <c r="AF312" s="6"/>
      <c r="AG312" s="20" t="e">
        <f>INDEX(ТаблОснЗакЕП[],MATCH(LEFT($AF312,255),ТаблОснЗакЕП[Столбец1],0),2)</f>
        <v>#N/A</v>
      </c>
      <c r="AH312" s="2"/>
      <c r="AI312" s="17"/>
      <c r="AJ312" s="14"/>
      <c r="AK312" s="15"/>
      <c r="AL312" s="15"/>
      <c r="AM312" s="15"/>
      <c r="AN312" s="15"/>
      <c r="AO312" s="14"/>
      <c r="AP312" s="14"/>
      <c r="AR312" s="6"/>
      <c r="AS312" t="e">
        <f>VLOOKUP(Таблица91112282710[[#This Row],[Название направления закупки]],ТаблНапрЗакуп[],2,FALSE)</f>
        <v>#N/A</v>
      </c>
      <c r="AT312" s="14"/>
      <c r="AU312" s="40" t="e">
        <f>VLOOKUP(Таблица91112282710[[#This Row],[Наименование подразделения-заявителя закупки (только для закупок ПАО "Газпром")]],ТаблПодрГазпром[],2,FALSE)</f>
        <v>#N/A</v>
      </c>
      <c r="AV312" s="14"/>
      <c r="AW312" s="14"/>
    </row>
    <row r="313" spans="1:49" x14ac:dyDescent="0.25">
      <c r="A313" s="2"/>
      <c r="B313" s="16"/>
      <c r="C313" s="6"/>
      <c r="D313" t="e">
        <f>VLOOKUP(Таблица91112282710[[#This Row],[Название документа, основания для закупки]],ТаблОснЗакуп[],2,FALSE)</f>
        <v>#N/A</v>
      </c>
      <c r="E313" s="2"/>
      <c r="F313" s="6"/>
      <c r="G313" s="38" t="e">
        <f>VLOOKUP(Таблица91112282710[[#This Row],[ Название раздела Плана]],ТаблРазделПлана4[],2,FALSE)</f>
        <v>#N/A</v>
      </c>
      <c r="H313" s="14"/>
      <c r="I313" s="14"/>
      <c r="J313" s="2"/>
      <c r="K313" s="17"/>
      <c r="L313" s="17"/>
      <c r="M313" s="48"/>
      <c r="N313" s="47" t="e">
        <f>VLOOKUP(Таблица91112282710[[#This Row],[Предмет закупки - исключения СМСП]],ТаблИсключ,2,FALSE)</f>
        <v>#N/A</v>
      </c>
      <c r="O313" s="20"/>
      <c r="Q313" s="36"/>
      <c r="R313" s="12"/>
      <c r="S313" s="12"/>
      <c r="T313" s="12"/>
      <c r="U313" s="16" t="e">
        <f>VLOOKUP(Таблица91112282710[[#This Row],[Ставка НДС]],ТаблицаСтавкиНДС[],2,FALSE)</f>
        <v>#N/A</v>
      </c>
      <c r="V313" s="6"/>
      <c r="W313" t="e">
        <f>VLOOKUP(Таблица91112282710[[#This Row],[Название источника финансирования]],ТаблИстФинанс[],2,FALSE)</f>
        <v>#N/A</v>
      </c>
      <c r="X313" s="2"/>
      <c r="Y313" s="13"/>
      <c r="Z313" s="13"/>
      <c r="AA313" s="13"/>
      <c r="AB313" s="17"/>
      <c r="AC313" s="17"/>
      <c r="AD313" s="6"/>
      <c r="AE313" t="e">
        <f>VLOOKUP(Таблица91112282710[[#This Row],[Название способа закупки]],ТаблСпосЗакуп[],2,FALSE)</f>
        <v>#N/A</v>
      </c>
      <c r="AF313" s="6"/>
      <c r="AG313" s="20" t="e">
        <f>INDEX(ТаблОснЗакЕП[],MATCH(LEFT($AF313,255),ТаблОснЗакЕП[Столбец1],0),2)</f>
        <v>#N/A</v>
      </c>
      <c r="AH313" s="2"/>
      <c r="AI313" s="17"/>
      <c r="AJ313" s="14"/>
      <c r="AK313" s="15"/>
      <c r="AL313" s="15"/>
      <c r="AM313" s="15"/>
      <c r="AN313" s="15"/>
      <c r="AO313" s="14"/>
      <c r="AP313" s="14"/>
      <c r="AR313" s="6"/>
      <c r="AS313" t="e">
        <f>VLOOKUP(Таблица91112282710[[#This Row],[Название направления закупки]],ТаблНапрЗакуп[],2,FALSE)</f>
        <v>#N/A</v>
      </c>
      <c r="AT313" s="14"/>
      <c r="AU313" s="39" t="e">
        <f>VLOOKUP(Таблица91112282710[[#This Row],[Наименование подразделения-заявителя закупки (только для закупок ПАО "Газпром")]],ТаблПодрГазпром[],2,FALSE)</f>
        <v>#N/A</v>
      </c>
      <c r="AV313" s="14"/>
      <c r="AW313" s="14"/>
    </row>
    <row r="314" spans="1:49" x14ac:dyDescent="0.25">
      <c r="A314" s="2"/>
      <c r="B314" s="16"/>
      <c r="C314" s="6"/>
      <c r="D314" t="e">
        <f>VLOOKUP(Таблица91112282710[[#This Row],[Название документа, основания для закупки]],ТаблОснЗакуп[],2,FALSE)</f>
        <v>#N/A</v>
      </c>
      <c r="E314" s="2"/>
      <c r="F314" s="6"/>
      <c r="G314" s="38" t="e">
        <f>VLOOKUP(Таблица91112282710[[#This Row],[ Название раздела Плана]],ТаблРазделПлана4[],2,FALSE)</f>
        <v>#N/A</v>
      </c>
      <c r="H314" s="14"/>
      <c r="I314" s="14"/>
      <c r="J314" s="2"/>
      <c r="K314" s="17"/>
      <c r="L314" s="17"/>
      <c r="M314" s="48"/>
      <c r="N314" s="47" t="e">
        <f>VLOOKUP(Таблица91112282710[[#This Row],[Предмет закупки - исключения СМСП]],ТаблИсключ,2,FALSE)</f>
        <v>#N/A</v>
      </c>
      <c r="O314" s="20"/>
      <c r="Q314" s="36"/>
      <c r="R314" s="12"/>
      <c r="S314" s="12"/>
      <c r="T314" s="12"/>
      <c r="U314" s="16" t="e">
        <f>VLOOKUP(Таблица91112282710[[#This Row],[Ставка НДС]],ТаблицаСтавкиНДС[],2,FALSE)</f>
        <v>#N/A</v>
      </c>
      <c r="V314" s="6"/>
      <c r="W314" t="e">
        <f>VLOOKUP(Таблица91112282710[[#This Row],[Название источника финансирования]],ТаблИстФинанс[],2,FALSE)</f>
        <v>#N/A</v>
      </c>
      <c r="X314" s="2"/>
      <c r="Y314" s="13"/>
      <c r="Z314" s="13"/>
      <c r="AA314" s="13"/>
      <c r="AB314" s="17"/>
      <c r="AC314" s="17"/>
      <c r="AD314" s="6"/>
      <c r="AE314" t="e">
        <f>VLOOKUP(Таблица91112282710[[#This Row],[Название способа закупки]],ТаблСпосЗакуп[],2,FALSE)</f>
        <v>#N/A</v>
      </c>
      <c r="AF314" s="6"/>
      <c r="AG314" s="20" t="e">
        <f>INDEX(ТаблОснЗакЕП[],MATCH(LEFT($AF314,255),ТаблОснЗакЕП[Столбец1],0),2)</f>
        <v>#N/A</v>
      </c>
      <c r="AH314" s="2"/>
      <c r="AI314" s="17"/>
      <c r="AJ314" s="14"/>
      <c r="AK314" s="15"/>
      <c r="AL314" s="15"/>
      <c r="AM314" s="15"/>
      <c r="AN314" s="15"/>
      <c r="AO314" s="14"/>
      <c r="AP314" s="14"/>
      <c r="AR314" s="6"/>
      <c r="AS314" t="e">
        <f>VLOOKUP(Таблица91112282710[[#This Row],[Название направления закупки]],ТаблНапрЗакуп[],2,FALSE)</f>
        <v>#N/A</v>
      </c>
      <c r="AT314" s="14"/>
      <c r="AU314" s="40" t="e">
        <f>VLOOKUP(Таблица91112282710[[#This Row],[Наименование подразделения-заявителя закупки (только для закупок ПАО "Газпром")]],ТаблПодрГазпром[],2,FALSE)</f>
        <v>#N/A</v>
      </c>
      <c r="AV314" s="14"/>
      <c r="AW314" s="14"/>
    </row>
    <row r="315" spans="1:49" x14ac:dyDescent="0.25">
      <c r="A315" s="2"/>
      <c r="B315" s="16"/>
      <c r="C315" s="6"/>
      <c r="D315" t="e">
        <f>VLOOKUP(Таблица91112282710[[#This Row],[Название документа, основания для закупки]],ТаблОснЗакуп[],2,FALSE)</f>
        <v>#N/A</v>
      </c>
      <c r="E315" s="2"/>
      <c r="F315" s="6"/>
      <c r="G315" s="38" t="e">
        <f>VLOOKUP(Таблица91112282710[[#This Row],[ Название раздела Плана]],ТаблРазделПлана4[],2,FALSE)</f>
        <v>#N/A</v>
      </c>
      <c r="H315" s="14"/>
      <c r="I315" s="14"/>
      <c r="J315" s="2"/>
      <c r="K315" s="17"/>
      <c r="L315" s="17"/>
      <c r="M315" s="48"/>
      <c r="N315" s="47" t="e">
        <f>VLOOKUP(Таблица91112282710[[#This Row],[Предмет закупки - исключения СМСП]],ТаблИсключ,2,FALSE)</f>
        <v>#N/A</v>
      </c>
      <c r="O315" s="20"/>
      <c r="Q315" s="36"/>
      <c r="R315" s="12"/>
      <c r="S315" s="12"/>
      <c r="T315" s="12"/>
      <c r="U315" s="16" t="e">
        <f>VLOOKUP(Таблица91112282710[[#This Row],[Ставка НДС]],ТаблицаСтавкиНДС[],2,FALSE)</f>
        <v>#N/A</v>
      </c>
      <c r="V315" s="6"/>
      <c r="W315" t="e">
        <f>VLOOKUP(Таблица91112282710[[#This Row],[Название источника финансирования]],ТаблИстФинанс[],2,FALSE)</f>
        <v>#N/A</v>
      </c>
      <c r="X315" s="2"/>
      <c r="Y315" s="13"/>
      <c r="Z315" s="13"/>
      <c r="AA315" s="13"/>
      <c r="AB315" s="17"/>
      <c r="AC315" s="17"/>
      <c r="AD315" s="6"/>
      <c r="AE315" t="e">
        <f>VLOOKUP(Таблица91112282710[[#This Row],[Название способа закупки]],ТаблСпосЗакуп[],2,FALSE)</f>
        <v>#N/A</v>
      </c>
      <c r="AF315" s="6"/>
      <c r="AG315" s="20" t="e">
        <f>INDEX(ТаблОснЗакЕП[],MATCH(LEFT($AF315,255),ТаблОснЗакЕП[Столбец1],0),2)</f>
        <v>#N/A</v>
      </c>
      <c r="AH315" s="2"/>
      <c r="AI315" s="17"/>
      <c r="AJ315" s="14"/>
      <c r="AK315" s="15"/>
      <c r="AL315" s="15"/>
      <c r="AM315" s="15"/>
      <c r="AN315" s="15"/>
      <c r="AO315" s="14"/>
      <c r="AP315" s="14"/>
      <c r="AR315" s="6"/>
      <c r="AS315" t="e">
        <f>VLOOKUP(Таблица91112282710[[#This Row],[Название направления закупки]],ТаблНапрЗакуп[],2,FALSE)</f>
        <v>#N/A</v>
      </c>
      <c r="AT315" s="14"/>
      <c r="AU315" s="39" t="e">
        <f>VLOOKUP(Таблица91112282710[[#This Row],[Наименование подразделения-заявителя закупки (только для закупок ПАО "Газпром")]],ТаблПодрГазпром[],2,FALSE)</f>
        <v>#N/A</v>
      </c>
      <c r="AV315" s="14"/>
      <c r="AW315" s="14"/>
    </row>
    <row r="316" spans="1:49" x14ac:dyDescent="0.25">
      <c r="A316" s="2"/>
      <c r="B316" s="16"/>
      <c r="C316" s="6"/>
      <c r="D316" t="e">
        <f>VLOOKUP(Таблица91112282710[[#This Row],[Название документа, основания для закупки]],ТаблОснЗакуп[],2,FALSE)</f>
        <v>#N/A</v>
      </c>
      <c r="E316" s="2"/>
      <c r="F316" s="6"/>
      <c r="G316" s="38" t="e">
        <f>VLOOKUP(Таблица91112282710[[#This Row],[ Название раздела Плана]],ТаблРазделПлана4[],2,FALSE)</f>
        <v>#N/A</v>
      </c>
      <c r="H316" s="14"/>
      <c r="I316" s="14"/>
      <c r="J316" s="2"/>
      <c r="K316" s="17"/>
      <c r="L316" s="17"/>
      <c r="M316" s="48"/>
      <c r="N316" s="47" t="e">
        <f>VLOOKUP(Таблица91112282710[[#This Row],[Предмет закупки - исключения СМСП]],ТаблИсключ,2,FALSE)</f>
        <v>#N/A</v>
      </c>
      <c r="O316" s="20"/>
      <c r="Q316" s="36"/>
      <c r="R316" s="12"/>
      <c r="S316" s="12"/>
      <c r="T316" s="12"/>
      <c r="U316" s="16" t="e">
        <f>VLOOKUP(Таблица91112282710[[#This Row],[Ставка НДС]],ТаблицаСтавкиНДС[],2,FALSE)</f>
        <v>#N/A</v>
      </c>
      <c r="V316" s="6"/>
      <c r="W316" t="e">
        <f>VLOOKUP(Таблица91112282710[[#This Row],[Название источника финансирования]],ТаблИстФинанс[],2,FALSE)</f>
        <v>#N/A</v>
      </c>
      <c r="X316" s="2"/>
      <c r="Y316" s="13"/>
      <c r="Z316" s="13"/>
      <c r="AA316" s="13"/>
      <c r="AB316" s="17"/>
      <c r="AC316" s="17"/>
      <c r="AD316" s="6"/>
      <c r="AE316" t="e">
        <f>VLOOKUP(Таблица91112282710[[#This Row],[Название способа закупки]],ТаблСпосЗакуп[],2,FALSE)</f>
        <v>#N/A</v>
      </c>
      <c r="AF316" s="6"/>
      <c r="AG316" s="20" t="e">
        <f>INDEX(ТаблОснЗакЕП[],MATCH(LEFT($AF316,255),ТаблОснЗакЕП[Столбец1],0),2)</f>
        <v>#N/A</v>
      </c>
      <c r="AH316" s="2"/>
      <c r="AI316" s="17"/>
      <c r="AJ316" s="14"/>
      <c r="AK316" s="15"/>
      <c r="AL316" s="15"/>
      <c r="AM316" s="15"/>
      <c r="AN316" s="15"/>
      <c r="AO316" s="14"/>
      <c r="AP316" s="14"/>
      <c r="AR316" s="6"/>
      <c r="AS316" t="e">
        <f>VLOOKUP(Таблица91112282710[[#This Row],[Название направления закупки]],ТаблНапрЗакуп[],2,FALSE)</f>
        <v>#N/A</v>
      </c>
      <c r="AT316" s="14"/>
      <c r="AU316" s="40" t="e">
        <f>VLOOKUP(Таблица91112282710[[#This Row],[Наименование подразделения-заявителя закупки (только для закупок ПАО "Газпром")]],ТаблПодрГазпром[],2,FALSE)</f>
        <v>#N/A</v>
      </c>
      <c r="AV316" s="14"/>
      <c r="AW316" s="14"/>
    </row>
    <row r="317" spans="1:49" x14ac:dyDescent="0.25">
      <c r="A317" s="2"/>
      <c r="B317" s="16"/>
      <c r="C317" s="6"/>
      <c r="D317" t="e">
        <f>VLOOKUP(Таблица91112282710[[#This Row],[Название документа, основания для закупки]],ТаблОснЗакуп[],2,FALSE)</f>
        <v>#N/A</v>
      </c>
      <c r="E317" s="2"/>
      <c r="F317" s="6"/>
      <c r="G317" s="38" t="e">
        <f>VLOOKUP(Таблица91112282710[[#This Row],[ Название раздела Плана]],ТаблРазделПлана4[],2,FALSE)</f>
        <v>#N/A</v>
      </c>
      <c r="H317" s="14"/>
      <c r="I317" s="14"/>
      <c r="J317" s="2"/>
      <c r="K317" s="17"/>
      <c r="L317" s="17"/>
      <c r="M317" s="48"/>
      <c r="N317" s="47" t="e">
        <f>VLOOKUP(Таблица91112282710[[#This Row],[Предмет закупки - исключения СМСП]],ТаблИсключ,2,FALSE)</f>
        <v>#N/A</v>
      </c>
      <c r="O317" s="20"/>
      <c r="Q317" s="36"/>
      <c r="R317" s="12"/>
      <c r="S317" s="12"/>
      <c r="T317" s="12"/>
      <c r="U317" s="16" t="e">
        <f>VLOOKUP(Таблица91112282710[[#This Row],[Ставка НДС]],ТаблицаСтавкиНДС[],2,FALSE)</f>
        <v>#N/A</v>
      </c>
      <c r="V317" s="6"/>
      <c r="W317" t="e">
        <f>VLOOKUP(Таблица91112282710[[#This Row],[Название источника финансирования]],ТаблИстФинанс[],2,FALSE)</f>
        <v>#N/A</v>
      </c>
      <c r="X317" s="2"/>
      <c r="Y317" s="13"/>
      <c r="Z317" s="13"/>
      <c r="AA317" s="13"/>
      <c r="AB317" s="17"/>
      <c r="AC317" s="17"/>
      <c r="AD317" s="6"/>
      <c r="AE317" t="e">
        <f>VLOOKUP(Таблица91112282710[[#This Row],[Название способа закупки]],ТаблСпосЗакуп[],2,FALSE)</f>
        <v>#N/A</v>
      </c>
      <c r="AF317" s="6"/>
      <c r="AG317" s="20" t="e">
        <f>INDEX(ТаблОснЗакЕП[],MATCH(LEFT($AF317,255),ТаблОснЗакЕП[Столбец1],0),2)</f>
        <v>#N/A</v>
      </c>
      <c r="AH317" s="2"/>
      <c r="AI317" s="17"/>
      <c r="AJ317" s="14"/>
      <c r="AK317" s="15"/>
      <c r="AL317" s="15"/>
      <c r="AM317" s="15"/>
      <c r="AN317" s="15"/>
      <c r="AO317" s="14"/>
      <c r="AP317" s="14"/>
      <c r="AR317" s="6"/>
      <c r="AS317" t="e">
        <f>VLOOKUP(Таблица91112282710[[#This Row],[Название направления закупки]],ТаблНапрЗакуп[],2,FALSE)</f>
        <v>#N/A</v>
      </c>
      <c r="AT317" s="14"/>
      <c r="AU317" s="39" t="e">
        <f>VLOOKUP(Таблица91112282710[[#This Row],[Наименование подразделения-заявителя закупки (только для закупок ПАО "Газпром")]],ТаблПодрГазпром[],2,FALSE)</f>
        <v>#N/A</v>
      </c>
      <c r="AV317" s="14"/>
      <c r="AW317" s="14"/>
    </row>
    <row r="318" spans="1:49" x14ac:dyDescent="0.25">
      <c r="A318" s="2"/>
      <c r="B318" s="16"/>
      <c r="C318" s="6"/>
      <c r="D318" t="e">
        <f>VLOOKUP(Таблица91112282710[[#This Row],[Название документа, основания для закупки]],ТаблОснЗакуп[],2,FALSE)</f>
        <v>#N/A</v>
      </c>
      <c r="E318" s="2"/>
      <c r="F318" s="6"/>
      <c r="G318" s="38" t="e">
        <f>VLOOKUP(Таблица91112282710[[#This Row],[ Название раздела Плана]],ТаблРазделПлана4[],2,FALSE)</f>
        <v>#N/A</v>
      </c>
      <c r="H318" s="14"/>
      <c r="I318" s="14"/>
      <c r="J318" s="2"/>
      <c r="K318" s="17"/>
      <c r="L318" s="17"/>
      <c r="M318" s="48"/>
      <c r="N318" s="47" t="e">
        <f>VLOOKUP(Таблица91112282710[[#This Row],[Предмет закупки - исключения СМСП]],ТаблИсключ,2,FALSE)</f>
        <v>#N/A</v>
      </c>
      <c r="O318" s="20"/>
      <c r="Q318" s="36"/>
      <c r="R318" s="12"/>
      <c r="S318" s="12"/>
      <c r="T318" s="12"/>
      <c r="U318" s="16" t="e">
        <f>VLOOKUP(Таблица91112282710[[#This Row],[Ставка НДС]],ТаблицаСтавкиНДС[],2,FALSE)</f>
        <v>#N/A</v>
      </c>
      <c r="V318" s="6"/>
      <c r="W318" t="e">
        <f>VLOOKUP(Таблица91112282710[[#This Row],[Название источника финансирования]],ТаблИстФинанс[],2,FALSE)</f>
        <v>#N/A</v>
      </c>
      <c r="X318" s="2"/>
      <c r="Y318" s="13"/>
      <c r="Z318" s="13"/>
      <c r="AA318" s="13"/>
      <c r="AB318" s="17"/>
      <c r="AC318" s="17"/>
      <c r="AD318" s="6"/>
      <c r="AE318" t="e">
        <f>VLOOKUP(Таблица91112282710[[#This Row],[Название способа закупки]],ТаблСпосЗакуп[],2,FALSE)</f>
        <v>#N/A</v>
      </c>
      <c r="AF318" s="6"/>
      <c r="AG318" s="20" t="e">
        <f>INDEX(ТаблОснЗакЕП[],MATCH(LEFT($AF318,255),ТаблОснЗакЕП[Столбец1],0),2)</f>
        <v>#N/A</v>
      </c>
      <c r="AH318" s="2"/>
      <c r="AI318" s="17"/>
      <c r="AJ318" s="14"/>
      <c r="AK318" s="15"/>
      <c r="AL318" s="15"/>
      <c r="AM318" s="15"/>
      <c r="AN318" s="15"/>
      <c r="AO318" s="14"/>
      <c r="AP318" s="14"/>
      <c r="AR318" s="6"/>
      <c r="AS318" t="e">
        <f>VLOOKUP(Таблица91112282710[[#This Row],[Название направления закупки]],ТаблНапрЗакуп[],2,FALSE)</f>
        <v>#N/A</v>
      </c>
      <c r="AT318" s="14"/>
      <c r="AU318" s="40" t="e">
        <f>VLOOKUP(Таблица91112282710[[#This Row],[Наименование подразделения-заявителя закупки (только для закупок ПАО "Газпром")]],ТаблПодрГазпром[],2,FALSE)</f>
        <v>#N/A</v>
      </c>
      <c r="AV318" s="14"/>
      <c r="AW318" s="14"/>
    </row>
    <row r="319" spans="1:49" x14ac:dyDescent="0.25">
      <c r="A319" s="2"/>
      <c r="B319" s="16"/>
      <c r="C319" s="6"/>
      <c r="D319" t="e">
        <f>VLOOKUP(Таблица91112282710[[#This Row],[Название документа, основания для закупки]],ТаблОснЗакуп[],2,FALSE)</f>
        <v>#N/A</v>
      </c>
      <c r="E319" s="2"/>
      <c r="F319" s="6"/>
      <c r="G319" s="38" t="e">
        <f>VLOOKUP(Таблица91112282710[[#This Row],[ Название раздела Плана]],ТаблРазделПлана4[],2,FALSE)</f>
        <v>#N/A</v>
      </c>
      <c r="H319" s="14"/>
      <c r="I319" s="14"/>
      <c r="J319" s="2"/>
      <c r="K319" s="17"/>
      <c r="L319" s="17"/>
      <c r="M319" s="48"/>
      <c r="N319" s="47" t="e">
        <f>VLOOKUP(Таблица91112282710[[#This Row],[Предмет закупки - исключения СМСП]],ТаблИсключ,2,FALSE)</f>
        <v>#N/A</v>
      </c>
      <c r="O319" s="20"/>
      <c r="Q319" s="36"/>
      <c r="R319" s="12"/>
      <c r="S319" s="12"/>
      <c r="T319" s="12"/>
      <c r="U319" s="16" t="e">
        <f>VLOOKUP(Таблица91112282710[[#This Row],[Ставка НДС]],ТаблицаСтавкиНДС[],2,FALSE)</f>
        <v>#N/A</v>
      </c>
      <c r="V319" s="6"/>
      <c r="W319" t="e">
        <f>VLOOKUP(Таблица91112282710[[#This Row],[Название источника финансирования]],ТаблИстФинанс[],2,FALSE)</f>
        <v>#N/A</v>
      </c>
      <c r="X319" s="2"/>
      <c r="Y319" s="13"/>
      <c r="Z319" s="13"/>
      <c r="AA319" s="13"/>
      <c r="AB319" s="17"/>
      <c r="AC319" s="17"/>
      <c r="AD319" s="6"/>
      <c r="AE319" t="e">
        <f>VLOOKUP(Таблица91112282710[[#This Row],[Название способа закупки]],ТаблСпосЗакуп[],2,FALSE)</f>
        <v>#N/A</v>
      </c>
      <c r="AF319" s="6"/>
      <c r="AG319" s="20" t="e">
        <f>INDEX(ТаблОснЗакЕП[],MATCH(LEFT($AF319,255),ТаблОснЗакЕП[Столбец1],0),2)</f>
        <v>#N/A</v>
      </c>
      <c r="AH319" s="2"/>
      <c r="AI319" s="17"/>
      <c r="AJ319" s="14"/>
      <c r="AK319" s="15"/>
      <c r="AL319" s="15"/>
      <c r="AM319" s="15"/>
      <c r="AN319" s="15"/>
      <c r="AO319" s="14"/>
      <c r="AP319" s="14"/>
      <c r="AR319" s="6"/>
      <c r="AS319" t="e">
        <f>VLOOKUP(Таблица91112282710[[#This Row],[Название направления закупки]],ТаблНапрЗакуп[],2,FALSE)</f>
        <v>#N/A</v>
      </c>
      <c r="AT319" s="14"/>
      <c r="AU319" s="39" t="e">
        <f>VLOOKUP(Таблица91112282710[[#This Row],[Наименование подразделения-заявителя закупки (только для закупок ПАО "Газпром")]],ТаблПодрГазпром[],2,FALSE)</f>
        <v>#N/A</v>
      </c>
      <c r="AV319" s="14"/>
      <c r="AW319" s="14"/>
    </row>
    <row r="320" spans="1:49" x14ac:dyDescent="0.25">
      <c r="A320" s="2"/>
      <c r="B320" s="16"/>
      <c r="C320" s="6"/>
      <c r="D320" t="e">
        <f>VLOOKUP(Таблица91112282710[[#This Row],[Название документа, основания для закупки]],ТаблОснЗакуп[],2,FALSE)</f>
        <v>#N/A</v>
      </c>
      <c r="E320" s="2"/>
      <c r="F320" s="6"/>
      <c r="G320" s="38" t="e">
        <f>VLOOKUP(Таблица91112282710[[#This Row],[ Название раздела Плана]],ТаблРазделПлана4[],2,FALSE)</f>
        <v>#N/A</v>
      </c>
      <c r="H320" s="14"/>
      <c r="I320" s="14"/>
      <c r="J320" s="2"/>
      <c r="K320" s="17"/>
      <c r="L320" s="17"/>
      <c r="M320" s="48"/>
      <c r="N320" s="47" t="e">
        <f>VLOOKUP(Таблица91112282710[[#This Row],[Предмет закупки - исключения СМСП]],ТаблИсключ,2,FALSE)</f>
        <v>#N/A</v>
      </c>
      <c r="O320" s="20"/>
      <c r="Q320" s="36"/>
      <c r="R320" s="12"/>
      <c r="S320" s="12"/>
      <c r="T320" s="12"/>
      <c r="U320" s="16" t="e">
        <f>VLOOKUP(Таблица91112282710[[#This Row],[Ставка НДС]],ТаблицаСтавкиНДС[],2,FALSE)</f>
        <v>#N/A</v>
      </c>
      <c r="V320" s="6"/>
      <c r="W320" t="e">
        <f>VLOOKUP(Таблица91112282710[[#This Row],[Название источника финансирования]],ТаблИстФинанс[],2,FALSE)</f>
        <v>#N/A</v>
      </c>
      <c r="X320" s="2"/>
      <c r="Y320" s="13"/>
      <c r="Z320" s="13"/>
      <c r="AA320" s="13"/>
      <c r="AB320" s="17"/>
      <c r="AC320" s="17"/>
      <c r="AD320" s="6"/>
      <c r="AE320" t="e">
        <f>VLOOKUP(Таблица91112282710[[#This Row],[Название способа закупки]],ТаблСпосЗакуп[],2,FALSE)</f>
        <v>#N/A</v>
      </c>
      <c r="AF320" s="6"/>
      <c r="AG320" s="20" t="e">
        <f>INDEX(ТаблОснЗакЕП[],MATCH(LEFT($AF320,255),ТаблОснЗакЕП[Столбец1],0),2)</f>
        <v>#N/A</v>
      </c>
      <c r="AH320" s="2"/>
      <c r="AI320" s="17"/>
      <c r="AJ320" s="14"/>
      <c r="AK320" s="15"/>
      <c r="AL320" s="15"/>
      <c r="AM320" s="15"/>
      <c r="AN320" s="15"/>
      <c r="AO320" s="14"/>
      <c r="AP320" s="14"/>
      <c r="AR320" s="6"/>
      <c r="AS320" t="e">
        <f>VLOOKUP(Таблица91112282710[[#This Row],[Название направления закупки]],ТаблНапрЗакуп[],2,FALSE)</f>
        <v>#N/A</v>
      </c>
      <c r="AT320" s="14"/>
      <c r="AU320" s="40" t="e">
        <f>VLOOKUP(Таблица91112282710[[#This Row],[Наименование подразделения-заявителя закупки (только для закупок ПАО "Газпром")]],ТаблПодрГазпром[],2,FALSE)</f>
        <v>#N/A</v>
      </c>
      <c r="AV320" s="14"/>
      <c r="AW320" s="14"/>
    </row>
    <row r="321" spans="1:49" x14ac:dyDescent="0.25">
      <c r="A321" s="2"/>
      <c r="B321" s="16"/>
      <c r="C321" s="6"/>
      <c r="D321" t="e">
        <f>VLOOKUP(Таблица91112282710[[#This Row],[Название документа, основания для закупки]],ТаблОснЗакуп[],2,FALSE)</f>
        <v>#N/A</v>
      </c>
      <c r="E321" s="2"/>
      <c r="F321" s="6"/>
      <c r="G321" s="38" t="e">
        <f>VLOOKUP(Таблица91112282710[[#This Row],[ Название раздела Плана]],ТаблРазделПлана4[],2,FALSE)</f>
        <v>#N/A</v>
      </c>
      <c r="H321" s="14"/>
      <c r="I321" s="14"/>
      <c r="J321" s="2"/>
      <c r="K321" s="17"/>
      <c r="L321" s="17"/>
      <c r="M321" s="48"/>
      <c r="N321" s="47" t="e">
        <f>VLOOKUP(Таблица91112282710[[#This Row],[Предмет закупки - исключения СМСП]],ТаблИсключ,2,FALSE)</f>
        <v>#N/A</v>
      </c>
      <c r="O321" s="20"/>
      <c r="Q321" s="36"/>
      <c r="R321" s="12"/>
      <c r="S321" s="12"/>
      <c r="T321" s="12"/>
      <c r="U321" s="16" t="e">
        <f>VLOOKUP(Таблица91112282710[[#This Row],[Ставка НДС]],ТаблицаСтавкиНДС[],2,FALSE)</f>
        <v>#N/A</v>
      </c>
      <c r="V321" s="6"/>
      <c r="W321" t="e">
        <f>VLOOKUP(Таблица91112282710[[#This Row],[Название источника финансирования]],ТаблИстФинанс[],2,FALSE)</f>
        <v>#N/A</v>
      </c>
      <c r="X321" s="2"/>
      <c r="Y321" s="13"/>
      <c r="Z321" s="13"/>
      <c r="AA321" s="13"/>
      <c r="AB321" s="17"/>
      <c r="AC321" s="17"/>
      <c r="AD321" s="6"/>
      <c r="AE321" t="e">
        <f>VLOOKUP(Таблица91112282710[[#This Row],[Название способа закупки]],ТаблСпосЗакуп[],2,FALSE)</f>
        <v>#N/A</v>
      </c>
      <c r="AF321" s="6"/>
      <c r="AG321" s="20" t="e">
        <f>INDEX(ТаблОснЗакЕП[],MATCH(LEFT($AF321,255),ТаблОснЗакЕП[Столбец1],0),2)</f>
        <v>#N/A</v>
      </c>
      <c r="AH321" s="2"/>
      <c r="AI321" s="17"/>
      <c r="AJ321" s="14"/>
      <c r="AK321" s="15"/>
      <c r="AL321" s="15"/>
      <c r="AM321" s="15"/>
      <c r="AN321" s="15"/>
      <c r="AO321" s="14"/>
      <c r="AP321" s="14"/>
      <c r="AR321" s="6"/>
      <c r="AS321" t="e">
        <f>VLOOKUP(Таблица91112282710[[#This Row],[Название направления закупки]],ТаблНапрЗакуп[],2,FALSE)</f>
        <v>#N/A</v>
      </c>
      <c r="AT321" s="14"/>
      <c r="AU321" s="39" t="e">
        <f>VLOOKUP(Таблица91112282710[[#This Row],[Наименование подразделения-заявителя закупки (только для закупок ПАО "Газпром")]],ТаблПодрГазпром[],2,FALSE)</f>
        <v>#N/A</v>
      </c>
      <c r="AV321" s="14"/>
      <c r="AW321" s="14"/>
    </row>
    <row r="322" spans="1:49" x14ac:dyDescent="0.25">
      <c r="A322" s="2"/>
      <c r="B322" s="16"/>
      <c r="C322" s="6"/>
      <c r="D322" t="e">
        <f>VLOOKUP(Таблица91112282710[[#This Row],[Название документа, основания для закупки]],ТаблОснЗакуп[],2,FALSE)</f>
        <v>#N/A</v>
      </c>
      <c r="E322" s="2"/>
      <c r="F322" s="6"/>
      <c r="G322" s="38" t="e">
        <f>VLOOKUP(Таблица91112282710[[#This Row],[ Название раздела Плана]],ТаблРазделПлана4[],2,FALSE)</f>
        <v>#N/A</v>
      </c>
      <c r="H322" s="14"/>
      <c r="I322" s="14"/>
      <c r="J322" s="2"/>
      <c r="K322" s="17"/>
      <c r="L322" s="17"/>
      <c r="M322" s="48"/>
      <c r="N322" s="47" t="e">
        <f>VLOOKUP(Таблица91112282710[[#This Row],[Предмет закупки - исключения СМСП]],ТаблИсключ,2,FALSE)</f>
        <v>#N/A</v>
      </c>
      <c r="O322" s="20"/>
      <c r="Q322" s="36"/>
      <c r="R322" s="12"/>
      <c r="S322" s="12"/>
      <c r="T322" s="12"/>
      <c r="U322" s="16" t="e">
        <f>VLOOKUP(Таблица91112282710[[#This Row],[Ставка НДС]],ТаблицаСтавкиНДС[],2,FALSE)</f>
        <v>#N/A</v>
      </c>
      <c r="V322" s="6"/>
      <c r="W322" t="e">
        <f>VLOOKUP(Таблица91112282710[[#This Row],[Название источника финансирования]],ТаблИстФинанс[],2,FALSE)</f>
        <v>#N/A</v>
      </c>
      <c r="X322" s="2"/>
      <c r="Y322" s="13"/>
      <c r="Z322" s="13"/>
      <c r="AA322" s="13"/>
      <c r="AB322" s="17"/>
      <c r="AC322" s="17"/>
      <c r="AD322" s="6"/>
      <c r="AE322" t="e">
        <f>VLOOKUP(Таблица91112282710[[#This Row],[Название способа закупки]],ТаблСпосЗакуп[],2,FALSE)</f>
        <v>#N/A</v>
      </c>
      <c r="AF322" s="6"/>
      <c r="AG322" s="20" t="e">
        <f>INDEX(ТаблОснЗакЕП[],MATCH(LEFT($AF322,255),ТаблОснЗакЕП[Столбец1],0),2)</f>
        <v>#N/A</v>
      </c>
      <c r="AH322" s="2"/>
      <c r="AI322" s="17"/>
      <c r="AJ322" s="14"/>
      <c r="AK322" s="15"/>
      <c r="AL322" s="15"/>
      <c r="AM322" s="15"/>
      <c r="AN322" s="15"/>
      <c r="AO322" s="14"/>
      <c r="AP322" s="14"/>
      <c r="AR322" s="6"/>
      <c r="AS322" t="e">
        <f>VLOOKUP(Таблица91112282710[[#This Row],[Название направления закупки]],ТаблНапрЗакуп[],2,FALSE)</f>
        <v>#N/A</v>
      </c>
      <c r="AT322" s="14"/>
      <c r="AU322" s="40" t="e">
        <f>VLOOKUP(Таблица91112282710[[#This Row],[Наименование подразделения-заявителя закупки (только для закупок ПАО "Газпром")]],ТаблПодрГазпром[],2,FALSE)</f>
        <v>#N/A</v>
      </c>
      <c r="AV322" s="14"/>
      <c r="AW322" s="14"/>
    </row>
    <row r="323" spans="1:49" x14ac:dyDescent="0.25">
      <c r="A323" s="2"/>
      <c r="B323" s="16"/>
      <c r="C323" s="6"/>
      <c r="D323" t="e">
        <f>VLOOKUP(Таблица91112282710[[#This Row],[Название документа, основания для закупки]],ТаблОснЗакуп[],2,FALSE)</f>
        <v>#N/A</v>
      </c>
      <c r="E323" s="2"/>
      <c r="F323" s="6"/>
      <c r="G323" s="38" t="e">
        <f>VLOOKUP(Таблица91112282710[[#This Row],[ Название раздела Плана]],ТаблРазделПлана4[],2,FALSE)</f>
        <v>#N/A</v>
      </c>
      <c r="H323" s="14"/>
      <c r="I323" s="14"/>
      <c r="J323" s="2"/>
      <c r="K323" s="17"/>
      <c r="L323" s="17"/>
      <c r="M323" s="48"/>
      <c r="N323" s="47" t="e">
        <f>VLOOKUP(Таблица91112282710[[#This Row],[Предмет закупки - исключения СМСП]],ТаблИсключ,2,FALSE)</f>
        <v>#N/A</v>
      </c>
      <c r="O323" s="20"/>
      <c r="Q323" s="36"/>
      <c r="R323" s="12"/>
      <c r="S323" s="12"/>
      <c r="T323" s="12"/>
      <c r="U323" s="16" t="e">
        <f>VLOOKUP(Таблица91112282710[[#This Row],[Ставка НДС]],ТаблицаСтавкиНДС[],2,FALSE)</f>
        <v>#N/A</v>
      </c>
      <c r="V323" s="6"/>
      <c r="W323" t="e">
        <f>VLOOKUP(Таблица91112282710[[#This Row],[Название источника финансирования]],ТаблИстФинанс[],2,FALSE)</f>
        <v>#N/A</v>
      </c>
      <c r="X323" s="2"/>
      <c r="Y323" s="13"/>
      <c r="Z323" s="13"/>
      <c r="AA323" s="13"/>
      <c r="AB323" s="17"/>
      <c r="AC323" s="17"/>
      <c r="AD323" s="6"/>
      <c r="AE323" t="e">
        <f>VLOOKUP(Таблица91112282710[[#This Row],[Название способа закупки]],ТаблСпосЗакуп[],2,FALSE)</f>
        <v>#N/A</v>
      </c>
      <c r="AF323" s="6"/>
      <c r="AG323" s="20" t="e">
        <f>INDEX(ТаблОснЗакЕП[],MATCH(LEFT($AF323,255),ТаблОснЗакЕП[Столбец1],0),2)</f>
        <v>#N/A</v>
      </c>
      <c r="AH323" s="2"/>
      <c r="AI323" s="17"/>
      <c r="AJ323" s="14"/>
      <c r="AK323" s="15"/>
      <c r="AL323" s="15"/>
      <c r="AM323" s="15"/>
      <c r="AN323" s="15"/>
      <c r="AO323" s="14"/>
      <c r="AP323" s="14"/>
      <c r="AR323" s="6"/>
      <c r="AS323" t="e">
        <f>VLOOKUP(Таблица91112282710[[#This Row],[Название направления закупки]],ТаблНапрЗакуп[],2,FALSE)</f>
        <v>#N/A</v>
      </c>
      <c r="AT323" s="14"/>
      <c r="AU323" s="39" t="e">
        <f>VLOOKUP(Таблица91112282710[[#This Row],[Наименование подразделения-заявителя закупки (только для закупок ПАО "Газпром")]],ТаблПодрГазпром[],2,FALSE)</f>
        <v>#N/A</v>
      </c>
      <c r="AV323" s="14"/>
      <c r="AW323" s="14"/>
    </row>
    <row r="324" spans="1:49" x14ac:dyDescent="0.25">
      <c r="A324" s="2"/>
      <c r="B324" s="16"/>
      <c r="C324" s="6"/>
      <c r="D324" t="e">
        <f>VLOOKUP(Таблица91112282710[[#This Row],[Название документа, основания для закупки]],ТаблОснЗакуп[],2,FALSE)</f>
        <v>#N/A</v>
      </c>
      <c r="E324" s="2"/>
      <c r="F324" s="6"/>
      <c r="G324" s="38" t="e">
        <f>VLOOKUP(Таблица91112282710[[#This Row],[ Название раздела Плана]],ТаблРазделПлана4[],2,FALSE)</f>
        <v>#N/A</v>
      </c>
      <c r="H324" s="14"/>
      <c r="I324" s="14"/>
      <c r="J324" s="2"/>
      <c r="K324" s="17"/>
      <c r="L324" s="17"/>
      <c r="M324" s="48"/>
      <c r="N324" s="47" t="e">
        <f>VLOOKUP(Таблица91112282710[[#This Row],[Предмет закупки - исключения СМСП]],ТаблИсключ,2,FALSE)</f>
        <v>#N/A</v>
      </c>
      <c r="O324" s="20"/>
      <c r="Q324" s="36"/>
      <c r="R324" s="12"/>
      <c r="S324" s="12"/>
      <c r="T324" s="12"/>
      <c r="U324" s="16" t="e">
        <f>VLOOKUP(Таблица91112282710[[#This Row],[Ставка НДС]],ТаблицаСтавкиНДС[],2,FALSE)</f>
        <v>#N/A</v>
      </c>
      <c r="V324" s="6"/>
      <c r="W324" t="e">
        <f>VLOOKUP(Таблица91112282710[[#This Row],[Название источника финансирования]],ТаблИстФинанс[],2,FALSE)</f>
        <v>#N/A</v>
      </c>
      <c r="X324" s="2"/>
      <c r="Y324" s="13"/>
      <c r="Z324" s="13"/>
      <c r="AA324" s="13"/>
      <c r="AB324" s="17"/>
      <c r="AC324" s="17"/>
      <c r="AD324" s="6"/>
      <c r="AE324" t="e">
        <f>VLOOKUP(Таблица91112282710[[#This Row],[Название способа закупки]],ТаблСпосЗакуп[],2,FALSE)</f>
        <v>#N/A</v>
      </c>
      <c r="AF324" s="6"/>
      <c r="AG324" s="20" t="e">
        <f>INDEX(ТаблОснЗакЕП[],MATCH(LEFT($AF324,255),ТаблОснЗакЕП[Столбец1],0),2)</f>
        <v>#N/A</v>
      </c>
      <c r="AH324" s="2"/>
      <c r="AI324" s="17"/>
      <c r="AJ324" s="14"/>
      <c r="AK324" s="15"/>
      <c r="AL324" s="15"/>
      <c r="AM324" s="15"/>
      <c r="AN324" s="15"/>
      <c r="AO324" s="14"/>
      <c r="AP324" s="14"/>
      <c r="AR324" s="6"/>
      <c r="AS324" t="e">
        <f>VLOOKUP(Таблица91112282710[[#This Row],[Название направления закупки]],ТаблНапрЗакуп[],2,FALSE)</f>
        <v>#N/A</v>
      </c>
      <c r="AT324" s="14"/>
      <c r="AU324" s="40" t="e">
        <f>VLOOKUP(Таблица91112282710[[#This Row],[Наименование подразделения-заявителя закупки (только для закупок ПАО "Газпром")]],ТаблПодрГазпром[],2,FALSE)</f>
        <v>#N/A</v>
      </c>
      <c r="AV324" s="14"/>
      <c r="AW324" s="14"/>
    </row>
    <row r="325" spans="1:49" x14ac:dyDescent="0.25">
      <c r="A325" s="2"/>
      <c r="B325" s="16"/>
      <c r="C325" s="6"/>
      <c r="D325" t="e">
        <f>VLOOKUP(Таблица91112282710[[#This Row],[Название документа, основания для закупки]],ТаблОснЗакуп[],2,FALSE)</f>
        <v>#N/A</v>
      </c>
      <c r="E325" s="2"/>
      <c r="F325" s="6"/>
      <c r="G325" s="38" t="e">
        <f>VLOOKUP(Таблица91112282710[[#This Row],[ Название раздела Плана]],ТаблРазделПлана4[],2,FALSE)</f>
        <v>#N/A</v>
      </c>
      <c r="H325" s="14"/>
      <c r="I325" s="14"/>
      <c r="J325" s="2"/>
      <c r="K325" s="17"/>
      <c r="L325" s="17"/>
      <c r="M325" s="48"/>
      <c r="N325" s="47" t="e">
        <f>VLOOKUP(Таблица91112282710[[#This Row],[Предмет закупки - исключения СМСП]],ТаблИсключ,2,FALSE)</f>
        <v>#N/A</v>
      </c>
      <c r="O325" s="20"/>
      <c r="Q325" s="36"/>
      <c r="R325" s="12"/>
      <c r="S325" s="12"/>
      <c r="T325" s="12"/>
      <c r="U325" s="16" t="e">
        <f>VLOOKUP(Таблица91112282710[[#This Row],[Ставка НДС]],ТаблицаСтавкиНДС[],2,FALSE)</f>
        <v>#N/A</v>
      </c>
      <c r="V325" s="6"/>
      <c r="W325" t="e">
        <f>VLOOKUP(Таблица91112282710[[#This Row],[Название источника финансирования]],ТаблИстФинанс[],2,FALSE)</f>
        <v>#N/A</v>
      </c>
      <c r="X325" s="2"/>
      <c r="Y325" s="13"/>
      <c r="Z325" s="13"/>
      <c r="AA325" s="13"/>
      <c r="AB325" s="17"/>
      <c r="AC325" s="17"/>
      <c r="AD325" s="6"/>
      <c r="AE325" t="e">
        <f>VLOOKUP(Таблица91112282710[[#This Row],[Название способа закупки]],ТаблСпосЗакуп[],2,FALSE)</f>
        <v>#N/A</v>
      </c>
      <c r="AF325" s="6"/>
      <c r="AG325" s="20" t="e">
        <f>INDEX(ТаблОснЗакЕП[],MATCH(LEFT($AF325,255),ТаблОснЗакЕП[Столбец1],0),2)</f>
        <v>#N/A</v>
      </c>
      <c r="AH325" s="2"/>
      <c r="AI325" s="17"/>
      <c r="AJ325" s="14"/>
      <c r="AK325" s="15"/>
      <c r="AL325" s="15"/>
      <c r="AM325" s="15"/>
      <c r="AN325" s="15"/>
      <c r="AO325" s="14"/>
      <c r="AP325" s="14"/>
      <c r="AR325" s="6"/>
      <c r="AS325" t="e">
        <f>VLOOKUP(Таблица91112282710[[#This Row],[Название направления закупки]],ТаблНапрЗакуп[],2,FALSE)</f>
        <v>#N/A</v>
      </c>
      <c r="AT325" s="14"/>
      <c r="AU325" s="39" t="e">
        <f>VLOOKUP(Таблица91112282710[[#This Row],[Наименование подразделения-заявителя закупки (только для закупок ПАО "Газпром")]],ТаблПодрГазпром[],2,FALSE)</f>
        <v>#N/A</v>
      </c>
      <c r="AV325" s="14"/>
      <c r="AW325" s="14"/>
    </row>
    <row r="326" spans="1:49" x14ac:dyDescent="0.25">
      <c r="A326" s="2"/>
      <c r="B326" s="16"/>
      <c r="C326" s="6"/>
      <c r="D326" t="e">
        <f>VLOOKUP(Таблица91112282710[[#This Row],[Название документа, основания для закупки]],ТаблОснЗакуп[],2,FALSE)</f>
        <v>#N/A</v>
      </c>
      <c r="E326" s="2"/>
      <c r="F326" s="6"/>
      <c r="G326" s="38" t="e">
        <f>VLOOKUP(Таблица91112282710[[#This Row],[ Название раздела Плана]],ТаблРазделПлана4[],2,FALSE)</f>
        <v>#N/A</v>
      </c>
      <c r="H326" s="14"/>
      <c r="I326" s="14"/>
      <c r="J326" s="2"/>
      <c r="K326" s="17"/>
      <c r="L326" s="17"/>
      <c r="M326" s="48"/>
      <c r="N326" s="47" t="e">
        <f>VLOOKUP(Таблица91112282710[[#This Row],[Предмет закупки - исключения СМСП]],ТаблИсключ,2,FALSE)</f>
        <v>#N/A</v>
      </c>
      <c r="O326" s="20"/>
      <c r="Q326" s="36"/>
      <c r="R326" s="12"/>
      <c r="S326" s="12"/>
      <c r="T326" s="12"/>
      <c r="U326" s="16" t="e">
        <f>VLOOKUP(Таблица91112282710[[#This Row],[Ставка НДС]],ТаблицаСтавкиНДС[],2,FALSE)</f>
        <v>#N/A</v>
      </c>
      <c r="V326" s="6"/>
      <c r="W326" t="e">
        <f>VLOOKUP(Таблица91112282710[[#This Row],[Название источника финансирования]],ТаблИстФинанс[],2,FALSE)</f>
        <v>#N/A</v>
      </c>
      <c r="X326" s="2"/>
      <c r="Y326" s="13"/>
      <c r="Z326" s="13"/>
      <c r="AA326" s="13"/>
      <c r="AB326" s="17"/>
      <c r="AC326" s="17"/>
      <c r="AD326" s="6"/>
      <c r="AE326" t="e">
        <f>VLOOKUP(Таблица91112282710[[#This Row],[Название способа закупки]],ТаблСпосЗакуп[],2,FALSE)</f>
        <v>#N/A</v>
      </c>
      <c r="AF326" s="6"/>
      <c r="AG326" s="20" t="e">
        <f>INDEX(ТаблОснЗакЕП[],MATCH(LEFT($AF326,255),ТаблОснЗакЕП[Столбец1],0),2)</f>
        <v>#N/A</v>
      </c>
      <c r="AH326" s="2"/>
      <c r="AI326" s="17"/>
      <c r="AJ326" s="14"/>
      <c r="AK326" s="15"/>
      <c r="AL326" s="15"/>
      <c r="AM326" s="15"/>
      <c r="AN326" s="15"/>
      <c r="AO326" s="14"/>
      <c r="AP326" s="14"/>
      <c r="AR326" s="6"/>
      <c r="AS326" t="e">
        <f>VLOOKUP(Таблица91112282710[[#This Row],[Название направления закупки]],ТаблНапрЗакуп[],2,FALSE)</f>
        <v>#N/A</v>
      </c>
      <c r="AT326" s="14"/>
      <c r="AU326" s="40" t="e">
        <f>VLOOKUP(Таблица91112282710[[#This Row],[Наименование подразделения-заявителя закупки (только для закупок ПАО "Газпром")]],ТаблПодрГазпром[],2,FALSE)</f>
        <v>#N/A</v>
      </c>
      <c r="AV326" s="14"/>
      <c r="AW326" s="14"/>
    </row>
    <row r="327" spans="1:49" x14ac:dyDescent="0.25">
      <c r="A327" s="2"/>
      <c r="B327" s="16"/>
      <c r="C327" s="6"/>
      <c r="D327" t="e">
        <f>VLOOKUP(Таблица91112282710[[#This Row],[Название документа, основания для закупки]],ТаблОснЗакуп[],2,FALSE)</f>
        <v>#N/A</v>
      </c>
      <c r="E327" s="2"/>
      <c r="F327" s="6"/>
      <c r="G327" s="38" t="e">
        <f>VLOOKUP(Таблица91112282710[[#This Row],[ Название раздела Плана]],ТаблРазделПлана4[],2,FALSE)</f>
        <v>#N/A</v>
      </c>
      <c r="H327" s="14"/>
      <c r="I327" s="14"/>
      <c r="J327" s="2"/>
      <c r="K327" s="17"/>
      <c r="L327" s="17"/>
      <c r="M327" s="48"/>
      <c r="N327" s="47" t="e">
        <f>VLOOKUP(Таблица91112282710[[#This Row],[Предмет закупки - исключения СМСП]],ТаблИсключ,2,FALSE)</f>
        <v>#N/A</v>
      </c>
      <c r="O327" s="20"/>
      <c r="Q327" s="36"/>
      <c r="R327" s="12"/>
      <c r="S327" s="12"/>
      <c r="T327" s="12"/>
      <c r="U327" s="16" t="e">
        <f>VLOOKUP(Таблица91112282710[[#This Row],[Ставка НДС]],ТаблицаСтавкиНДС[],2,FALSE)</f>
        <v>#N/A</v>
      </c>
      <c r="V327" s="6"/>
      <c r="W327" t="e">
        <f>VLOOKUP(Таблица91112282710[[#This Row],[Название источника финансирования]],ТаблИстФинанс[],2,FALSE)</f>
        <v>#N/A</v>
      </c>
      <c r="X327" s="2"/>
      <c r="Y327" s="13"/>
      <c r="Z327" s="13"/>
      <c r="AA327" s="13"/>
      <c r="AB327" s="17"/>
      <c r="AC327" s="17"/>
      <c r="AD327" s="6"/>
      <c r="AE327" t="e">
        <f>VLOOKUP(Таблица91112282710[[#This Row],[Название способа закупки]],ТаблСпосЗакуп[],2,FALSE)</f>
        <v>#N/A</v>
      </c>
      <c r="AF327" s="6"/>
      <c r="AG327" s="20" t="e">
        <f>INDEX(ТаблОснЗакЕП[],MATCH(LEFT($AF327,255),ТаблОснЗакЕП[Столбец1],0),2)</f>
        <v>#N/A</v>
      </c>
      <c r="AH327" s="2"/>
      <c r="AI327" s="17"/>
      <c r="AJ327" s="14"/>
      <c r="AK327" s="15"/>
      <c r="AL327" s="15"/>
      <c r="AM327" s="15"/>
      <c r="AN327" s="15"/>
      <c r="AO327" s="14"/>
      <c r="AP327" s="14"/>
      <c r="AR327" s="6"/>
      <c r="AS327" t="e">
        <f>VLOOKUP(Таблица91112282710[[#This Row],[Название направления закупки]],ТаблНапрЗакуп[],2,FALSE)</f>
        <v>#N/A</v>
      </c>
      <c r="AT327" s="14"/>
      <c r="AU327" s="39" t="e">
        <f>VLOOKUP(Таблица91112282710[[#This Row],[Наименование подразделения-заявителя закупки (только для закупок ПАО "Газпром")]],ТаблПодрГазпром[],2,FALSE)</f>
        <v>#N/A</v>
      </c>
      <c r="AV327" s="14"/>
      <c r="AW327" s="14"/>
    </row>
    <row r="328" spans="1:49" x14ac:dyDescent="0.25">
      <c r="A328" s="2"/>
      <c r="B328" s="16"/>
      <c r="C328" s="6"/>
      <c r="D328" t="e">
        <f>VLOOKUP(Таблица91112282710[[#This Row],[Название документа, основания для закупки]],ТаблОснЗакуп[],2,FALSE)</f>
        <v>#N/A</v>
      </c>
      <c r="E328" s="2"/>
      <c r="F328" s="6"/>
      <c r="G328" s="38" t="e">
        <f>VLOOKUP(Таблица91112282710[[#This Row],[ Название раздела Плана]],ТаблРазделПлана4[],2,FALSE)</f>
        <v>#N/A</v>
      </c>
      <c r="H328" s="14"/>
      <c r="I328" s="14"/>
      <c r="J328" s="2"/>
      <c r="K328" s="17"/>
      <c r="L328" s="17"/>
      <c r="M328" s="48"/>
      <c r="N328" s="47" t="e">
        <f>VLOOKUP(Таблица91112282710[[#This Row],[Предмет закупки - исключения СМСП]],ТаблИсключ,2,FALSE)</f>
        <v>#N/A</v>
      </c>
      <c r="O328" s="20"/>
      <c r="Q328" s="36"/>
      <c r="R328" s="12"/>
      <c r="S328" s="12"/>
      <c r="T328" s="12"/>
      <c r="U328" s="16" t="e">
        <f>VLOOKUP(Таблица91112282710[[#This Row],[Ставка НДС]],ТаблицаСтавкиНДС[],2,FALSE)</f>
        <v>#N/A</v>
      </c>
      <c r="V328" s="6"/>
      <c r="W328" t="e">
        <f>VLOOKUP(Таблица91112282710[[#This Row],[Название источника финансирования]],ТаблИстФинанс[],2,FALSE)</f>
        <v>#N/A</v>
      </c>
      <c r="X328" s="2"/>
      <c r="Y328" s="13"/>
      <c r="Z328" s="13"/>
      <c r="AA328" s="13"/>
      <c r="AB328" s="17"/>
      <c r="AC328" s="17"/>
      <c r="AD328" s="6"/>
      <c r="AE328" t="e">
        <f>VLOOKUP(Таблица91112282710[[#This Row],[Название способа закупки]],ТаблСпосЗакуп[],2,FALSE)</f>
        <v>#N/A</v>
      </c>
      <c r="AF328" s="6"/>
      <c r="AG328" s="20" t="e">
        <f>INDEX(ТаблОснЗакЕП[],MATCH(LEFT($AF328,255),ТаблОснЗакЕП[Столбец1],0),2)</f>
        <v>#N/A</v>
      </c>
      <c r="AH328" s="2"/>
      <c r="AI328" s="17"/>
      <c r="AJ328" s="14"/>
      <c r="AK328" s="15"/>
      <c r="AL328" s="15"/>
      <c r="AM328" s="15"/>
      <c r="AN328" s="15"/>
      <c r="AO328" s="14"/>
      <c r="AP328" s="14"/>
      <c r="AR328" s="6"/>
      <c r="AS328" t="e">
        <f>VLOOKUP(Таблица91112282710[[#This Row],[Название направления закупки]],ТаблНапрЗакуп[],2,FALSE)</f>
        <v>#N/A</v>
      </c>
      <c r="AT328" s="14"/>
      <c r="AU328" s="40" t="e">
        <f>VLOOKUP(Таблица91112282710[[#This Row],[Наименование подразделения-заявителя закупки (только для закупок ПАО "Газпром")]],ТаблПодрГазпром[],2,FALSE)</f>
        <v>#N/A</v>
      </c>
      <c r="AV328" s="14"/>
      <c r="AW328" s="14"/>
    </row>
    <row r="329" spans="1:49" x14ac:dyDescent="0.25">
      <c r="A329" s="2"/>
      <c r="B329" s="16"/>
      <c r="C329" s="6"/>
      <c r="D329" t="e">
        <f>VLOOKUP(Таблица91112282710[[#This Row],[Название документа, основания для закупки]],ТаблОснЗакуп[],2,FALSE)</f>
        <v>#N/A</v>
      </c>
      <c r="E329" s="2"/>
      <c r="F329" s="6"/>
      <c r="G329" s="38" t="e">
        <f>VLOOKUP(Таблица91112282710[[#This Row],[ Название раздела Плана]],ТаблРазделПлана4[],2,FALSE)</f>
        <v>#N/A</v>
      </c>
      <c r="H329" s="14"/>
      <c r="I329" s="14"/>
      <c r="J329" s="2"/>
      <c r="K329" s="17"/>
      <c r="L329" s="17"/>
      <c r="M329" s="48"/>
      <c r="N329" s="47" t="e">
        <f>VLOOKUP(Таблица91112282710[[#This Row],[Предмет закупки - исключения СМСП]],ТаблИсключ,2,FALSE)</f>
        <v>#N/A</v>
      </c>
      <c r="O329" s="20"/>
      <c r="Q329" s="36"/>
      <c r="R329" s="12"/>
      <c r="S329" s="12"/>
      <c r="T329" s="12"/>
      <c r="U329" s="16" t="e">
        <f>VLOOKUP(Таблица91112282710[[#This Row],[Ставка НДС]],ТаблицаСтавкиНДС[],2,FALSE)</f>
        <v>#N/A</v>
      </c>
      <c r="V329" s="6"/>
      <c r="W329" t="e">
        <f>VLOOKUP(Таблица91112282710[[#This Row],[Название источника финансирования]],ТаблИстФинанс[],2,FALSE)</f>
        <v>#N/A</v>
      </c>
      <c r="X329" s="2"/>
      <c r="Y329" s="13"/>
      <c r="Z329" s="13"/>
      <c r="AA329" s="13"/>
      <c r="AB329" s="17"/>
      <c r="AC329" s="17"/>
      <c r="AD329" s="6"/>
      <c r="AE329" t="e">
        <f>VLOOKUP(Таблица91112282710[[#This Row],[Название способа закупки]],ТаблСпосЗакуп[],2,FALSE)</f>
        <v>#N/A</v>
      </c>
      <c r="AF329" s="6"/>
      <c r="AG329" s="20" t="e">
        <f>INDEX(ТаблОснЗакЕП[],MATCH(LEFT($AF329,255),ТаблОснЗакЕП[Столбец1],0),2)</f>
        <v>#N/A</v>
      </c>
      <c r="AH329" s="2"/>
      <c r="AI329" s="17"/>
      <c r="AJ329" s="14"/>
      <c r="AK329" s="15"/>
      <c r="AL329" s="15"/>
      <c r="AM329" s="15"/>
      <c r="AN329" s="15"/>
      <c r="AO329" s="14"/>
      <c r="AP329" s="14"/>
      <c r="AR329" s="6"/>
      <c r="AS329" t="e">
        <f>VLOOKUP(Таблица91112282710[[#This Row],[Название направления закупки]],ТаблНапрЗакуп[],2,FALSE)</f>
        <v>#N/A</v>
      </c>
      <c r="AT329" s="14"/>
      <c r="AU329" s="39" t="e">
        <f>VLOOKUP(Таблица91112282710[[#This Row],[Наименование подразделения-заявителя закупки (только для закупок ПАО "Газпром")]],ТаблПодрГазпром[],2,FALSE)</f>
        <v>#N/A</v>
      </c>
      <c r="AV329" s="14"/>
      <c r="AW329" s="14"/>
    </row>
    <row r="330" spans="1:49" x14ac:dyDescent="0.25">
      <c r="A330" s="2"/>
      <c r="B330" s="16"/>
      <c r="C330" s="6"/>
      <c r="D330" t="e">
        <f>VLOOKUP(Таблица91112282710[[#This Row],[Название документа, основания для закупки]],ТаблОснЗакуп[],2,FALSE)</f>
        <v>#N/A</v>
      </c>
      <c r="E330" s="2"/>
      <c r="F330" s="6"/>
      <c r="G330" s="38" t="e">
        <f>VLOOKUP(Таблица91112282710[[#This Row],[ Название раздела Плана]],ТаблРазделПлана4[],2,FALSE)</f>
        <v>#N/A</v>
      </c>
      <c r="H330" s="14"/>
      <c r="I330" s="14"/>
      <c r="J330" s="2"/>
      <c r="K330" s="17"/>
      <c r="L330" s="17"/>
      <c r="M330" s="48"/>
      <c r="N330" s="47" t="e">
        <f>VLOOKUP(Таблица91112282710[[#This Row],[Предмет закупки - исключения СМСП]],ТаблИсключ,2,FALSE)</f>
        <v>#N/A</v>
      </c>
      <c r="O330" s="20"/>
      <c r="Q330" s="36"/>
      <c r="R330" s="12"/>
      <c r="S330" s="12"/>
      <c r="T330" s="12"/>
      <c r="U330" s="16" t="e">
        <f>VLOOKUP(Таблица91112282710[[#This Row],[Ставка НДС]],ТаблицаСтавкиНДС[],2,FALSE)</f>
        <v>#N/A</v>
      </c>
      <c r="V330" s="6"/>
      <c r="W330" t="e">
        <f>VLOOKUP(Таблица91112282710[[#This Row],[Название источника финансирования]],ТаблИстФинанс[],2,FALSE)</f>
        <v>#N/A</v>
      </c>
      <c r="X330" s="2"/>
      <c r="Y330" s="13"/>
      <c r="Z330" s="13"/>
      <c r="AA330" s="13"/>
      <c r="AB330" s="17"/>
      <c r="AC330" s="17"/>
      <c r="AD330" s="6"/>
      <c r="AE330" t="e">
        <f>VLOOKUP(Таблица91112282710[[#This Row],[Название способа закупки]],ТаблСпосЗакуп[],2,FALSE)</f>
        <v>#N/A</v>
      </c>
      <c r="AF330" s="6"/>
      <c r="AG330" s="20" t="e">
        <f>INDEX(ТаблОснЗакЕП[],MATCH(LEFT($AF330,255),ТаблОснЗакЕП[Столбец1],0),2)</f>
        <v>#N/A</v>
      </c>
      <c r="AH330" s="2"/>
      <c r="AI330" s="17"/>
      <c r="AJ330" s="14"/>
      <c r="AK330" s="15"/>
      <c r="AL330" s="15"/>
      <c r="AM330" s="15"/>
      <c r="AN330" s="15"/>
      <c r="AO330" s="14"/>
      <c r="AP330" s="14"/>
      <c r="AR330" s="6"/>
      <c r="AS330" t="e">
        <f>VLOOKUP(Таблица91112282710[[#This Row],[Название направления закупки]],ТаблНапрЗакуп[],2,FALSE)</f>
        <v>#N/A</v>
      </c>
      <c r="AT330" s="14"/>
      <c r="AU330" s="40" t="e">
        <f>VLOOKUP(Таблица91112282710[[#This Row],[Наименование подразделения-заявителя закупки (только для закупок ПАО "Газпром")]],ТаблПодрГазпром[],2,FALSE)</f>
        <v>#N/A</v>
      </c>
      <c r="AV330" s="14"/>
      <c r="AW330" s="14"/>
    </row>
    <row r="331" spans="1:49" x14ac:dyDescent="0.25">
      <c r="A331" s="2"/>
      <c r="B331" s="16"/>
      <c r="C331" s="6"/>
      <c r="D331" t="e">
        <f>VLOOKUP(Таблица91112282710[[#This Row],[Название документа, основания для закупки]],ТаблОснЗакуп[],2,FALSE)</f>
        <v>#N/A</v>
      </c>
      <c r="E331" s="2"/>
      <c r="F331" s="6"/>
      <c r="G331" s="38" t="e">
        <f>VLOOKUP(Таблица91112282710[[#This Row],[ Название раздела Плана]],ТаблРазделПлана4[],2,FALSE)</f>
        <v>#N/A</v>
      </c>
      <c r="H331" s="14"/>
      <c r="I331" s="14"/>
      <c r="J331" s="2"/>
      <c r="K331" s="17"/>
      <c r="L331" s="17"/>
      <c r="M331" s="48"/>
      <c r="N331" s="47" t="e">
        <f>VLOOKUP(Таблица91112282710[[#This Row],[Предмет закупки - исключения СМСП]],ТаблИсключ,2,FALSE)</f>
        <v>#N/A</v>
      </c>
      <c r="O331" s="20"/>
      <c r="Q331" s="36"/>
      <c r="R331" s="12"/>
      <c r="S331" s="12"/>
      <c r="T331" s="12"/>
      <c r="U331" s="16" t="e">
        <f>VLOOKUP(Таблица91112282710[[#This Row],[Ставка НДС]],ТаблицаСтавкиНДС[],2,FALSE)</f>
        <v>#N/A</v>
      </c>
      <c r="V331" s="6"/>
      <c r="W331" t="e">
        <f>VLOOKUP(Таблица91112282710[[#This Row],[Название источника финансирования]],ТаблИстФинанс[],2,FALSE)</f>
        <v>#N/A</v>
      </c>
      <c r="X331" s="2"/>
      <c r="Y331" s="13"/>
      <c r="Z331" s="13"/>
      <c r="AA331" s="13"/>
      <c r="AB331" s="17"/>
      <c r="AC331" s="17"/>
      <c r="AD331" s="6"/>
      <c r="AE331" t="e">
        <f>VLOOKUP(Таблица91112282710[[#This Row],[Название способа закупки]],ТаблСпосЗакуп[],2,FALSE)</f>
        <v>#N/A</v>
      </c>
      <c r="AF331" s="6"/>
      <c r="AG331" s="20" t="e">
        <f>INDEX(ТаблОснЗакЕП[],MATCH(LEFT($AF331,255),ТаблОснЗакЕП[Столбец1],0),2)</f>
        <v>#N/A</v>
      </c>
      <c r="AH331" s="2"/>
      <c r="AI331" s="17"/>
      <c r="AJ331" s="14"/>
      <c r="AK331" s="15"/>
      <c r="AL331" s="15"/>
      <c r="AM331" s="15"/>
      <c r="AN331" s="15"/>
      <c r="AO331" s="14"/>
      <c r="AP331" s="14"/>
      <c r="AR331" s="6"/>
      <c r="AS331" t="e">
        <f>VLOOKUP(Таблица91112282710[[#This Row],[Название направления закупки]],ТаблНапрЗакуп[],2,FALSE)</f>
        <v>#N/A</v>
      </c>
      <c r="AT331" s="14"/>
      <c r="AU331" s="39" t="e">
        <f>VLOOKUP(Таблица91112282710[[#This Row],[Наименование подразделения-заявителя закупки (только для закупок ПАО "Газпром")]],ТаблПодрГазпром[],2,FALSE)</f>
        <v>#N/A</v>
      </c>
      <c r="AV331" s="14"/>
      <c r="AW331" s="14"/>
    </row>
    <row r="332" spans="1:49" x14ac:dyDescent="0.25">
      <c r="A332" s="2"/>
      <c r="B332" s="16"/>
      <c r="C332" s="6"/>
      <c r="D332" t="e">
        <f>VLOOKUP(Таблица91112282710[[#This Row],[Название документа, основания для закупки]],ТаблОснЗакуп[],2,FALSE)</f>
        <v>#N/A</v>
      </c>
      <c r="E332" s="2"/>
      <c r="F332" s="6"/>
      <c r="G332" s="38" t="e">
        <f>VLOOKUP(Таблица91112282710[[#This Row],[ Название раздела Плана]],ТаблРазделПлана4[],2,FALSE)</f>
        <v>#N/A</v>
      </c>
      <c r="H332" s="14"/>
      <c r="I332" s="14"/>
      <c r="J332" s="2"/>
      <c r="K332" s="17"/>
      <c r="L332" s="17"/>
      <c r="M332" s="48"/>
      <c r="N332" s="47" t="e">
        <f>VLOOKUP(Таблица91112282710[[#This Row],[Предмет закупки - исключения СМСП]],ТаблИсключ,2,FALSE)</f>
        <v>#N/A</v>
      </c>
      <c r="O332" s="20"/>
      <c r="Q332" s="36"/>
      <c r="R332" s="12"/>
      <c r="S332" s="12"/>
      <c r="T332" s="12"/>
      <c r="U332" s="16" t="e">
        <f>VLOOKUP(Таблица91112282710[[#This Row],[Ставка НДС]],ТаблицаСтавкиНДС[],2,FALSE)</f>
        <v>#N/A</v>
      </c>
      <c r="V332" s="6"/>
      <c r="W332" t="e">
        <f>VLOOKUP(Таблица91112282710[[#This Row],[Название источника финансирования]],ТаблИстФинанс[],2,FALSE)</f>
        <v>#N/A</v>
      </c>
      <c r="X332" s="2"/>
      <c r="Y332" s="13"/>
      <c r="Z332" s="13"/>
      <c r="AA332" s="13"/>
      <c r="AB332" s="17"/>
      <c r="AC332" s="17"/>
      <c r="AD332" s="6"/>
      <c r="AE332" t="e">
        <f>VLOOKUP(Таблица91112282710[[#This Row],[Название способа закупки]],ТаблСпосЗакуп[],2,FALSE)</f>
        <v>#N/A</v>
      </c>
      <c r="AF332" s="6"/>
      <c r="AG332" s="20" t="e">
        <f>INDEX(ТаблОснЗакЕП[],MATCH(LEFT($AF332,255),ТаблОснЗакЕП[Столбец1],0),2)</f>
        <v>#N/A</v>
      </c>
      <c r="AH332" s="2"/>
      <c r="AI332" s="17"/>
      <c r="AJ332" s="14"/>
      <c r="AK332" s="15"/>
      <c r="AL332" s="15"/>
      <c r="AM332" s="15"/>
      <c r="AN332" s="15"/>
      <c r="AO332" s="14"/>
      <c r="AP332" s="14"/>
      <c r="AR332" s="6"/>
      <c r="AS332" t="e">
        <f>VLOOKUP(Таблица91112282710[[#This Row],[Название направления закупки]],ТаблНапрЗакуп[],2,FALSE)</f>
        <v>#N/A</v>
      </c>
      <c r="AT332" s="14"/>
      <c r="AU332" s="40" t="e">
        <f>VLOOKUP(Таблица91112282710[[#This Row],[Наименование подразделения-заявителя закупки (только для закупок ПАО "Газпром")]],ТаблПодрГазпром[],2,FALSE)</f>
        <v>#N/A</v>
      </c>
      <c r="AV332" s="14"/>
      <c r="AW332" s="14"/>
    </row>
    <row r="333" spans="1:49" x14ac:dyDescent="0.25">
      <c r="A333" s="2"/>
      <c r="B333" s="16"/>
      <c r="C333" s="6"/>
      <c r="D333" t="e">
        <f>VLOOKUP(Таблица91112282710[[#This Row],[Название документа, основания для закупки]],ТаблОснЗакуп[],2,FALSE)</f>
        <v>#N/A</v>
      </c>
      <c r="E333" s="2"/>
      <c r="F333" s="6"/>
      <c r="G333" s="38" t="e">
        <f>VLOOKUP(Таблица91112282710[[#This Row],[ Название раздела Плана]],ТаблРазделПлана4[],2,FALSE)</f>
        <v>#N/A</v>
      </c>
      <c r="H333" s="14"/>
      <c r="I333" s="14"/>
      <c r="J333" s="2"/>
      <c r="K333" s="17"/>
      <c r="L333" s="17"/>
      <c r="M333" s="48"/>
      <c r="N333" s="47" t="e">
        <f>VLOOKUP(Таблица91112282710[[#This Row],[Предмет закупки - исключения СМСП]],ТаблИсключ,2,FALSE)</f>
        <v>#N/A</v>
      </c>
      <c r="O333" s="20"/>
      <c r="Q333" s="36"/>
      <c r="R333" s="12"/>
      <c r="S333" s="12"/>
      <c r="T333" s="12"/>
      <c r="U333" s="16" t="e">
        <f>VLOOKUP(Таблица91112282710[[#This Row],[Ставка НДС]],ТаблицаСтавкиНДС[],2,FALSE)</f>
        <v>#N/A</v>
      </c>
      <c r="V333" s="6"/>
      <c r="W333" t="e">
        <f>VLOOKUP(Таблица91112282710[[#This Row],[Название источника финансирования]],ТаблИстФинанс[],2,FALSE)</f>
        <v>#N/A</v>
      </c>
      <c r="X333" s="2"/>
      <c r="Y333" s="13"/>
      <c r="Z333" s="13"/>
      <c r="AA333" s="13"/>
      <c r="AB333" s="17"/>
      <c r="AC333" s="17"/>
      <c r="AD333" s="6"/>
      <c r="AE333" t="e">
        <f>VLOOKUP(Таблица91112282710[[#This Row],[Название способа закупки]],ТаблСпосЗакуп[],2,FALSE)</f>
        <v>#N/A</v>
      </c>
      <c r="AF333" s="6"/>
      <c r="AG333" s="20" t="e">
        <f>INDEX(ТаблОснЗакЕП[],MATCH(LEFT($AF333,255),ТаблОснЗакЕП[Столбец1],0),2)</f>
        <v>#N/A</v>
      </c>
      <c r="AH333" s="2"/>
      <c r="AI333" s="17"/>
      <c r="AJ333" s="14"/>
      <c r="AK333" s="15"/>
      <c r="AL333" s="15"/>
      <c r="AM333" s="15"/>
      <c r="AN333" s="15"/>
      <c r="AO333" s="14"/>
      <c r="AP333" s="14"/>
      <c r="AR333" s="6"/>
      <c r="AS333" t="e">
        <f>VLOOKUP(Таблица91112282710[[#This Row],[Название направления закупки]],ТаблНапрЗакуп[],2,FALSE)</f>
        <v>#N/A</v>
      </c>
      <c r="AT333" s="14"/>
      <c r="AU333" s="39" t="e">
        <f>VLOOKUP(Таблица91112282710[[#This Row],[Наименование подразделения-заявителя закупки (только для закупок ПАО "Газпром")]],ТаблПодрГазпром[],2,FALSE)</f>
        <v>#N/A</v>
      </c>
      <c r="AV333" s="14"/>
      <c r="AW333" s="14"/>
    </row>
    <row r="334" spans="1:49" x14ac:dyDescent="0.25">
      <c r="A334" s="2"/>
      <c r="B334" s="16"/>
      <c r="C334" s="6"/>
      <c r="D334" t="e">
        <f>VLOOKUP(Таблица91112282710[[#This Row],[Название документа, основания для закупки]],ТаблОснЗакуп[],2,FALSE)</f>
        <v>#N/A</v>
      </c>
      <c r="E334" s="2"/>
      <c r="F334" s="6"/>
      <c r="G334" s="38" t="e">
        <f>VLOOKUP(Таблица91112282710[[#This Row],[ Название раздела Плана]],ТаблРазделПлана4[],2,FALSE)</f>
        <v>#N/A</v>
      </c>
      <c r="H334" s="14"/>
      <c r="I334" s="14"/>
      <c r="J334" s="2"/>
      <c r="K334" s="17"/>
      <c r="L334" s="17"/>
      <c r="M334" s="48"/>
      <c r="N334" s="47" t="e">
        <f>VLOOKUP(Таблица91112282710[[#This Row],[Предмет закупки - исключения СМСП]],ТаблИсключ,2,FALSE)</f>
        <v>#N/A</v>
      </c>
      <c r="O334" s="20"/>
      <c r="Q334" s="36"/>
      <c r="R334" s="12"/>
      <c r="S334" s="12"/>
      <c r="T334" s="12"/>
      <c r="U334" s="16" t="e">
        <f>VLOOKUP(Таблица91112282710[[#This Row],[Ставка НДС]],ТаблицаСтавкиНДС[],2,FALSE)</f>
        <v>#N/A</v>
      </c>
      <c r="V334" s="6"/>
      <c r="W334" t="e">
        <f>VLOOKUP(Таблица91112282710[[#This Row],[Название источника финансирования]],ТаблИстФинанс[],2,FALSE)</f>
        <v>#N/A</v>
      </c>
      <c r="X334" s="2"/>
      <c r="Y334" s="13"/>
      <c r="Z334" s="13"/>
      <c r="AA334" s="13"/>
      <c r="AB334" s="17"/>
      <c r="AC334" s="17"/>
      <c r="AD334" s="6"/>
      <c r="AE334" t="e">
        <f>VLOOKUP(Таблица91112282710[[#This Row],[Название способа закупки]],ТаблСпосЗакуп[],2,FALSE)</f>
        <v>#N/A</v>
      </c>
      <c r="AF334" s="6"/>
      <c r="AG334" s="20" t="e">
        <f>INDEX(ТаблОснЗакЕП[],MATCH(LEFT($AF334,255),ТаблОснЗакЕП[Столбец1],0),2)</f>
        <v>#N/A</v>
      </c>
      <c r="AH334" s="2"/>
      <c r="AI334" s="17"/>
      <c r="AJ334" s="14"/>
      <c r="AK334" s="15"/>
      <c r="AL334" s="15"/>
      <c r="AM334" s="15"/>
      <c r="AN334" s="15"/>
      <c r="AO334" s="14"/>
      <c r="AP334" s="14"/>
      <c r="AR334" s="6"/>
      <c r="AS334" t="e">
        <f>VLOOKUP(Таблица91112282710[[#This Row],[Название направления закупки]],ТаблНапрЗакуп[],2,FALSE)</f>
        <v>#N/A</v>
      </c>
      <c r="AT334" s="14"/>
      <c r="AU334" s="40" t="e">
        <f>VLOOKUP(Таблица91112282710[[#This Row],[Наименование подразделения-заявителя закупки (только для закупок ПАО "Газпром")]],ТаблПодрГазпром[],2,FALSE)</f>
        <v>#N/A</v>
      </c>
      <c r="AV334" s="14"/>
      <c r="AW334" s="14"/>
    </row>
    <row r="335" spans="1:49" x14ac:dyDescent="0.25">
      <c r="A335" s="2"/>
      <c r="B335" s="16"/>
      <c r="C335" s="6"/>
      <c r="D335" t="e">
        <f>VLOOKUP(Таблица91112282710[[#This Row],[Название документа, основания для закупки]],ТаблОснЗакуп[],2,FALSE)</f>
        <v>#N/A</v>
      </c>
      <c r="E335" s="2"/>
      <c r="F335" s="6"/>
      <c r="G335" s="38" t="e">
        <f>VLOOKUP(Таблица91112282710[[#This Row],[ Название раздела Плана]],ТаблРазделПлана4[],2,FALSE)</f>
        <v>#N/A</v>
      </c>
      <c r="H335" s="14"/>
      <c r="I335" s="14"/>
      <c r="J335" s="2"/>
      <c r="K335" s="17"/>
      <c r="L335" s="17"/>
      <c r="M335" s="48"/>
      <c r="N335" s="47" t="e">
        <f>VLOOKUP(Таблица91112282710[[#This Row],[Предмет закупки - исключения СМСП]],ТаблИсключ,2,FALSE)</f>
        <v>#N/A</v>
      </c>
      <c r="O335" s="20"/>
      <c r="Q335" s="36"/>
      <c r="R335" s="12"/>
      <c r="S335" s="12"/>
      <c r="T335" s="12"/>
      <c r="U335" s="16" t="e">
        <f>VLOOKUP(Таблица91112282710[[#This Row],[Ставка НДС]],ТаблицаСтавкиНДС[],2,FALSE)</f>
        <v>#N/A</v>
      </c>
      <c r="V335" s="6"/>
      <c r="W335" t="e">
        <f>VLOOKUP(Таблица91112282710[[#This Row],[Название источника финансирования]],ТаблИстФинанс[],2,FALSE)</f>
        <v>#N/A</v>
      </c>
      <c r="X335" s="2"/>
      <c r="Y335" s="13"/>
      <c r="Z335" s="13"/>
      <c r="AA335" s="13"/>
      <c r="AB335" s="17"/>
      <c r="AC335" s="17"/>
      <c r="AD335" s="6"/>
      <c r="AE335" t="e">
        <f>VLOOKUP(Таблица91112282710[[#This Row],[Название способа закупки]],ТаблСпосЗакуп[],2,FALSE)</f>
        <v>#N/A</v>
      </c>
      <c r="AF335" s="6"/>
      <c r="AG335" s="20" t="e">
        <f>INDEX(ТаблОснЗакЕП[],MATCH(LEFT($AF335,255),ТаблОснЗакЕП[Столбец1],0),2)</f>
        <v>#N/A</v>
      </c>
      <c r="AH335" s="2"/>
      <c r="AI335" s="17"/>
      <c r="AJ335" s="14"/>
      <c r="AK335" s="15"/>
      <c r="AL335" s="15"/>
      <c r="AM335" s="15"/>
      <c r="AN335" s="15"/>
      <c r="AO335" s="14"/>
      <c r="AP335" s="14"/>
      <c r="AR335" s="6"/>
      <c r="AS335" t="e">
        <f>VLOOKUP(Таблица91112282710[[#This Row],[Название направления закупки]],ТаблНапрЗакуп[],2,FALSE)</f>
        <v>#N/A</v>
      </c>
      <c r="AT335" s="14"/>
      <c r="AU335" s="39" t="e">
        <f>VLOOKUP(Таблица91112282710[[#This Row],[Наименование подразделения-заявителя закупки (только для закупок ПАО "Газпром")]],ТаблПодрГазпром[],2,FALSE)</f>
        <v>#N/A</v>
      </c>
      <c r="AV335" s="14"/>
      <c r="AW335" s="14"/>
    </row>
    <row r="336" spans="1:49" x14ac:dyDescent="0.25">
      <c r="A336" s="2"/>
      <c r="B336" s="16"/>
      <c r="C336" s="6"/>
      <c r="D336" t="e">
        <f>VLOOKUP(Таблица91112282710[[#This Row],[Название документа, основания для закупки]],ТаблОснЗакуп[],2,FALSE)</f>
        <v>#N/A</v>
      </c>
      <c r="E336" s="2"/>
      <c r="F336" s="6"/>
      <c r="G336" s="38" t="e">
        <f>VLOOKUP(Таблица91112282710[[#This Row],[ Название раздела Плана]],ТаблРазделПлана4[],2,FALSE)</f>
        <v>#N/A</v>
      </c>
      <c r="H336" s="14"/>
      <c r="I336" s="14"/>
      <c r="J336" s="2"/>
      <c r="K336" s="17"/>
      <c r="L336" s="17"/>
      <c r="M336" s="48"/>
      <c r="N336" s="47" t="e">
        <f>VLOOKUP(Таблица91112282710[[#This Row],[Предмет закупки - исключения СМСП]],ТаблИсключ,2,FALSE)</f>
        <v>#N/A</v>
      </c>
      <c r="O336" s="20"/>
      <c r="Q336" s="36"/>
      <c r="R336" s="12"/>
      <c r="S336" s="12"/>
      <c r="T336" s="12"/>
      <c r="U336" s="16" t="e">
        <f>VLOOKUP(Таблица91112282710[[#This Row],[Ставка НДС]],ТаблицаСтавкиНДС[],2,FALSE)</f>
        <v>#N/A</v>
      </c>
      <c r="V336" s="6"/>
      <c r="W336" t="e">
        <f>VLOOKUP(Таблица91112282710[[#This Row],[Название источника финансирования]],ТаблИстФинанс[],2,FALSE)</f>
        <v>#N/A</v>
      </c>
      <c r="X336" s="2"/>
      <c r="Y336" s="13"/>
      <c r="Z336" s="13"/>
      <c r="AA336" s="13"/>
      <c r="AB336" s="17"/>
      <c r="AC336" s="17"/>
      <c r="AD336" s="6"/>
      <c r="AE336" t="e">
        <f>VLOOKUP(Таблица91112282710[[#This Row],[Название способа закупки]],ТаблСпосЗакуп[],2,FALSE)</f>
        <v>#N/A</v>
      </c>
      <c r="AF336" s="6"/>
      <c r="AG336" s="20" t="e">
        <f>INDEX(ТаблОснЗакЕП[],MATCH(LEFT($AF336,255),ТаблОснЗакЕП[Столбец1],0),2)</f>
        <v>#N/A</v>
      </c>
      <c r="AH336" s="2"/>
      <c r="AI336" s="17"/>
      <c r="AJ336" s="14"/>
      <c r="AK336" s="15"/>
      <c r="AL336" s="15"/>
      <c r="AM336" s="15"/>
      <c r="AN336" s="15"/>
      <c r="AO336" s="14"/>
      <c r="AP336" s="14"/>
      <c r="AR336" s="6"/>
      <c r="AS336" t="e">
        <f>VLOOKUP(Таблица91112282710[[#This Row],[Название направления закупки]],ТаблНапрЗакуп[],2,FALSE)</f>
        <v>#N/A</v>
      </c>
      <c r="AT336" s="14"/>
      <c r="AU336" s="40" t="e">
        <f>VLOOKUP(Таблица91112282710[[#This Row],[Наименование подразделения-заявителя закупки (только для закупок ПАО "Газпром")]],ТаблПодрГазпром[],2,FALSE)</f>
        <v>#N/A</v>
      </c>
      <c r="AV336" s="14"/>
      <c r="AW336" s="14"/>
    </row>
    <row r="337" spans="1:49" x14ac:dyDescent="0.25">
      <c r="A337" s="2"/>
      <c r="B337" s="16"/>
      <c r="C337" s="6"/>
      <c r="D337" t="e">
        <f>VLOOKUP(Таблица91112282710[[#This Row],[Название документа, основания для закупки]],ТаблОснЗакуп[],2,FALSE)</f>
        <v>#N/A</v>
      </c>
      <c r="E337" s="2"/>
      <c r="F337" s="6"/>
      <c r="G337" s="38" t="e">
        <f>VLOOKUP(Таблица91112282710[[#This Row],[ Название раздела Плана]],ТаблРазделПлана4[],2,FALSE)</f>
        <v>#N/A</v>
      </c>
      <c r="H337" s="14"/>
      <c r="I337" s="14"/>
      <c r="J337" s="2"/>
      <c r="K337" s="17"/>
      <c r="L337" s="17"/>
      <c r="M337" s="48"/>
      <c r="N337" s="47" t="e">
        <f>VLOOKUP(Таблица91112282710[[#This Row],[Предмет закупки - исключения СМСП]],ТаблИсключ,2,FALSE)</f>
        <v>#N/A</v>
      </c>
      <c r="O337" s="20"/>
      <c r="Q337" s="36"/>
      <c r="R337" s="12"/>
      <c r="S337" s="12"/>
      <c r="T337" s="12"/>
      <c r="U337" s="16" t="e">
        <f>VLOOKUP(Таблица91112282710[[#This Row],[Ставка НДС]],ТаблицаСтавкиНДС[],2,FALSE)</f>
        <v>#N/A</v>
      </c>
      <c r="V337" s="6"/>
      <c r="W337" t="e">
        <f>VLOOKUP(Таблица91112282710[[#This Row],[Название источника финансирования]],ТаблИстФинанс[],2,FALSE)</f>
        <v>#N/A</v>
      </c>
      <c r="X337" s="2"/>
      <c r="Y337" s="13"/>
      <c r="Z337" s="13"/>
      <c r="AA337" s="13"/>
      <c r="AB337" s="17"/>
      <c r="AC337" s="17"/>
      <c r="AD337" s="6"/>
      <c r="AE337" t="e">
        <f>VLOOKUP(Таблица91112282710[[#This Row],[Название способа закупки]],ТаблСпосЗакуп[],2,FALSE)</f>
        <v>#N/A</v>
      </c>
      <c r="AF337" s="6"/>
      <c r="AG337" s="20" t="e">
        <f>INDEX(ТаблОснЗакЕП[],MATCH(LEFT($AF337,255),ТаблОснЗакЕП[Столбец1],0),2)</f>
        <v>#N/A</v>
      </c>
      <c r="AH337" s="2"/>
      <c r="AI337" s="17"/>
      <c r="AJ337" s="14"/>
      <c r="AK337" s="15"/>
      <c r="AL337" s="15"/>
      <c r="AM337" s="15"/>
      <c r="AN337" s="15"/>
      <c r="AO337" s="14"/>
      <c r="AP337" s="14"/>
      <c r="AR337" s="6"/>
      <c r="AS337" t="e">
        <f>VLOOKUP(Таблица91112282710[[#This Row],[Название направления закупки]],ТаблНапрЗакуп[],2,FALSE)</f>
        <v>#N/A</v>
      </c>
      <c r="AT337" s="14"/>
      <c r="AU337" s="39" t="e">
        <f>VLOOKUP(Таблица91112282710[[#This Row],[Наименование подразделения-заявителя закупки (только для закупок ПАО "Газпром")]],ТаблПодрГазпром[],2,FALSE)</f>
        <v>#N/A</v>
      </c>
      <c r="AV337" s="14"/>
      <c r="AW337" s="14"/>
    </row>
    <row r="338" spans="1:49" x14ac:dyDescent="0.25">
      <c r="A338" s="2"/>
      <c r="B338" s="16"/>
      <c r="C338" s="6"/>
      <c r="D338" t="e">
        <f>VLOOKUP(Таблица91112282710[[#This Row],[Название документа, основания для закупки]],ТаблОснЗакуп[],2,FALSE)</f>
        <v>#N/A</v>
      </c>
      <c r="E338" s="2"/>
      <c r="F338" s="6"/>
      <c r="G338" s="38" t="e">
        <f>VLOOKUP(Таблица91112282710[[#This Row],[ Название раздела Плана]],ТаблРазделПлана4[],2,FALSE)</f>
        <v>#N/A</v>
      </c>
      <c r="H338" s="14"/>
      <c r="I338" s="14"/>
      <c r="J338" s="2"/>
      <c r="K338" s="17"/>
      <c r="L338" s="17"/>
      <c r="M338" s="48"/>
      <c r="N338" s="47" t="e">
        <f>VLOOKUP(Таблица91112282710[[#This Row],[Предмет закупки - исключения СМСП]],ТаблИсключ,2,FALSE)</f>
        <v>#N/A</v>
      </c>
      <c r="O338" s="20"/>
      <c r="Q338" s="36"/>
      <c r="R338" s="12"/>
      <c r="S338" s="12"/>
      <c r="T338" s="12"/>
      <c r="U338" s="16" t="e">
        <f>VLOOKUP(Таблица91112282710[[#This Row],[Ставка НДС]],ТаблицаСтавкиНДС[],2,FALSE)</f>
        <v>#N/A</v>
      </c>
      <c r="V338" s="6"/>
      <c r="W338" t="e">
        <f>VLOOKUP(Таблица91112282710[[#This Row],[Название источника финансирования]],ТаблИстФинанс[],2,FALSE)</f>
        <v>#N/A</v>
      </c>
      <c r="X338" s="2"/>
      <c r="Y338" s="13"/>
      <c r="Z338" s="13"/>
      <c r="AA338" s="13"/>
      <c r="AB338" s="17"/>
      <c r="AC338" s="17"/>
      <c r="AD338" s="6"/>
      <c r="AE338" t="e">
        <f>VLOOKUP(Таблица91112282710[[#This Row],[Название способа закупки]],ТаблСпосЗакуп[],2,FALSE)</f>
        <v>#N/A</v>
      </c>
      <c r="AF338" s="6"/>
      <c r="AG338" s="20" t="e">
        <f>INDEX(ТаблОснЗакЕП[],MATCH(LEFT($AF338,255),ТаблОснЗакЕП[Столбец1],0),2)</f>
        <v>#N/A</v>
      </c>
      <c r="AH338" s="2"/>
      <c r="AI338" s="17"/>
      <c r="AJ338" s="14"/>
      <c r="AK338" s="15"/>
      <c r="AL338" s="15"/>
      <c r="AM338" s="15"/>
      <c r="AN338" s="15"/>
      <c r="AO338" s="14"/>
      <c r="AP338" s="14"/>
      <c r="AR338" s="6"/>
      <c r="AS338" t="e">
        <f>VLOOKUP(Таблица91112282710[[#This Row],[Название направления закупки]],ТаблНапрЗакуп[],2,FALSE)</f>
        <v>#N/A</v>
      </c>
      <c r="AT338" s="14"/>
      <c r="AU338" s="40" t="e">
        <f>VLOOKUP(Таблица91112282710[[#This Row],[Наименование подразделения-заявителя закупки (только для закупок ПАО "Газпром")]],ТаблПодрГазпром[],2,FALSE)</f>
        <v>#N/A</v>
      </c>
      <c r="AV338" s="14"/>
      <c r="AW338" s="14"/>
    </row>
    <row r="339" spans="1:49" x14ac:dyDescent="0.25">
      <c r="A339" s="2"/>
      <c r="B339" s="16"/>
      <c r="C339" s="6"/>
      <c r="D339" t="e">
        <f>VLOOKUP(Таблица91112282710[[#This Row],[Название документа, основания для закупки]],ТаблОснЗакуп[],2,FALSE)</f>
        <v>#N/A</v>
      </c>
      <c r="E339" s="2"/>
      <c r="F339" s="6"/>
      <c r="G339" s="38" t="e">
        <f>VLOOKUP(Таблица91112282710[[#This Row],[ Название раздела Плана]],ТаблРазделПлана4[],2,FALSE)</f>
        <v>#N/A</v>
      </c>
      <c r="H339" s="14"/>
      <c r="I339" s="14"/>
      <c r="J339" s="2"/>
      <c r="K339" s="17"/>
      <c r="L339" s="17"/>
      <c r="M339" s="48"/>
      <c r="N339" s="47" t="e">
        <f>VLOOKUP(Таблица91112282710[[#This Row],[Предмет закупки - исключения СМСП]],ТаблИсключ,2,FALSE)</f>
        <v>#N/A</v>
      </c>
      <c r="O339" s="20"/>
      <c r="Q339" s="36"/>
      <c r="R339" s="12"/>
      <c r="S339" s="12"/>
      <c r="T339" s="12"/>
      <c r="U339" s="16" t="e">
        <f>VLOOKUP(Таблица91112282710[[#This Row],[Ставка НДС]],ТаблицаСтавкиНДС[],2,FALSE)</f>
        <v>#N/A</v>
      </c>
      <c r="V339" s="6"/>
      <c r="W339" t="e">
        <f>VLOOKUP(Таблица91112282710[[#This Row],[Название источника финансирования]],ТаблИстФинанс[],2,FALSE)</f>
        <v>#N/A</v>
      </c>
      <c r="X339" s="2"/>
      <c r="Y339" s="13"/>
      <c r="Z339" s="13"/>
      <c r="AA339" s="13"/>
      <c r="AB339" s="17"/>
      <c r="AC339" s="17"/>
      <c r="AD339" s="6"/>
      <c r="AE339" t="e">
        <f>VLOOKUP(Таблица91112282710[[#This Row],[Название способа закупки]],ТаблСпосЗакуп[],2,FALSE)</f>
        <v>#N/A</v>
      </c>
      <c r="AF339" s="6"/>
      <c r="AG339" s="20" t="e">
        <f>INDEX(ТаблОснЗакЕП[],MATCH(LEFT($AF339,255),ТаблОснЗакЕП[Столбец1],0),2)</f>
        <v>#N/A</v>
      </c>
      <c r="AH339" s="2"/>
      <c r="AI339" s="17"/>
      <c r="AJ339" s="14"/>
      <c r="AK339" s="15"/>
      <c r="AL339" s="15"/>
      <c r="AM339" s="15"/>
      <c r="AN339" s="15"/>
      <c r="AO339" s="14"/>
      <c r="AP339" s="14"/>
      <c r="AR339" s="6"/>
      <c r="AS339" t="e">
        <f>VLOOKUP(Таблица91112282710[[#This Row],[Название направления закупки]],ТаблНапрЗакуп[],2,FALSE)</f>
        <v>#N/A</v>
      </c>
      <c r="AT339" s="14"/>
      <c r="AU339" s="39" t="e">
        <f>VLOOKUP(Таблица91112282710[[#This Row],[Наименование подразделения-заявителя закупки (только для закупок ПАО "Газпром")]],ТаблПодрГазпром[],2,FALSE)</f>
        <v>#N/A</v>
      </c>
      <c r="AV339" s="14"/>
      <c r="AW339" s="14"/>
    </row>
    <row r="340" spans="1:49" x14ac:dyDescent="0.25">
      <c r="A340" s="2"/>
      <c r="B340" s="16"/>
      <c r="C340" s="6"/>
      <c r="D340" t="e">
        <f>VLOOKUP(Таблица91112282710[[#This Row],[Название документа, основания для закупки]],ТаблОснЗакуп[],2,FALSE)</f>
        <v>#N/A</v>
      </c>
      <c r="E340" s="2"/>
      <c r="F340" s="6"/>
      <c r="G340" s="38" t="e">
        <f>VLOOKUP(Таблица91112282710[[#This Row],[ Название раздела Плана]],ТаблРазделПлана4[],2,FALSE)</f>
        <v>#N/A</v>
      </c>
      <c r="H340" s="14"/>
      <c r="I340" s="14"/>
      <c r="J340" s="2"/>
      <c r="K340" s="17"/>
      <c r="L340" s="17"/>
      <c r="M340" s="48"/>
      <c r="N340" s="47" t="e">
        <f>VLOOKUP(Таблица91112282710[[#This Row],[Предмет закупки - исключения СМСП]],ТаблИсключ,2,FALSE)</f>
        <v>#N/A</v>
      </c>
      <c r="O340" s="20"/>
      <c r="Q340" s="36"/>
      <c r="R340" s="12"/>
      <c r="S340" s="12"/>
      <c r="T340" s="12"/>
      <c r="U340" s="16" t="e">
        <f>VLOOKUP(Таблица91112282710[[#This Row],[Ставка НДС]],ТаблицаСтавкиНДС[],2,FALSE)</f>
        <v>#N/A</v>
      </c>
      <c r="V340" s="6"/>
      <c r="W340" t="e">
        <f>VLOOKUP(Таблица91112282710[[#This Row],[Название источника финансирования]],ТаблИстФинанс[],2,FALSE)</f>
        <v>#N/A</v>
      </c>
      <c r="X340" s="2"/>
      <c r="Y340" s="13"/>
      <c r="Z340" s="13"/>
      <c r="AA340" s="13"/>
      <c r="AB340" s="17"/>
      <c r="AC340" s="17"/>
      <c r="AD340" s="6"/>
      <c r="AE340" t="e">
        <f>VLOOKUP(Таблица91112282710[[#This Row],[Название способа закупки]],ТаблСпосЗакуп[],2,FALSE)</f>
        <v>#N/A</v>
      </c>
      <c r="AF340" s="6"/>
      <c r="AG340" s="20" t="e">
        <f>INDEX(ТаблОснЗакЕП[],MATCH(LEFT($AF340,255),ТаблОснЗакЕП[Столбец1],0),2)</f>
        <v>#N/A</v>
      </c>
      <c r="AH340" s="2"/>
      <c r="AI340" s="17"/>
      <c r="AJ340" s="14"/>
      <c r="AK340" s="15"/>
      <c r="AL340" s="15"/>
      <c r="AM340" s="15"/>
      <c r="AN340" s="15"/>
      <c r="AO340" s="14"/>
      <c r="AP340" s="14"/>
      <c r="AR340" s="6"/>
      <c r="AS340" t="e">
        <f>VLOOKUP(Таблица91112282710[[#This Row],[Название направления закупки]],ТаблНапрЗакуп[],2,FALSE)</f>
        <v>#N/A</v>
      </c>
      <c r="AT340" s="14"/>
      <c r="AU340" s="40" t="e">
        <f>VLOOKUP(Таблица91112282710[[#This Row],[Наименование подразделения-заявителя закупки (только для закупок ПАО "Газпром")]],ТаблПодрГазпром[],2,FALSE)</f>
        <v>#N/A</v>
      </c>
      <c r="AV340" s="14"/>
      <c r="AW340" s="14"/>
    </row>
    <row r="341" spans="1:49" x14ac:dyDescent="0.25">
      <c r="A341" s="2"/>
      <c r="B341" s="16"/>
      <c r="C341" s="6"/>
      <c r="D341" t="e">
        <f>VLOOKUP(Таблица91112282710[[#This Row],[Название документа, основания для закупки]],ТаблОснЗакуп[],2,FALSE)</f>
        <v>#N/A</v>
      </c>
      <c r="E341" s="2"/>
      <c r="F341" s="6"/>
      <c r="G341" s="38" t="e">
        <f>VLOOKUP(Таблица91112282710[[#This Row],[ Название раздела Плана]],ТаблРазделПлана4[],2,FALSE)</f>
        <v>#N/A</v>
      </c>
      <c r="H341" s="14"/>
      <c r="I341" s="14"/>
      <c r="J341" s="2"/>
      <c r="K341" s="17"/>
      <c r="L341" s="17"/>
      <c r="M341" s="48"/>
      <c r="N341" s="47" t="e">
        <f>VLOOKUP(Таблица91112282710[[#This Row],[Предмет закупки - исключения СМСП]],ТаблИсключ,2,FALSE)</f>
        <v>#N/A</v>
      </c>
      <c r="O341" s="20"/>
      <c r="Q341" s="36"/>
      <c r="R341" s="12"/>
      <c r="S341" s="12"/>
      <c r="T341" s="12"/>
      <c r="U341" s="16" t="e">
        <f>VLOOKUP(Таблица91112282710[[#This Row],[Ставка НДС]],ТаблицаСтавкиНДС[],2,FALSE)</f>
        <v>#N/A</v>
      </c>
      <c r="V341" s="6"/>
      <c r="W341" t="e">
        <f>VLOOKUP(Таблица91112282710[[#This Row],[Название источника финансирования]],ТаблИстФинанс[],2,FALSE)</f>
        <v>#N/A</v>
      </c>
      <c r="X341" s="2"/>
      <c r="Y341" s="13"/>
      <c r="Z341" s="13"/>
      <c r="AA341" s="13"/>
      <c r="AB341" s="17"/>
      <c r="AC341" s="17"/>
      <c r="AD341" s="6"/>
      <c r="AE341" t="e">
        <f>VLOOKUP(Таблица91112282710[[#This Row],[Название способа закупки]],ТаблСпосЗакуп[],2,FALSE)</f>
        <v>#N/A</v>
      </c>
      <c r="AF341" s="6"/>
      <c r="AG341" s="20" t="e">
        <f>INDEX(ТаблОснЗакЕП[],MATCH(LEFT($AF341,255),ТаблОснЗакЕП[Столбец1],0),2)</f>
        <v>#N/A</v>
      </c>
      <c r="AH341" s="2"/>
      <c r="AI341" s="17"/>
      <c r="AJ341" s="14"/>
      <c r="AK341" s="15"/>
      <c r="AL341" s="15"/>
      <c r="AM341" s="15"/>
      <c r="AN341" s="15"/>
      <c r="AO341" s="14"/>
      <c r="AP341" s="14"/>
      <c r="AR341" s="6"/>
      <c r="AS341" t="e">
        <f>VLOOKUP(Таблица91112282710[[#This Row],[Название направления закупки]],ТаблНапрЗакуп[],2,FALSE)</f>
        <v>#N/A</v>
      </c>
      <c r="AT341" s="14"/>
      <c r="AU341" s="39" t="e">
        <f>VLOOKUP(Таблица91112282710[[#This Row],[Наименование подразделения-заявителя закупки (только для закупок ПАО "Газпром")]],ТаблПодрГазпром[],2,FALSE)</f>
        <v>#N/A</v>
      </c>
      <c r="AV341" s="14"/>
      <c r="AW341" s="14"/>
    </row>
    <row r="342" spans="1:49" x14ac:dyDescent="0.25">
      <c r="A342" s="2"/>
      <c r="B342" s="16"/>
      <c r="C342" s="6"/>
      <c r="D342" t="e">
        <f>VLOOKUP(Таблица91112282710[[#This Row],[Название документа, основания для закупки]],ТаблОснЗакуп[],2,FALSE)</f>
        <v>#N/A</v>
      </c>
      <c r="E342" s="2"/>
      <c r="F342" s="6"/>
      <c r="G342" s="38" t="e">
        <f>VLOOKUP(Таблица91112282710[[#This Row],[ Название раздела Плана]],ТаблРазделПлана4[],2,FALSE)</f>
        <v>#N/A</v>
      </c>
      <c r="H342" s="14"/>
      <c r="I342" s="14"/>
      <c r="J342" s="2"/>
      <c r="K342" s="17"/>
      <c r="L342" s="17"/>
      <c r="M342" s="48"/>
      <c r="N342" s="47" t="e">
        <f>VLOOKUP(Таблица91112282710[[#This Row],[Предмет закупки - исключения СМСП]],ТаблИсключ,2,FALSE)</f>
        <v>#N/A</v>
      </c>
      <c r="O342" s="20"/>
      <c r="Q342" s="36"/>
      <c r="R342" s="12"/>
      <c r="S342" s="12"/>
      <c r="T342" s="12"/>
      <c r="U342" s="16" t="e">
        <f>VLOOKUP(Таблица91112282710[[#This Row],[Ставка НДС]],ТаблицаСтавкиНДС[],2,FALSE)</f>
        <v>#N/A</v>
      </c>
      <c r="V342" s="6"/>
      <c r="W342" t="e">
        <f>VLOOKUP(Таблица91112282710[[#This Row],[Название источника финансирования]],ТаблИстФинанс[],2,FALSE)</f>
        <v>#N/A</v>
      </c>
      <c r="X342" s="2"/>
      <c r="Y342" s="13"/>
      <c r="Z342" s="13"/>
      <c r="AA342" s="13"/>
      <c r="AB342" s="17"/>
      <c r="AC342" s="17"/>
      <c r="AD342" s="6"/>
      <c r="AE342" t="e">
        <f>VLOOKUP(Таблица91112282710[[#This Row],[Название способа закупки]],ТаблСпосЗакуп[],2,FALSE)</f>
        <v>#N/A</v>
      </c>
      <c r="AF342" s="6"/>
      <c r="AG342" s="20" t="e">
        <f>INDEX(ТаблОснЗакЕП[],MATCH(LEFT($AF342,255),ТаблОснЗакЕП[Столбец1],0),2)</f>
        <v>#N/A</v>
      </c>
      <c r="AH342" s="2"/>
      <c r="AI342" s="17"/>
      <c r="AJ342" s="14"/>
      <c r="AK342" s="15"/>
      <c r="AL342" s="15"/>
      <c r="AM342" s="15"/>
      <c r="AN342" s="15"/>
      <c r="AO342" s="14"/>
      <c r="AP342" s="14"/>
      <c r="AR342" s="6"/>
      <c r="AS342" t="e">
        <f>VLOOKUP(Таблица91112282710[[#This Row],[Название направления закупки]],ТаблНапрЗакуп[],2,FALSE)</f>
        <v>#N/A</v>
      </c>
      <c r="AT342" s="14"/>
      <c r="AU342" s="40" t="e">
        <f>VLOOKUP(Таблица91112282710[[#This Row],[Наименование подразделения-заявителя закупки (только для закупок ПАО "Газпром")]],ТаблПодрГазпром[],2,FALSE)</f>
        <v>#N/A</v>
      </c>
      <c r="AV342" s="14"/>
      <c r="AW342" s="14"/>
    </row>
    <row r="343" spans="1:49" x14ac:dyDescent="0.25">
      <c r="A343" s="2"/>
      <c r="B343" s="16"/>
      <c r="C343" s="6"/>
      <c r="D343" t="e">
        <f>VLOOKUP(Таблица91112282710[[#This Row],[Название документа, основания для закупки]],ТаблОснЗакуп[],2,FALSE)</f>
        <v>#N/A</v>
      </c>
      <c r="E343" s="2"/>
      <c r="F343" s="6"/>
      <c r="G343" s="38" t="e">
        <f>VLOOKUP(Таблица91112282710[[#This Row],[ Название раздела Плана]],ТаблРазделПлана4[],2,FALSE)</f>
        <v>#N/A</v>
      </c>
      <c r="H343" s="14"/>
      <c r="I343" s="14"/>
      <c r="J343" s="2"/>
      <c r="K343" s="17"/>
      <c r="L343" s="17"/>
      <c r="M343" s="48"/>
      <c r="N343" s="47" t="e">
        <f>VLOOKUP(Таблица91112282710[[#This Row],[Предмет закупки - исключения СМСП]],ТаблИсключ,2,FALSE)</f>
        <v>#N/A</v>
      </c>
      <c r="O343" s="20"/>
      <c r="Q343" s="36"/>
      <c r="R343" s="12"/>
      <c r="S343" s="12"/>
      <c r="T343" s="12"/>
      <c r="U343" s="16" t="e">
        <f>VLOOKUP(Таблица91112282710[[#This Row],[Ставка НДС]],ТаблицаСтавкиНДС[],2,FALSE)</f>
        <v>#N/A</v>
      </c>
      <c r="V343" s="6"/>
      <c r="W343" t="e">
        <f>VLOOKUP(Таблица91112282710[[#This Row],[Название источника финансирования]],ТаблИстФинанс[],2,FALSE)</f>
        <v>#N/A</v>
      </c>
      <c r="X343" s="2"/>
      <c r="Y343" s="13"/>
      <c r="Z343" s="13"/>
      <c r="AA343" s="13"/>
      <c r="AB343" s="17"/>
      <c r="AC343" s="17"/>
      <c r="AD343" s="6"/>
      <c r="AE343" t="e">
        <f>VLOOKUP(Таблица91112282710[[#This Row],[Название способа закупки]],ТаблСпосЗакуп[],2,FALSE)</f>
        <v>#N/A</v>
      </c>
      <c r="AF343" s="6"/>
      <c r="AG343" s="20" t="e">
        <f>INDEX(ТаблОснЗакЕП[],MATCH(LEFT($AF343,255),ТаблОснЗакЕП[Столбец1],0),2)</f>
        <v>#N/A</v>
      </c>
      <c r="AH343" s="2"/>
      <c r="AI343" s="17"/>
      <c r="AJ343" s="14"/>
      <c r="AK343" s="15"/>
      <c r="AL343" s="15"/>
      <c r="AM343" s="15"/>
      <c r="AN343" s="15"/>
      <c r="AO343" s="14"/>
      <c r="AP343" s="14"/>
      <c r="AR343" s="6"/>
      <c r="AS343" t="e">
        <f>VLOOKUP(Таблица91112282710[[#This Row],[Название направления закупки]],ТаблНапрЗакуп[],2,FALSE)</f>
        <v>#N/A</v>
      </c>
      <c r="AT343" s="14"/>
      <c r="AU343" s="39" t="e">
        <f>VLOOKUP(Таблица91112282710[[#This Row],[Наименование подразделения-заявителя закупки (только для закупок ПАО "Газпром")]],ТаблПодрГазпром[],2,FALSE)</f>
        <v>#N/A</v>
      </c>
      <c r="AV343" s="14"/>
      <c r="AW343" s="14"/>
    </row>
    <row r="344" spans="1:49" x14ac:dyDescent="0.25">
      <c r="A344" s="2"/>
      <c r="B344" s="16"/>
      <c r="C344" s="6"/>
      <c r="D344" t="e">
        <f>VLOOKUP(Таблица91112282710[[#This Row],[Название документа, основания для закупки]],ТаблОснЗакуп[],2,FALSE)</f>
        <v>#N/A</v>
      </c>
      <c r="E344" s="2"/>
      <c r="F344" s="6"/>
      <c r="G344" s="38" t="e">
        <f>VLOOKUP(Таблица91112282710[[#This Row],[ Название раздела Плана]],ТаблРазделПлана4[],2,FALSE)</f>
        <v>#N/A</v>
      </c>
      <c r="H344" s="14"/>
      <c r="I344" s="14"/>
      <c r="J344" s="2"/>
      <c r="K344" s="17"/>
      <c r="L344" s="17"/>
      <c r="M344" s="48"/>
      <c r="N344" s="47" t="e">
        <f>VLOOKUP(Таблица91112282710[[#This Row],[Предмет закупки - исключения СМСП]],ТаблИсключ,2,FALSE)</f>
        <v>#N/A</v>
      </c>
      <c r="O344" s="20"/>
      <c r="Q344" s="36"/>
      <c r="R344" s="12"/>
      <c r="S344" s="12"/>
      <c r="T344" s="12"/>
      <c r="U344" s="16" t="e">
        <f>VLOOKUP(Таблица91112282710[[#This Row],[Ставка НДС]],ТаблицаСтавкиНДС[],2,FALSE)</f>
        <v>#N/A</v>
      </c>
      <c r="V344" s="6"/>
      <c r="W344" t="e">
        <f>VLOOKUP(Таблица91112282710[[#This Row],[Название источника финансирования]],ТаблИстФинанс[],2,FALSE)</f>
        <v>#N/A</v>
      </c>
      <c r="X344" s="2"/>
      <c r="Y344" s="13"/>
      <c r="Z344" s="13"/>
      <c r="AA344" s="13"/>
      <c r="AB344" s="17"/>
      <c r="AC344" s="17"/>
      <c r="AD344" s="6"/>
      <c r="AE344" t="e">
        <f>VLOOKUP(Таблица91112282710[[#This Row],[Название способа закупки]],ТаблСпосЗакуп[],2,FALSE)</f>
        <v>#N/A</v>
      </c>
      <c r="AF344" s="6"/>
      <c r="AG344" s="20" t="e">
        <f>INDEX(ТаблОснЗакЕП[],MATCH(LEFT($AF344,255),ТаблОснЗакЕП[Столбец1],0),2)</f>
        <v>#N/A</v>
      </c>
      <c r="AH344" s="2"/>
      <c r="AI344" s="17"/>
      <c r="AJ344" s="14"/>
      <c r="AK344" s="15"/>
      <c r="AL344" s="15"/>
      <c r="AM344" s="15"/>
      <c r="AN344" s="15"/>
      <c r="AO344" s="14"/>
      <c r="AP344" s="14"/>
      <c r="AR344" s="6"/>
      <c r="AS344" t="e">
        <f>VLOOKUP(Таблица91112282710[[#This Row],[Название направления закупки]],ТаблНапрЗакуп[],2,FALSE)</f>
        <v>#N/A</v>
      </c>
      <c r="AT344" s="14"/>
      <c r="AU344" s="40" t="e">
        <f>VLOOKUP(Таблица91112282710[[#This Row],[Наименование подразделения-заявителя закупки (только для закупок ПАО "Газпром")]],ТаблПодрГазпром[],2,FALSE)</f>
        <v>#N/A</v>
      </c>
      <c r="AV344" s="14"/>
      <c r="AW344" s="14"/>
    </row>
    <row r="345" spans="1:49" x14ac:dyDescent="0.25">
      <c r="A345" s="2"/>
      <c r="B345" s="16"/>
      <c r="C345" s="6"/>
      <c r="D345" t="e">
        <f>VLOOKUP(Таблица91112282710[[#This Row],[Название документа, основания для закупки]],ТаблОснЗакуп[],2,FALSE)</f>
        <v>#N/A</v>
      </c>
      <c r="E345" s="2"/>
      <c r="F345" s="6"/>
      <c r="G345" s="38" t="e">
        <f>VLOOKUP(Таблица91112282710[[#This Row],[ Название раздела Плана]],ТаблРазделПлана4[],2,FALSE)</f>
        <v>#N/A</v>
      </c>
      <c r="H345" s="14"/>
      <c r="I345" s="14"/>
      <c r="J345" s="2"/>
      <c r="K345" s="17"/>
      <c r="L345" s="17"/>
      <c r="M345" s="48"/>
      <c r="N345" s="47" t="e">
        <f>VLOOKUP(Таблица91112282710[[#This Row],[Предмет закупки - исключения СМСП]],ТаблИсключ,2,FALSE)</f>
        <v>#N/A</v>
      </c>
      <c r="O345" s="20"/>
      <c r="Q345" s="36"/>
      <c r="R345" s="12"/>
      <c r="S345" s="12"/>
      <c r="T345" s="12"/>
      <c r="U345" s="16" t="e">
        <f>VLOOKUP(Таблица91112282710[[#This Row],[Ставка НДС]],ТаблицаСтавкиНДС[],2,FALSE)</f>
        <v>#N/A</v>
      </c>
      <c r="V345" s="6"/>
      <c r="W345" t="e">
        <f>VLOOKUP(Таблица91112282710[[#This Row],[Название источника финансирования]],ТаблИстФинанс[],2,FALSE)</f>
        <v>#N/A</v>
      </c>
      <c r="X345" s="2"/>
      <c r="Y345" s="13"/>
      <c r="Z345" s="13"/>
      <c r="AA345" s="13"/>
      <c r="AB345" s="17"/>
      <c r="AC345" s="17"/>
      <c r="AD345" s="6"/>
      <c r="AE345" t="e">
        <f>VLOOKUP(Таблица91112282710[[#This Row],[Название способа закупки]],ТаблСпосЗакуп[],2,FALSE)</f>
        <v>#N/A</v>
      </c>
      <c r="AF345" s="6"/>
      <c r="AG345" s="20" t="e">
        <f>INDEX(ТаблОснЗакЕП[],MATCH(LEFT($AF345,255),ТаблОснЗакЕП[Столбец1],0),2)</f>
        <v>#N/A</v>
      </c>
      <c r="AH345" s="2"/>
      <c r="AI345" s="17"/>
      <c r="AJ345" s="14"/>
      <c r="AK345" s="15"/>
      <c r="AL345" s="15"/>
      <c r="AM345" s="15"/>
      <c r="AN345" s="15"/>
      <c r="AO345" s="14"/>
      <c r="AP345" s="14"/>
      <c r="AR345" s="6"/>
      <c r="AS345" t="e">
        <f>VLOOKUP(Таблица91112282710[[#This Row],[Название направления закупки]],ТаблНапрЗакуп[],2,FALSE)</f>
        <v>#N/A</v>
      </c>
      <c r="AT345" s="14"/>
      <c r="AU345" s="39" t="e">
        <f>VLOOKUP(Таблица91112282710[[#This Row],[Наименование подразделения-заявителя закупки (только для закупок ПАО "Газпром")]],ТаблПодрГазпром[],2,FALSE)</f>
        <v>#N/A</v>
      </c>
      <c r="AV345" s="14"/>
      <c r="AW345" s="14"/>
    </row>
    <row r="346" spans="1:49" x14ac:dyDescent="0.25">
      <c r="A346" s="2"/>
      <c r="B346" s="16"/>
      <c r="C346" s="6"/>
      <c r="D346" t="e">
        <f>VLOOKUP(Таблица91112282710[[#This Row],[Название документа, основания для закупки]],ТаблОснЗакуп[],2,FALSE)</f>
        <v>#N/A</v>
      </c>
      <c r="E346" s="2"/>
      <c r="F346" s="6"/>
      <c r="G346" s="38" t="e">
        <f>VLOOKUP(Таблица91112282710[[#This Row],[ Название раздела Плана]],ТаблРазделПлана4[],2,FALSE)</f>
        <v>#N/A</v>
      </c>
      <c r="H346" s="14"/>
      <c r="I346" s="14"/>
      <c r="J346" s="2"/>
      <c r="K346" s="17"/>
      <c r="L346" s="17"/>
      <c r="M346" s="48"/>
      <c r="N346" s="47" t="e">
        <f>VLOOKUP(Таблица91112282710[[#This Row],[Предмет закупки - исключения СМСП]],ТаблИсключ,2,FALSE)</f>
        <v>#N/A</v>
      </c>
      <c r="O346" s="20"/>
      <c r="Q346" s="36"/>
      <c r="R346" s="12"/>
      <c r="S346" s="12"/>
      <c r="T346" s="12"/>
      <c r="U346" s="16" t="e">
        <f>VLOOKUP(Таблица91112282710[[#This Row],[Ставка НДС]],ТаблицаСтавкиНДС[],2,FALSE)</f>
        <v>#N/A</v>
      </c>
      <c r="V346" s="6"/>
      <c r="W346" t="e">
        <f>VLOOKUP(Таблица91112282710[[#This Row],[Название источника финансирования]],ТаблИстФинанс[],2,FALSE)</f>
        <v>#N/A</v>
      </c>
      <c r="X346" s="2"/>
      <c r="Y346" s="13"/>
      <c r="Z346" s="13"/>
      <c r="AA346" s="13"/>
      <c r="AB346" s="17"/>
      <c r="AC346" s="17"/>
      <c r="AD346" s="6"/>
      <c r="AE346" t="e">
        <f>VLOOKUP(Таблица91112282710[[#This Row],[Название способа закупки]],ТаблСпосЗакуп[],2,FALSE)</f>
        <v>#N/A</v>
      </c>
      <c r="AF346" s="6"/>
      <c r="AG346" s="20" t="e">
        <f>INDEX(ТаблОснЗакЕП[],MATCH(LEFT($AF346,255),ТаблОснЗакЕП[Столбец1],0),2)</f>
        <v>#N/A</v>
      </c>
      <c r="AH346" s="2"/>
      <c r="AI346" s="17"/>
      <c r="AJ346" s="14"/>
      <c r="AK346" s="15"/>
      <c r="AL346" s="15"/>
      <c r="AM346" s="15"/>
      <c r="AN346" s="15"/>
      <c r="AO346" s="14"/>
      <c r="AP346" s="14"/>
      <c r="AR346" s="6"/>
      <c r="AS346" t="e">
        <f>VLOOKUP(Таблица91112282710[[#This Row],[Название направления закупки]],ТаблНапрЗакуп[],2,FALSE)</f>
        <v>#N/A</v>
      </c>
      <c r="AT346" s="14"/>
      <c r="AU346" s="40" t="e">
        <f>VLOOKUP(Таблица91112282710[[#This Row],[Наименование подразделения-заявителя закупки (только для закупок ПАО "Газпром")]],ТаблПодрГазпром[],2,FALSE)</f>
        <v>#N/A</v>
      </c>
      <c r="AV346" s="14"/>
      <c r="AW346" s="14"/>
    </row>
    <row r="347" spans="1:49" x14ac:dyDescent="0.25">
      <c r="A347" s="2"/>
      <c r="B347" s="16"/>
      <c r="C347" s="6"/>
      <c r="D347" t="e">
        <f>VLOOKUP(Таблица91112282710[[#This Row],[Название документа, основания для закупки]],ТаблОснЗакуп[],2,FALSE)</f>
        <v>#N/A</v>
      </c>
      <c r="E347" s="2"/>
      <c r="F347" s="6"/>
      <c r="G347" s="38" t="e">
        <f>VLOOKUP(Таблица91112282710[[#This Row],[ Название раздела Плана]],ТаблРазделПлана4[],2,FALSE)</f>
        <v>#N/A</v>
      </c>
      <c r="H347" s="14"/>
      <c r="I347" s="14"/>
      <c r="J347" s="2"/>
      <c r="K347" s="17"/>
      <c r="L347" s="17"/>
      <c r="M347" s="48"/>
      <c r="N347" s="47" t="e">
        <f>VLOOKUP(Таблица91112282710[[#This Row],[Предмет закупки - исключения СМСП]],ТаблИсключ,2,FALSE)</f>
        <v>#N/A</v>
      </c>
      <c r="O347" s="20"/>
      <c r="Q347" s="36"/>
      <c r="R347" s="12"/>
      <c r="S347" s="12"/>
      <c r="T347" s="12"/>
      <c r="U347" s="16" t="e">
        <f>VLOOKUP(Таблица91112282710[[#This Row],[Ставка НДС]],ТаблицаСтавкиНДС[],2,FALSE)</f>
        <v>#N/A</v>
      </c>
      <c r="V347" s="6"/>
      <c r="W347" t="e">
        <f>VLOOKUP(Таблица91112282710[[#This Row],[Название источника финансирования]],ТаблИстФинанс[],2,FALSE)</f>
        <v>#N/A</v>
      </c>
      <c r="X347" s="2"/>
      <c r="Y347" s="13"/>
      <c r="Z347" s="13"/>
      <c r="AA347" s="13"/>
      <c r="AB347" s="17"/>
      <c r="AC347" s="17"/>
      <c r="AD347" s="6"/>
      <c r="AE347" t="e">
        <f>VLOOKUP(Таблица91112282710[[#This Row],[Название способа закупки]],ТаблСпосЗакуп[],2,FALSE)</f>
        <v>#N/A</v>
      </c>
      <c r="AF347" s="6"/>
      <c r="AG347" s="20" t="e">
        <f>INDEX(ТаблОснЗакЕП[],MATCH(LEFT($AF347,255),ТаблОснЗакЕП[Столбец1],0),2)</f>
        <v>#N/A</v>
      </c>
      <c r="AH347" s="2"/>
      <c r="AI347" s="17"/>
      <c r="AJ347" s="14"/>
      <c r="AK347" s="15"/>
      <c r="AL347" s="15"/>
      <c r="AM347" s="15"/>
      <c r="AN347" s="15"/>
      <c r="AO347" s="14"/>
      <c r="AP347" s="14"/>
      <c r="AR347" s="6"/>
      <c r="AS347" t="e">
        <f>VLOOKUP(Таблица91112282710[[#This Row],[Название направления закупки]],ТаблНапрЗакуп[],2,FALSE)</f>
        <v>#N/A</v>
      </c>
      <c r="AT347" s="14"/>
      <c r="AU347" s="39" t="e">
        <f>VLOOKUP(Таблица91112282710[[#This Row],[Наименование подразделения-заявителя закупки (только для закупок ПАО "Газпром")]],ТаблПодрГазпром[],2,FALSE)</f>
        <v>#N/A</v>
      </c>
      <c r="AV347" s="14"/>
      <c r="AW347" s="14"/>
    </row>
    <row r="348" spans="1:49" x14ac:dyDescent="0.25">
      <c r="A348" s="2"/>
      <c r="B348" s="16"/>
      <c r="C348" s="6"/>
      <c r="D348" t="e">
        <f>VLOOKUP(Таблица91112282710[[#This Row],[Название документа, основания для закупки]],ТаблОснЗакуп[],2,FALSE)</f>
        <v>#N/A</v>
      </c>
      <c r="E348" s="2"/>
      <c r="F348" s="6"/>
      <c r="G348" s="38" t="e">
        <f>VLOOKUP(Таблица91112282710[[#This Row],[ Название раздела Плана]],ТаблРазделПлана4[],2,FALSE)</f>
        <v>#N/A</v>
      </c>
      <c r="H348" s="14"/>
      <c r="I348" s="14"/>
      <c r="J348" s="2"/>
      <c r="K348" s="17"/>
      <c r="L348" s="17"/>
      <c r="M348" s="48"/>
      <c r="N348" s="47" t="e">
        <f>VLOOKUP(Таблица91112282710[[#This Row],[Предмет закупки - исключения СМСП]],ТаблИсключ,2,FALSE)</f>
        <v>#N/A</v>
      </c>
      <c r="O348" s="20"/>
      <c r="Q348" s="36"/>
      <c r="R348" s="12"/>
      <c r="S348" s="12"/>
      <c r="T348" s="12"/>
      <c r="U348" s="16" t="e">
        <f>VLOOKUP(Таблица91112282710[[#This Row],[Ставка НДС]],ТаблицаСтавкиНДС[],2,FALSE)</f>
        <v>#N/A</v>
      </c>
      <c r="V348" s="6"/>
      <c r="W348" t="e">
        <f>VLOOKUP(Таблица91112282710[[#This Row],[Название источника финансирования]],ТаблИстФинанс[],2,FALSE)</f>
        <v>#N/A</v>
      </c>
      <c r="X348" s="2"/>
      <c r="Y348" s="13"/>
      <c r="Z348" s="13"/>
      <c r="AA348" s="13"/>
      <c r="AB348" s="17"/>
      <c r="AC348" s="17"/>
      <c r="AD348" s="6"/>
      <c r="AE348" t="e">
        <f>VLOOKUP(Таблица91112282710[[#This Row],[Название способа закупки]],ТаблСпосЗакуп[],2,FALSE)</f>
        <v>#N/A</v>
      </c>
      <c r="AF348" s="6"/>
      <c r="AG348" s="20" t="e">
        <f>INDEX(ТаблОснЗакЕП[],MATCH(LEFT($AF348,255),ТаблОснЗакЕП[Столбец1],0),2)</f>
        <v>#N/A</v>
      </c>
      <c r="AH348" s="2"/>
      <c r="AI348" s="17"/>
      <c r="AJ348" s="14"/>
      <c r="AK348" s="15"/>
      <c r="AL348" s="15"/>
      <c r="AM348" s="15"/>
      <c r="AN348" s="15"/>
      <c r="AO348" s="14"/>
      <c r="AP348" s="14"/>
      <c r="AR348" s="6"/>
      <c r="AS348" t="e">
        <f>VLOOKUP(Таблица91112282710[[#This Row],[Название направления закупки]],ТаблНапрЗакуп[],2,FALSE)</f>
        <v>#N/A</v>
      </c>
      <c r="AT348" s="14"/>
      <c r="AU348" s="40" t="e">
        <f>VLOOKUP(Таблица91112282710[[#This Row],[Наименование подразделения-заявителя закупки (только для закупок ПАО "Газпром")]],ТаблПодрГазпром[],2,FALSE)</f>
        <v>#N/A</v>
      </c>
      <c r="AV348" s="14"/>
      <c r="AW348" s="14"/>
    </row>
    <row r="349" spans="1:49" x14ac:dyDescent="0.25">
      <c r="A349" s="2"/>
      <c r="B349" s="16"/>
      <c r="C349" s="6"/>
      <c r="D349" t="e">
        <f>VLOOKUP(Таблица91112282710[[#This Row],[Название документа, основания для закупки]],ТаблОснЗакуп[],2,FALSE)</f>
        <v>#N/A</v>
      </c>
      <c r="E349" s="2"/>
      <c r="F349" s="6"/>
      <c r="G349" s="38" t="e">
        <f>VLOOKUP(Таблица91112282710[[#This Row],[ Название раздела Плана]],ТаблРазделПлана4[],2,FALSE)</f>
        <v>#N/A</v>
      </c>
      <c r="H349" s="14"/>
      <c r="I349" s="14"/>
      <c r="J349" s="2"/>
      <c r="K349" s="17"/>
      <c r="L349" s="17"/>
      <c r="M349" s="48"/>
      <c r="N349" s="47" t="e">
        <f>VLOOKUP(Таблица91112282710[[#This Row],[Предмет закупки - исключения СМСП]],ТаблИсключ,2,FALSE)</f>
        <v>#N/A</v>
      </c>
      <c r="O349" s="20"/>
      <c r="Q349" s="36"/>
      <c r="R349" s="12"/>
      <c r="S349" s="12"/>
      <c r="T349" s="12"/>
      <c r="U349" s="16" t="e">
        <f>VLOOKUP(Таблица91112282710[[#This Row],[Ставка НДС]],ТаблицаСтавкиНДС[],2,FALSE)</f>
        <v>#N/A</v>
      </c>
      <c r="V349" s="6"/>
      <c r="W349" t="e">
        <f>VLOOKUP(Таблица91112282710[[#This Row],[Название источника финансирования]],ТаблИстФинанс[],2,FALSE)</f>
        <v>#N/A</v>
      </c>
      <c r="X349" s="2"/>
      <c r="Y349" s="13"/>
      <c r="Z349" s="13"/>
      <c r="AA349" s="13"/>
      <c r="AB349" s="17"/>
      <c r="AC349" s="17"/>
      <c r="AD349" s="6"/>
      <c r="AE349" t="e">
        <f>VLOOKUP(Таблица91112282710[[#This Row],[Название способа закупки]],ТаблСпосЗакуп[],2,FALSE)</f>
        <v>#N/A</v>
      </c>
      <c r="AF349" s="6"/>
      <c r="AG349" s="20" t="e">
        <f>INDEX(ТаблОснЗакЕП[],MATCH(LEFT($AF349,255),ТаблОснЗакЕП[Столбец1],0),2)</f>
        <v>#N/A</v>
      </c>
      <c r="AH349" s="2"/>
      <c r="AI349" s="17"/>
      <c r="AJ349" s="14"/>
      <c r="AK349" s="15"/>
      <c r="AL349" s="15"/>
      <c r="AM349" s="15"/>
      <c r="AN349" s="15"/>
      <c r="AO349" s="14"/>
      <c r="AP349" s="14"/>
      <c r="AR349" s="6"/>
      <c r="AS349" t="e">
        <f>VLOOKUP(Таблица91112282710[[#This Row],[Название направления закупки]],ТаблНапрЗакуп[],2,FALSE)</f>
        <v>#N/A</v>
      </c>
      <c r="AT349" s="14"/>
      <c r="AU349" s="39" t="e">
        <f>VLOOKUP(Таблица91112282710[[#This Row],[Наименование подразделения-заявителя закупки (только для закупок ПАО "Газпром")]],ТаблПодрГазпром[],2,FALSE)</f>
        <v>#N/A</v>
      </c>
      <c r="AV349" s="14"/>
      <c r="AW349" s="14"/>
    </row>
    <row r="350" spans="1:49" x14ac:dyDescent="0.25">
      <c r="A350" s="2"/>
      <c r="B350" s="16"/>
      <c r="C350" s="6"/>
      <c r="D350" t="e">
        <f>VLOOKUP(Таблица91112282710[[#This Row],[Название документа, основания для закупки]],ТаблОснЗакуп[],2,FALSE)</f>
        <v>#N/A</v>
      </c>
      <c r="E350" s="2"/>
      <c r="F350" s="6"/>
      <c r="G350" s="38" t="e">
        <f>VLOOKUP(Таблица91112282710[[#This Row],[ Название раздела Плана]],ТаблРазделПлана4[],2,FALSE)</f>
        <v>#N/A</v>
      </c>
      <c r="H350" s="14"/>
      <c r="I350" s="14"/>
      <c r="J350" s="2"/>
      <c r="K350" s="17"/>
      <c r="L350" s="17"/>
      <c r="M350" s="48"/>
      <c r="N350" s="47" t="e">
        <f>VLOOKUP(Таблица91112282710[[#This Row],[Предмет закупки - исключения СМСП]],ТаблИсключ,2,FALSE)</f>
        <v>#N/A</v>
      </c>
      <c r="O350" s="20"/>
      <c r="Q350" s="36"/>
      <c r="R350" s="12"/>
      <c r="S350" s="12"/>
      <c r="T350" s="12"/>
      <c r="U350" s="16" t="e">
        <f>VLOOKUP(Таблица91112282710[[#This Row],[Ставка НДС]],ТаблицаСтавкиНДС[],2,FALSE)</f>
        <v>#N/A</v>
      </c>
      <c r="V350" s="6"/>
      <c r="W350" t="e">
        <f>VLOOKUP(Таблица91112282710[[#This Row],[Название источника финансирования]],ТаблИстФинанс[],2,FALSE)</f>
        <v>#N/A</v>
      </c>
      <c r="X350" s="2"/>
      <c r="Y350" s="13"/>
      <c r="Z350" s="13"/>
      <c r="AA350" s="13"/>
      <c r="AB350" s="17"/>
      <c r="AC350" s="17"/>
      <c r="AD350" s="6"/>
      <c r="AE350" t="e">
        <f>VLOOKUP(Таблица91112282710[[#This Row],[Название способа закупки]],ТаблСпосЗакуп[],2,FALSE)</f>
        <v>#N/A</v>
      </c>
      <c r="AF350" s="6"/>
      <c r="AG350" s="20" t="e">
        <f>INDEX(ТаблОснЗакЕП[],MATCH(LEFT($AF350,255),ТаблОснЗакЕП[Столбец1],0),2)</f>
        <v>#N/A</v>
      </c>
      <c r="AH350" s="2"/>
      <c r="AI350" s="17"/>
      <c r="AJ350" s="14"/>
      <c r="AK350" s="15"/>
      <c r="AL350" s="15"/>
      <c r="AM350" s="15"/>
      <c r="AN350" s="15"/>
      <c r="AO350" s="14"/>
      <c r="AP350" s="14"/>
      <c r="AR350" s="6"/>
      <c r="AS350" t="e">
        <f>VLOOKUP(Таблица91112282710[[#This Row],[Название направления закупки]],ТаблНапрЗакуп[],2,FALSE)</f>
        <v>#N/A</v>
      </c>
      <c r="AT350" s="14"/>
      <c r="AU350" s="40" t="e">
        <f>VLOOKUP(Таблица91112282710[[#This Row],[Наименование подразделения-заявителя закупки (только для закупок ПАО "Газпром")]],ТаблПодрГазпром[],2,FALSE)</f>
        <v>#N/A</v>
      </c>
      <c r="AV350" s="14"/>
      <c r="AW350" s="14"/>
    </row>
    <row r="351" spans="1:49" x14ac:dyDescent="0.25">
      <c r="A351" s="2"/>
      <c r="B351" s="16"/>
      <c r="C351" s="6"/>
      <c r="D351" t="e">
        <f>VLOOKUP(Таблица91112282710[[#This Row],[Название документа, основания для закупки]],ТаблОснЗакуп[],2,FALSE)</f>
        <v>#N/A</v>
      </c>
      <c r="E351" s="2"/>
      <c r="F351" s="6"/>
      <c r="G351" s="38" t="e">
        <f>VLOOKUP(Таблица91112282710[[#This Row],[ Название раздела Плана]],ТаблРазделПлана4[],2,FALSE)</f>
        <v>#N/A</v>
      </c>
      <c r="H351" s="14"/>
      <c r="I351" s="14"/>
      <c r="J351" s="2"/>
      <c r="K351" s="17"/>
      <c r="L351" s="17"/>
      <c r="M351" s="48"/>
      <c r="N351" s="47" t="e">
        <f>VLOOKUP(Таблица91112282710[[#This Row],[Предмет закупки - исключения СМСП]],ТаблИсключ,2,FALSE)</f>
        <v>#N/A</v>
      </c>
      <c r="O351" s="20"/>
      <c r="Q351" s="36"/>
      <c r="R351" s="12"/>
      <c r="S351" s="12"/>
      <c r="T351" s="12"/>
      <c r="U351" s="16" t="e">
        <f>VLOOKUP(Таблица91112282710[[#This Row],[Ставка НДС]],ТаблицаСтавкиНДС[],2,FALSE)</f>
        <v>#N/A</v>
      </c>
      <c r="V351" s="6"/>
      <c r="W351" t="e">
        <f>VLOOKUP(Таблица91112282710[[#This Row],[Название источника финансирования]],ТаблИстФинанс[],2,FALSE)</f>
        <v>#N/A</v>
      </c>
      <c r="X351" s="2"/>
      <c r="Y351" s="13"/>
      <c r="Z351" s="13"/>
      <c r="AA351" s="13"/>
      <c r="AB351" s="17"/>
      <c r="AC351" s="17"/>
      <c r="AD351" s="6"/>
      <c r="AE351" t="e">
        <f>VLOOKUP(Таблица91112282710[[#This Row],[Название способа закупки]],ТаблСпосЗакуп[],2,FALSE)</f>
        <v>#N/A</v>
      </c>
      <c r="AF351" s="6"/>
      <c r="AG351" s="20" t="e">
        <f>INDEX(ТаблОснЗакЕП[],MATCH(LEFT($AF351,255),ТаблОснЗакЕП[Столбец1],0),2)</f>
        <v>#N/A</v>
      </c>
      <c r="AH351" s="2"/>
      <c r="AI351" s="17"/>
      <c r="AJ351" s="14"/>
      <c r="AK351" s="15"/>
      <c r="AL351" s="15"/>
      <c r="AM351" s="15"/>
      <c r="AN351" s="15"/>
      <c r="AO351" s="14"/>
      <c r="AP351" s="14"/>
      <c r="AR351" s="6"/>
      <c r="AS351" t="e">
        <f>VLOOKUP(Таблица91112282710[[#This Row],[Название направления закупки]],ТаблНапрЗакуп[],2,FALSE)</f>
        <v>#N/A</v>
      </c>
      <c r="AT351" s="14"/>
      <c r="AU351" s="39" t="e">
        <f>VLOOKUP(Таблица91112282710[[#This Row],[Наименование подразделения-заявителя закупки (только для закупок ПАО "Газпром")]],ТаблПодрГазпром[],2,FALSE)</f>
        <v>#N/A</v>
      </c>
      <c r="AV351" s="14"/>
      <c r="AW351" s="14"/>
    </row>
    <row r="352" spans="1:49" x14ac:dyDescent="0.25">
      <c r="A352" s="2"/>
      <c r="B352" s="16"/>
      <c r="C352" s="6"/>
      <c r="D352" t="e">
        <f>VLOOKUP(Таблица91112282710[[#This Row],[Название документа, основания для закупки]],ТаблОснЗакуп[],2,FALSE)</f>
        <v>#N/A</v>
      </c>
      <c r="E352" s="2"/>
      <c r="F352" s="6"/>
      <c r="G352" s="38" t="e">
        <f>VLOOKUP(Таблица91112282710[[#This Row],[ Название раздела Плана]],ТаблРазделПлана4[],2,FALSE)</f>
        <v>#N/A</v>
      </c>
      <c r="H352" s="14"/>
      <c r="I352" s="14"/>
      <c r="J352" s="2"/>
      <c r="K352" s="17"/>
      <c r="L352" s="17"/>
      <c r="M352" s="48"/>
      <c r="N352" s="47" t="e">
        <f>VLOOKUP(Таблица91112282710[[#This Row],[Предмет закупки - исключения СМСП]],ТаблИсключ,2,FALSE)</f>
        <v>#N/A</v>
      </c>
      <c r="O352" s="20"/>
      <c r="Q352" s="36"/>
      <c r="R352" s="12"/>
      <c r="S352" s="12"/>
      <c r="T352" s="12"/>
      <c r="U352" s="16" t="e">
        <f>VLOOKUP(Таблица91112282710[[#This Row],[Ставка НДС]],ТаблицаСтавкиНДС[],2,FALSE)</f>
        <v>#N/A</v>
      </c>
      <c r="V352" s="6"/>
      <c r="W352" t="e">
        <f>VLOOKUP(Таблица91112282710[[#This Row],[Название источника финансирования]],ТаблИстФинанс[],2,FALSE)</f>
        <v>#N/A</v>
      </c>
      <c r="X352" s="2"/>
      <c r="Y352" s="13"/>
      <c r="Z352" s="13"/>
      <c r="AA352" s="13"/>
      <c r="AB352" s="17"/>
      <c r="AC352" s="17"/>
      <c r="AD352" s="6"/>
      <c r="AE352" t="e">
        <f>VLOOKUP(Таблица91112282710[[#This Row],[Название способа закупки]],ТаблСпосЗакуп[],2,FALSE)</f>
        <v>#N/A</v>
      </c>
      <c r="AF352" s="6"/>
      <c r="AG352" s="20" t="e">
        <f>INDEX(ТаблОснЗакЕП[],MATCH(LEFT($AF352,255),ТаблОснЗакЕП[Столбец1],0),2)</f>
        <v>#N/A</v>
      </c>
      <c r="AH352" s="2"/>
      <c r="AI352" s="17"/>
      <c r="AJ352" s="14"/>
      <c r="AK352" s="15"/>
      <c r="AL352" s="15"/>
      <c r="AM352" s="15"/>
      <c r="AN352" s="15"/>
      <c r="AO352" s="14"/>
      <c r="AP352" s="14"/>
      <c r="AR352" s="6"/>
      <c r="AS352" t="e">
        <f>VLOOKUP(Таблица91112282710[[#This Row],[Название направления закупки]],ТаблНапрЗакуп[],2,FALSE)</f>
        <v>#N/A</v>
      </c>
      <c r="AT352" s="14"/>
      <c r="AU352" s="40" t="e">
        <f>VLOOKUP(Таблица91112282710[[#This Row],[Наименование подразделения-заявителя закупки (только для закупок ПАО "Газпром")]],ТаблПодрГазпром[],2,FALSE)</f>
        <v>#N/A</v>
      </c>
      <c r="AV352" s="14"/>
      <c r="AW352" s="14"/>
    </row>
    <row r="353" spans="1:49" x14ac:dyDescent="0.25">
      <c r="A353" s="2"/>
      <c r="B353" s="16"/>
      <c r="C353" s="6"/>
      <c r="D353" t="e">
        <f>VLOOKUP(Таблица91112282710[[#This Row],[Название документа, основания для закупки]],ТаблОснЗакуп[],2,FALSE)</f>
        <v>#N/A</v>
      </c>
      <c r="E353" s="2"/>
      <c r="F353" s="6"/>
      <c r="G353" s="38" t="e">
        <f>VLOOKUP(Таблица91112282710[[#This Row],[ Название раздела Плана]],ТаблРазделПлана4[],2,FALSE)</f>
        <v>#N/A</v>
      </c>
      <c r="H353" s="14"/>
      <c r="I353" s="14"/>
      <c r="J353" s="2"/>
      <c r="K353" s="17"/>
      <c r="L353" s="17"/>
      <c r="M353" s="48"/>
      <c r="N353" s="47" t="e">
        <f>VLOOKUP(Таблица91112282710[[#This Row],[Предмет закупки - исключения СМСП]],ТаблИсключ,2,FALSE)</f>
        <v>#N/A</v>
      </c>
      <c r="O353" s="20"/>
      <c r="Q353" s="36"/>
      <c r="R353" s="12"/>
      <c r="S353" s="12"/>
      <c r="T353" s="12"/>
      <c r="U353" s="16" t="e">
        <f>VLOOKUP(Таблица91112282710[[#This Row],[Ставка НДС]],ТаблицаСтавкиНДС[],2,FALSE)</f>
        <v>#N/A</v>
      </c>
      <c r="V353" s="6"/>
      <c r="W353" t="e">
        <f>VLOOKUP(Таблица91112282710[[#This Row],[Название источника финансирования]],ТаблИстФинанс[],2,FALSE)</f>
        <v>#N/A</v>
      </c>
      <c r="X353" s="2"/>
      <c r="Y353" s="13"/>
      <c r="Z353" s="13"/>
      <c r="AA353" s="13"/>
      <c r="AB353" s="17"/>
      <c r="AC353" s="17"/>
      <c r="AD353" s="6"/>
      <c r="AE353" t="e">
        <f>VLOOKUP(Таблица91112282710[[#This Row],[Название способа закупки]],ТаблСпосЗакуп[],2,FALSE)</f>
        <v>#N/A</v>
      </c>
      <c r="AF353" s="6"/>
      <c r="AG353" s="20" t="e">
        <f>INDEX(ТаблОснЗакЕП[],MATCH(LEFT($AF353,255),ТаблОснЗакЕП[Столбец1],0),2)</f>
        <v>#N/A</v>
      </c>
      <c r="AH353" s="2"/>
      <c r="AI353" s="17"/>
      <c r="AJ353" s="14"/>
      <c r="AK353" s="15"/>
      <c r="AL353" s="15"/>
      <c r="AM353" s="15"/>
      <c r="AN353" s="15"/>
      <c r="AO353" s="14"/>
      <c r="AP353" s="14"/>
      <c r="AR353" s="6"/>
      <c r="AS353" t="e">
        <f>VLOOKUP(Таблица91112282710[[#This Row],[Название направления закупки]],ТаблНапрЗакуп[],2,FALSE)</f>
        <v>#N/A</v>
      </c>
      <c r="AT353" s="14"/>
      <c r="AU353" s="39" t="e">
        <f>VLOOKUP(Таблица91112282710[[#This Row],[Наименование подразделения-заявителя закупки (только для закупок ПАО "Газпром")]],ТаблПодрГазпром[],2,FALSE)</f>
        <v>#N/A</v>
      </c>
      <c r="AV353" s="14"/>
      <c r="AW353" s="14"/>
    </row>
    <row r="354" spans="1:49" x14ac:dyDescent="0.25">
      <c r="A354" s="2"/>
      <c r="B354" s="16"/>
      <c r="C354" s="6"/>
      <c r="D354" t="e">
        <f>VLOOKUP(Таблица91112282710[[#This Row],[Название документа, основания для закупки]],ТаблОснЗакуп[],2,FALSE)</f>
        <v>#N/A</v>
      </c>
      <c r="E354" s="2"/>
      <c r="F354" s="6"/>
      <c r="G354" s="38" t="e">
        <f>VLOOKUP(Таблица91112282710[[#This Row],[ Название раздела Плана]],ТаблРазделПлана4[],2,FALSE)</f>
        <v>#N/A</v>
      </c>
      <c r="H354" s="14"/>
      <c r="I354" s="14"/>
      <c r="J354" s="2"/>
      <c r="K354" s="17"/>
      <c r="L354" s="17"/>
      <c r="M354" s="48"/>
      <c r="N354" s="47" t="e">
        <f>VLOOKUP(Таблица91112282710[[#This Row],[Предмет закупки - исключения СМСП]],ТаблИсключ,2,FALSE)</f>
        <v>#N/A</v>
      </c>
      <c r="O354" s="20"/>
      <c r="Q354" s="36"/>
      <c r="R354" s="12"/>
      <c r="S354" s="12"/>
      <c r="T354" s="12"/>
      <c r="U354" s="16" t="e">
        <f>VLOOKUP(Таблица91112282710[[#This Row],[Ставка НДС]],ТаблицаСтавкиНДС[],2,FALSE)</f>
        <v>#N/A</v>
      </c>
      <c r="V354" s="6"/>
      <c r="W354" t="e">
        <f>VLOOKUP(Таблица91112282710[[#This Row],[Название источника финансирования]],ТаблИстФинанс[],2,FALSE)</f>
        <v>#N/A</v>
      </c>
      <c r="X354" s="2"/>
      <c r="Y354" s="13"/>
      <c r="Z354" s="13"/>
      <c r="AA354" s="13"/>
      <c r="AB354" s="17"/>
      <c r="AC354" s="17"/>
      <c r="AD354" s="6"/>
      <c r="AE354" t="e">
        <f>VLOOKUP(Таблица91112282710[[#This Row],[Название способа закупки]],ТаблСпосЗакуп[],2,FALSE)</f>
        <v>#N/A</v>
      </c>
      <c r="AF354" s="6"/>
      <c r="AG354" s="20" t="e">
        <f>INDEX(ТаблОснЗакЕП[],MATCH(LEFT($AF354,255),ТаблОснЗакЕП[Столбец1],0),2)</f>
        <v>#N/A</v>
      </c>
      <c r="AH354" s="2"/>
      <c r="AI354" s="17"/>
      <c r="AJ354" s="14"/>
      <c r="AK354" s="15"/>
      <c r="AL354" s="15"/>
      <c r="AM354" s="15"/>
      <c r="AN354" s="15"/>
      <c r="AO354" s="14"/>
      <c r="AP354" s="14"/>
      <c r="AR354" s="6"/>
      <c r="AS354" t="e">
        <f>VLOOKUP(Таблица91112282710[[#This Row],[Название направления закупки]],ТаблНапрЗакуп[],2,FALSE)</f>
        <v>#N/A</v>
      </c>
      <c r="AT354" s="14"/>
      <c r="AU354" s="40" t="e">
        <f>VLOOKUP(Таблица91112282710[[#This Row],[Наименование подразделения-заявителя закупки (только для закупок ПАО "Газпром")]],ТаблПодрГазпром[],2,FALSE)</f>
        <v>#N/A</v>
      </c>
      <c r="AV354" s="14"/>
      <c r="AW354" s="14"/>
    </row>
    <row r="355" spans="1:49" x14ac:dyDescent="0.25">
      <c r="A355" s="2"/>
      <c r="B355" s="16"/>
      <c r="C355" s="6"/>
      <c r="D355" t="e">
        <f>VLOOKUP(Таблица91112282710[[#This Row],[Название документа, основания для закупки]],ТаблОснЗакуп[],2,FALSE)</f>
        <v>#N/A</v>
      </c>
      <c r="E355" s="2"/>
      <c r="F355" s="6"/>
      <c r="G355" s="38" t="e">
        <f>VLOOKUP(Таблица91112282710[[#This Row],[ Название раздела Плана]],ТаблРазделПлана4[],2,FALSE)</f>
        <v>#N/A</v>
      </c>
      <c r="H355" s="14"/>
      <c r="I355" s="14"/>
      <c r="J355" s="2"/>
      <c r="K355" s="17"/>
      <c r="L355" s="17"/>
      <c r="M355" s="48"/>
      <c r="N355" s="47" t="e">
        <f>VLOOKUP(Таблица91112282710[[#This Row],[Предмет закупки - исключения СМСП]],ТаблИсключ,2,FALSE)</f>
        <v>#N/A</v>
      </c>
      <c r="O355" s="20"/>
      <c r="Q355" s="36"/>
      <c r="R355" s="12"/>
      <c r="S355" s="12"/>
      <c r="T355" s="12"/>
      <c r="U355" s="16" t="e">
        <f>VLOOKUP(Таблица91112282710[[#This Row],[Ставка НДС]],ТаблицаСтавкиНДС[],2,FALSE)</f>
        <v>#N/A</v>
      </c>
      <c r="V355" s="6"/>
      <c r="W355" t="e">
        <f>VLOOKUP(Таблица91112282710[[#This Row],[Название источника финансирования]],ТаблИстФинанс[],2,FALSE)</f>
        <v>#N/A</v>
      </c>
      <c r="X355" s="2"/>
      <c r="Y355" s="13"/>
      <c r="Z355" s="13"/>
      <c r="AA355" s="13"/>
      <c r="AB355" s="17"/>
      <c r="AC355" s="17"/>
      <c r="AD355" s="6"/>
      <c r="AE355" t="e">
        <f>VLOOKUP(Таблица91112282710[[#This Row],[Название способа закупки]],ТаблСпосЗакуп[],2,FALSE)</f>
        <v>#N/A</v>
      </c>
      <c r="AF355" s="6"/>
      <c r="AG355" s="20" t="e">
        <f>INDEX(ТаблОснЗакЕП[],MATCH(LEFT($AF355,255),ТаблОснЗакЕП[Столбец1],0),2)</f>
        <v>#N/A</v>
      </c>
      <c r="AH355" s="2"/>
      <c r="AI355" s="17"/>
      <c r="AJ355" s="14"/>
      <c r="AK355" s="15"/>
      <c r="AL355" s="15"/>
      <c r="AM355" s="15"/>
      <c r="AN355" s="15"/>
      <c r="AO355" s="14"/>
      <c r="AP355" s="14"/>
      <c r="AR355" s="6"/>
      <c r="AS355" t="e">
        <f>VLOOKUP(Таблица91112282710[[#This Row],[Название направления закупки]],ТаблНапрЗакуп[],2,FALSE)</f>
        <v>#N/A</v>
      </c>
      <c r="AT355" s="14"/>
      <c r="AU355" s="39" t="e">
        <f>VLOOKUP(Таблица91112282710[[#This Row],[Наименование подразделения-заявителя закупки (только для закупок ПАО "Газпром")]],ТаблПодрГазпром[],2,FALSE)</f>
        <v>#N/A</v>
      </c>
      <c r="AV355" s="14"/>
      <c r="AW355" s="14"/>
    </row>
    <row r="356" spans="1:49" x14ac:dyDescent="0.25">
      <c r="A356" s="2"/>
      <c r="B356" s="16"/>
      <c r="C356" s="6"/>
      <c r="D356" t="e">
        <f>VLOOKUP(Таблица91112282710[[#This Row],[Название документа, основания для закупки]],ТаблОснЗакуп[],2,FALSE)</f>
        <v>#N/A</v>
      </c>
      <c r="E356" s="2"/>
      <c r="F356" s="6"/>
      <c r="G356" s="38" t="e">
        <f>VLOOKUP(Таблица91112282710[[#This Row],[ Название раздела Плана]],ТаблРазделПлана4[],2,FALSE)</f>
        <v>#N/A</v>
      </c>
      <c r="H356" s="14"/>
      <c r="I356" s="14"/>
      <c r="J356" s="2"/>
      <c r="K356" s="17"/>
      <c r="L356" s="17"/>
      <c r="M356" s="48"/>
      <c r="N356" s="47" t="e">
        <f>VLOOKUP(Таблица91112282710[[#This Row],[Предмет закупки - исключения СМСП]],ТаблИсключ,2,FALSE)</f>
        <v>#N/A</v>
      </c>
      <c r="O356" s="20"/>
      <c r="Q356" s="36"/>
      <c r="R356" s="12"/>
      <c r="S356" s="12"/>
      <c r="T356" s="12"/>
      <c r="U356" s="16" t="e">
        <f>VLOOKUP(Таблица91112282710[[#This Row],[Ставка НДС]],ТаблицаСтавкиНДС[],2,FALSE)</f>
        <v>#N/A</v>
      </c>
      <c r="V356" s="6"/>
      <c r="W356" t="e">
        <f>VLOOKUP(Таблица91112282710[[#This Row],[Название источника финансирования]],ТаблИстФинанс[],2,FALSE)</f>
        <v>#N/A</v>
      </c>
      <c r="X356" s="2"/>
      <c r="Y356" s="13"/>
      <c r="Z356" s="13"/>
      <c r="AA356" s="13"/>
      <c r="AB356" s="17"/>
      <c r="AC356" s="17"/>
      <c r="AD356" s="6"/>
      <c r="AE356" t="e">
        <f>VLOOKUP(Таблица91112282710[[#This Row],[Название способа закупки]],ТаблСпосЗакуп[],2,FALSE)</f>
        <v>#N/A</v>
      </c>
      <c r="AF356" s="6"/>
      <c r="AG356" s="20" t="e">
        <f>INDEX(ТаблОснЗакЕП[],MATCH(LEFT($AF356,255),ТаблОснЗакЕП[Столбец1],0),2)</f>
        <v>#N/A</v>
      </c>
      <c r="AH356" s="2"/>
      <c r="AI356" s="17"/>
      <c r="AJ356" s="14"/>
      <c r="AK356" s="15"/>
      <c r="AL356" s="15"/>
      <c r="AM356" s="15"/>
      <c r="AN356" s="15"/>
      <c r="AO356" s="14"/>
      <c r="AP356" s="14"/>
      <c r="AR356" s="6"/>
      <c r="AS356" t="e">
        <f>VLOOKUP(Таблица91112282710[[#This Row],[Название направления закупки]],ТаблНапрЗакуп[],2,FALSE)</f>
        <v>#N/A</v>
      </c>
      <c r="AT356" s="14"/>
      <c r="AU356" s="40" t="e">
        <f>VLOOKUP(Таблица91112282710[[#This Row],[Наименование подразделения-заявителя закупки (только для закупок ПАО "Газпром")]],ТаблПодрГазпром[],2,FALSE)</f>
        <v>#N/A</v>
      </c>
      <c r="AV356" s="14"/>
      <c r="AW356" s="14"/>
    </row>
    <row r="357" spans="1:49" x14ac:dyDescent="0.25">
      <c r="A357" s="2"/>
      <c r="B357" s="16"/>
      <c r="C357" s="6"/>
      <c r="D357" t="e">
        <f>VLOOKUP(Таблица91112282710[[#This Row],[Название документа, основания для закупки]],ТаблОснЗакуп[],2,FALSE)</f>
        <v>#N/A</v>
      </c>
      <c r="E357" s="2"/>
      <c r="F357" s="6"/>
      <c r="G357" s="38" t="e">
        <f>VLOOKUP(Таблица91112282710[[#This Row],[ Название раздела Плана]],ТаблРазделПлана4[],2,FALSE)</f>
        <v>#N/A</v>
      </c>
      <c r="H357" s="14"/>
      <c r="I357" s="14"/>
      <c r="J357" s="2"/>
      <c r="K357" s="17"/>
      <c r="L357" s="17"/>
      <c r="M357" s="48"/>
      <c r="N357" s="47" t="e">
        <f>VLOOKUP(Таблица91112282710[[#This Row],[Предмет закупки - исключения СМСП]],ТаблИсключ,2,FALSE)</f>
        <v>#N/A</v>
      </c>
      <c r="O357" s="20"/>
      <c r="Q357" s="36"/>
      <c r="R357" s="12"/>
      <c r="S357" s="12"/>
      <c r="T357" s="12"/>
      <c r="U357" s="16" t="e">
        <f>VLOOKUP(Таблица91112282710[[#This Row],[Ставка НДС]],ТаблицаСтавкиНДС[],2,FALSE)</f>
        <v>#N/A</v>
      </c>
      <c r="V357" s="6"/>
      <c r="W357" t="e">
        <f>VLOOKUP(Таблица91112282710[[#This Row],[Название источника финансирования]],ТаблИстФинанс[],2,FALSE)</f>
        <v>#N/A</v>
      </c>
      <c r="X357" s="2"/>
      <c r="Y357" s="13"/>
      <c r="Z357" s="13"/>
      <c r="AA357" s="13"/>
      <c r="AB357" s="17"/>
      <c r="AC357" s="17"/>
      <c r="AD357" s="6"/>
      <c r="AE357" t="e">
        <f>VLOOKUP(Таблица91112282710[[#This Row],[Название способа закупки]],ТаблСпосЗакуп[],2,FALSE)</f>
        <v>#N/A</v>
      </c>
      <c r="AF357" s="6"/>
      <c r="AG357" s="20" t="e">
        <f>INDEX(ТаблОснЗакЕП[],MATCH(LEFT($AF357,255),ТаблОснЗакЕП[Столбец1],0),2)</f>
        <v>#N/A</v>
      </c>
      <c r="AH357" s="2"/>
      <c r="AI357" s="17"/>
      <c r="AJ357" s="14"/>
      <c r="AK357" s="15"/>
      <c r="AL357" s="15"/>
      <c r="AM357" s="15"/>
      <c r="AN357" s="15"/>
      <c r="AO357" s="14"/>
      <c r="AP357" s="14"/>
      <c r="AR357" s="6"/>
      <c r="AS357" t="e">
        <f>VLOOKUP(Таблица91112282710[[#This Row],[Название направления закупки]],ТаблНапрЗакуп[],2,FALSE)</f>
        <v>#N/A</v>
      </c>
      <c r="AT357" s="14"/>
      <c r="AU357" s="39" t="e">
        <f>VLOOKUP(Таблица91112282710[[#This Row],[Наименование подразделения-заявителя закупки (только для закупок ПАО "Газпром")]],ТаблПодрГазпром[],2,FALSE)</f>
        <v>#N/A</v>
      </c>
      <c r="AV357" s="14"/>
      <c r="AW357" s="14"/>
    </row>
    <row r="358" spans="1:49" x14ac:dyDescent="0.25">
      <c r="A358" s="2"/>
      <c r="B358" s="16"/>
      <c r="C358" s="6"/>
      <c r="D358" t="e">
        <f>VLOOKUP(Таблица91112282710[[#This Row],[Название документа, основания для закупки]],ТаблОснЗакуп[],2,FALSE)</f>
        <v>#N/A</v>
      </c>
      <c r="E358" s="2"/>
      <c r="F358" s="6"/>
      <c r="G358" s="38" t="e">
        <f>VLOOKUP(Таблица91112282710[[#This Row],[ Название раздела Плана]],ТаблРазделПлана4[],2,FALSE)</f>
        <v>#N/A</v>
      </c>
      <c r="H358" s="14"/>
      <c r="I358" s="14"/>
      <c r="J358" s="2"/>
      <c r="K358" s="17"/>
      <c r="L358" s="17"/>
      <c r="M358" s="48"/>
      <c r="N358" s="47" t="e">
        <f>VLOOKUP(Таблица91112282710[[#This Row],[Предмет закупки - исключения СМСП]],ТаблИсключ,2,FALSE)</f>
        <v>#N/A</v>
      </c>
      <c r="O358" s="20"/>
      <c r="Q358" s="36"/>
      <c r="R358" s="12"/>
      <c r="S358" s="12"/>
      <c r="T358" s="12"/>
      <c r="U358" s="16" t="e">
        <f>VLOOKUP(Таблица91112282710[[#This Row],[Ставка НДС]],ТаблицаСтавкиНДС[],2,FALSE)</f>
        <v>#N/A</v>
      </c>
      <c r="V358" s="6"/>
      <c r="W358" t="e">
        <f>VLOOKUP(Таблица91112282710[[#This Row],[Название источника финансирования]],ТаблИстФинанс[],2,FALSE)</f>
        <v>#N/A</v>
      </c>
      <c r="X358" s="2"/>
      <c r="Y358" s="13"/>
      <c r="Z358" s="13"/>
      <c r="AA358" s="13"/>
      <c r="AB358" s="17"/>
      <c r="AC358" s="17"/>
      <c r="AD358" s="6"/>
      <c r="AE358" t="e">
        <f>VLOOKUP(Таблица91112282710[[#This Row],[Название способа закупки]],ТаблСпосЗакуп[],2,FALSE)</f>
        <v>#N/A</v>
      </c>
      <c r="AF358" s="6"/>
      <c r="AG358" s="20" t="e">
        <f>INDEX(ТаблОснЗакЕП[],MATCH(LEFT($AF358,255),ТаблОснЗакЕП[Столбец1],0),2)</f>
        <v>#N/A</v>
      </c>
      <c r="AH358" s="2"/>
      <c r="AI358" s="17"/>
      <c r="AJ358" s="14"/>
      <c r="AK358" s="15"/>
      <c r="AL358" s="15"/>
      <c r="AM358" s="15"/>
      <c r="AN358" s="15"/>
      <c r="AO358" s="14"/>
      <c r="AP358" s="14"/>
      <c r="AR358" s="6"/>
      <c r="AS358" t="e">
        <f>VLOOKUP(Таблица91112282710[[#This Row],[Название направления закупки]],ТаблНапрЗакуп[],2,FALSE)</f>
        <v>#N/A</v>
      </c>
      <c r="AT358" s="14"/>
      <c r="AU358" s="40" t="e">
        <f>VLOOKUP(Таблица91112282710[[#This Row],[Наименование подразделения-заявителя закупки (только для закупок ПАО "Газпром")]],ТаблПодрГазпром[],2,FALSE)</f>
        <v>#N/A</v>
      </c>
      <c r="AV358" s="14"/>
      <c r="AW358" s="14"/>
    </row>
    <row r="359" spans="1:49" x14ac:dyDescent="0.25">
      <c r="A359" s="2"/>
      <c r="B359" s="16"/>
      <c r="C359" s="6"/>
      <c r="D359" t="e">
        <f>VLOOKUP(Таблица91112282710[[#This Row],[Название документа, основания для закупки]],ТаблОснЗакуп[],2,FALSE)</f>
        <v>#N/A</v>
      </c>
      <c r="E359" s="2"/>
      <c r="F359" s="6"/>
      <c r="G359" s="38" t="e">
        <f>VLOOKUP(Таблица91112282710[[#This Row],[ Название раздела Плана]],ТаблРазделПлана4[],2,FALSE)</f>
        <v>#N/A</v>
      </c>
      <c r="H359" s="14"/>
      <c r="I359" s="14"/>
      <c r="J359" s="2"/>
      <c r="K359" s="17"/>
      <c r="L359" s="17"/>
      <c r="M359" s="48"/>
      <c r="N359" s="47" t="e">
        <f>VLOOKUP(Таблица91112282710[[#This Row],[Предмет закупки - исключения СМСП]],ТаблИсключ,2,FALSE)</f>
        <v>#N/A</v>
      </c>
      <c r="O359" s="20"/>
      <c r="Q359" s="36"/>
      <c r="R359" s="12"/>
      <c r="S359" s="12"/>
      <c r="T359" s="12"/>
      <c r="U359" s="16" t="e">
        <f>VLOOKUP(Таблица91112282710[[#This Row],[Ставка НДС]],ТаблицаСтавкиНДС[],2,FALSE)</f>
        <v>#N/A</v>
      </c>
      <c r="V359" s="6"/>
      <c r="W359" t="e">
        <f>VLOOKUP(Таблица91112282710[[#This Row],[Название источника финансирования]],ТаблИстФинанс[],2,FALSE)</f>
        <v>#N/A</v>
      </c>
      <c r="X359" s="2"/>
      <c r="Y359" s="13"/>
      <c r="Z359" s="13"/>
      <c r="AA359" s="13"/>
      <c r="AB359" s="17"/>
      <c r="AC359" s="17"/>
      <c r="AD359" s="6"/>
      <c r="AE359" t="e">
        <f>VLOOKUP(Таблица91112282710[[#This Row],[Название способа закупки]],ТаблСпосЗакуп[],2,FALSE)</f>
        <v>#N/A</v>
      </c>
      <c r="AF359" s="6"/>
      <c r="AG359" s="20" t="e">
        <f>INDEX(ТаблОснЗакЕП[],MATCH(LEFT($AF359,255),ТаблОснЗакЕП[Столбец1],0),2)</f>
        <v>#N/A</v>
      </c>
      <c r="AH359" s="2"/>
      <c r="AI359" s="17"/>
      <c r="AJ359" s="14"/>
      <c r="AK359" s="15"/>
      <c r="AL359" s="15"/>
      <c r="AM359" s="15"/>
      <c r="AN359" s="15"/>
      <c r="AO359" s="14"/>
      <c r="AP359" s="14"/>
      <c r="AR359" s="6"/>
      <c r="AS359" t="e">
        <f>VLOOKUP(Таблица91112282710[[#This Row],[Название направления закупки]],ТаблНапрЗакуп[],2,FALSE)</f>
        <v>#N/A</v>
      </c>
      <c r="AT359" s="14"/>
      <c r="AU359" s="39" t="e">
        <f>VLOOKUP(Таблица91112282710[[#This Row],[Наименование подразделения-заявителя закупки (только для закупок ПАО "Газпром")]],ТаблПодрГазпром[],2,FALSE)</f>
        <v>#N/A</v>
      </c>
      <c r="AV359" s="14"/>
      <c r="AW359" s="14"/>
    </row>
    <row r="360" spans="1:49" x14ac:dyDescent="0.25">
      <c r="A360" s="2"/>
      <c r="B360" s="16"/>
      <c r="C360" s="6"/>
      <c r="D360" t="e">
        <f>VLOOKUP(Таблица91112282710[[#This Row],[Название документа, основания для закупки]],ТаблОснЗакуп[],2,FALSE)</f>
        <v>#N/A</v>
      </c>
      <c r="E360" s="2"/>
      <c r="F360" s="6"/>
      <c r="G360" s="38" t="e">
        <f>VLOOKUP(Таблица91112282710[[#This Row],[ Название раздела Плана]],ТаблРазделПлана4[],2,FALSE)</f>
        <v>#N/A</v>
      </c>
      <c r="H360" s="14"/>
      <c r="I360" s="14"/>
      <c r="J360" s="2"/>
      <c r="K360" s="17"/>
      <c r="L360" s="17"/>
      <c r="M360" s="48"/>
      <c r="N360" s="47" t="e">
        <f>VLOOKUP(Таблица91112282710[[#This Row],[Предмет закупки - исключения СМСП]],ТаблИсключ,2,FALSE)</f>
        <v>#N/A</v>
      </c>
      <c r="O360" s="20"/>
      <c r="Q360" s="36"/>
      <c r="R360" s="12"/>
      <c r="S360" s="12"/>
      <c r="T360" s="12"/>
      <c r="U360" s="16" t="e">
        <f>VLOOKUP(Таблица91112282710[[#This Row],[Ставка НДС]],ТаблицаСтавкиНДС[],2,FALSE)</f>
        <v>#N/A</v>
      </c>
      <c r="V360" s="6"/>
      <c r="W360" t="e">
        <f>VLOOKUP(Таблица91112282710[[#This Row],[Название источника финансирования]],ТаблИстФинанс[],2,FALSE)</f>
        <v>#N/A</v>
      </c>
      <c r="X360" s="2"/>
      <c r="Y360" s="13"/>
      <c r="Z360" s="13"/>
      <c r="AA360" s="13"/>
      <c r="AB360" s="17"/>
      <c r="AC360" s="17"/>
      <c r="AD360" s="6"/>
      <c r="AE360" t="e">
        <f>VLOOKUP(Таблица91112282710[[#This Row],[Название способа закупки]],ТаблСпосЗакуп[],2,FALSE)</f>
        <v>#N/A</v>
      </c>
      <c r="AF360" s="6"/>
      <c r="AG360" s="20" t="e">
        <f>INDEX(ТаблОснЗакЕП[],MATCH(LEFT($AF360,255),ТаблОснЗакЕП[Столбец1],0),2)</f>
        <v>#N/A</v>
      </c>
      <c r="AH360" s="2"/>
      <c r="AI360" s="17"/>
      <c r="AJ360" s="14"/>
      <c r="AK360" s="15"/>
      <c r="AL360" s="15"/>
      <c r="AM360" s="15"/>
      <c r="AN360" s="15"/>
      <c r="AO360" s="14"/>
      <c r="AP360" s="14"/>
      <c r="AR360" s="6"/>
      <c r="AS360" t="e">
        <f>VLOOKUP(Таблица91112282710[[#This Row],[Название направления закупки]],ТаблНапрЗакуп[],2,FALSE)</f>
        <v>#N/A</v>
      </c>
      <c r="AT360" s="14"/>
      <c r="AU360" s="40" t="e">
        <f>VLOOKUP(Таблица91112282710[[#This Row],[Наименование подразделения-заявителя закупки (только для закупок ПАО "Газпром")]],ТаблПодрГазпром[],2,FALSE)</f>
        <v>#N/A</v>
      </c>
      <c r="AV360" s="14"/>
      <c r="AW360" s="14"/>
    </row>
    <row r="361" spans="1:49" x14ac:dyDescent="0.25">
      <c r="A361" s="2"/>
      <c r="B361" s="16"/>
      <c r="C361" s="6"/>
      <c r="D361" t="e">
        <f>VLOOKUP(Таблица91112282710[[#This Row],[Название документа, основания для закупки]],ТаблОснЗакуп[],2,FALSE)</f>
        <v>#N/A</v>
      </c>
      <c r="E361" s="2"/>
      <c r="F361" s="6"/>
      <c r="G361" s="38" t="e">
        <f>VLOOKUP(Таблица91112282710[[#This Row],[ Название раздела Плана]],ТаблРазделПлана4[],2,FALSE)</f>
        <v>#N/A</v>
      </c>
      <c r="H361" s="14"/>
      <c r="I361" s="14"/>
      <c r="J361" s="2"/>
      <c r="K361" s="17"/>
      <c r="L361" s="17"/>
      <c r="M361" s="48"/>
      <c r="N361" s="47" t="e">
        <f>VLOOKUP(Таблица91112282710[[#This Row],[Предмет закупки - исключения СМСП]],ТаблИсключ,2,FALSE)</f>
        <v>#N/A</v>
      </c>
      <c r="O361" s="20"/>
      <c r="Q361" s="36"/>
      <c r="R361" s="12"/>
      <c r="S361" s="12"/>
      <c r="T361" s="12"/>
      <c r="U361" s="16" t="e">
        <f>VLOOKUP(Таблица91112282710[[#This Row],[Ставка НДС]],ТаблицаСтавкиНДС[],2,FALSE)</f>
        <v>#N/A</v>
      </c>
      <c r="V361" s="6"/>
      <c r="W361" t="e">
        <f>VLOOKUP(Таблица91112282710[[#This Row],[Название источника финансирования]],ТаблИстФинанс[],2,FALSE)</f>
        <v>#N/A</v>
      </c>
      <c r="X361" s="2"/>
      <c r="Y361" s="13"/>
      <c r="Z361" s="13"/>
      <c r="AA361" s="13"/>
      <c r="AB361" s="17"/>
      <c r="AC361" s="17"/>
      <c r="AD361" s="6"/>
      <c r="AE361" t="e">
        <f>VLOOKUP(Таблица91112282710[[#This Row],[Название способа закупки]],ТаблСпосЗакуп[],2,FALSE)</f>
        <v>#N/A</v>
      </c>
      <c r="AF361" s="6"/>
      <c r="AG361" s="20" t="e">
        <f>INDEX(ТаблОснЗакЕП[],MATCH(LEFT($AF361,255),ТаблОснЗакЕП[Столбец1],0),2)</f>
        <v>#N/A</v>
      </c>
      <c r="AH361" s="2"/>
      <c r="AI361" s="17"/>
      <c r="AJ361" s="14"/>
      <c r="AK361" s="15"/>
      <c r="AL361" s="15"/>
      <c r="AM361" s="15"/>
      <c r="AN361" s="15"/>
      <c r="AO361" s="14"/>
      <c r="AP361" s="14"/>
      <c r="AR361" s="6"/>
      <c r="AS361" t="e">
        <f>VLOOKUP(Таблица91112282710[[#This Row],[Название направления закупки]],ТаблНапрЗакуп[],2,FALSE)</f>
        <v>#N/A</v>
      </c>
      <c r="AT361" s="14"/>
      <c r="AU361" s="39" t="e">
        <f>VLOOKUP(Таблица91112282710[[#This Row],[Наименование подразделения-заявителя закупки (только для закупок ПАО "Газпром")]],ТаблПодрГазпром[],2,FALSE)</f>
        <v>#N/A</v>
      </c>
      <c r="AV361" s="14"/>
      <c r="AW361" s="14"/>
    </row>
    <row r="362" spans="1:49" x14ac:dyDescent="0.25">
      <c r="A362" s="2"/>
      <c r="B362" s="16"/>
      <c r="C362" s="6"/>
      <c r="D362" t="e">
        <f>VLOOKUP(Таблица91112282710[[#This Row],[Название документа, основания для закупки]],ТаблОснЗакуп[],2,FALSE)</f>
        <v>#N/A</v>
      </c>
      <c r="E362" s="2"/>
      <c r="F362" s="6"/>
      <c r="G362" s="38" t="e">
        <f>VLOOKUP(Таблица91112282710[[#This Row],[ Название раздела Плана]],ТаблРазделПлана4[],2,FALSE)</f>
        <v>#N/A</v>
      </c>
      <c r="H362" s="14"/>
      <c r="I362" s="14"/>
      <c r="J362" s="2"/>
      <c r="K362" s="17"/>
      <c r="L362" s="17"/>
      <c r="M362" s="48"/>
      <c r="N362" s="47" t="e">
        <f>VLOOKUP(Таблица91112282710[[#This Row],[Предмет закупки - исключения СМСП]],ТаблИсключ,2,FALSE)</f>
        <v>#N/A</v>
      </c>
      <c r="O362" s="20"/>
      <c r="Q362" s="36"/>
      <c r="R362" s="12"/>
      <c r="S362" s="12"/>
      <c r="T362" s="12"/>
      <c r="U362" s="16" t="e">
        <f>VLOOKUP(Таблица91112282710[[#This Row],[Ставка НДС]],ТаблицаСтавкиНДС[],2,FALSE)</f>
        <v>#N/A</v>
      </c>
      <c r="V362" s="6"/>
      <c r="W362" t="e">
        <f>VLOOKUP(Таблица91112282710[[#This Row],[Название источника финансирования]],ТаблИстФинанс[],2,FALSE)</f>
        <v>#N/A</v>
      </c>
      <c r="X362" s="2"/>
      <c r="Y362" s="13"/>
      <c r="Z362" s="13"/>
      <c r="AA362" s="13"/>
      <c r="AB362" s="17"/>
      <c r="AC362" s="17"/>
      <c r="AD362" s="6"/>
      <c r="AE362" t="e">
        <f>VLOOKUP(Таблица91112282710[[#This Row],[Название способа закупки]],ТаблСпосЗакуп[],2,FALSE)</f>
        <v>#N/A</v>
      </c>
      <c r="AF362" s="6"/>
      <c r="AG362" s="20" t="e">
        <f>INDEX(ТаблОснЗакЕП[],MATCH(LEFT($AF362,255),ТаблОснЗакЕП[Столбец1],0),2)</f>
        <v>#N/A</v>
      </c>
      <c r="AH362" s="2"/>
      <c r="AI362" s="17"/>
      <c r="AJ362" s="14"/>
      <c r="AK362" s="15"/>
      <c r="AL362" s="15"/>
      <c r="AM362" s="15"/>
      <c r="AN362" s="15"/>
      <c r="AO362" s="14"/>
      <c r="AP362" s="14"/>
      <c r="AR362" s="6"/>
      <c r="AS362" t="e">
        <f>VLOOKUP(Таблица91112282710[[#This Row],[Название направления закупки]],ТаблНапрЗакуп[],2,FALSE)</f>
        <v>#N/A</v>
      </c>
      <c r="AT362" s="14"/>
      <c r="AU362" s="40" t="e">
        <f>VLOOKUP(Таблица91112282710[[#This Row],[Наименование подразделения-заявителя закупки (только для закупок ПАО "Газпром")]],ТаблПодрГазпром[],2,FALSE)</f>
        <v>#N/A</v>
      </c>
      <c r="AV362" s="14"/>
      <c r="AW362" s="14"/>
    </row>
    <row r="363" spans="1:49" x14ac:dyDescent="0.25">
      <c r="A363" s="2"/>
      <c r="B363" s="16"/>
      <c r="C363" s="6"/>
      <c r="D363" t="e">
        <f>VLOOKUP(Таблица91112282710[[#This Row],[Название документа, основания для закупки]],ТаблОснЗакуп[],2,FALSE)</f>
        <v>#N/A</v>
      </c>
      <c r="E363" s="2"/>
      <c r="F363" s="6"/>
      <c r="G363" s="38" t="e">
        <f>VLOOKUP(Таблица91112282710[[#This Row],[ Название раздела Плана]],ТаблРазделПлана4[],2,FALSE)</f>
        <v>#N/A</v>
      </c>
      <c r="H363" s="14"/>
      <c r="I363" s="14"/>
      <c r="J363" s="2"/>
      <c r="K363" s="17"/>
      <c r="L363" s="17"/>
      <c r="M363" s="48"/>
      <c r="N363" s="47" t="e">
        <f>VLOOKUP(Таблица91112282710[[#This Row],[Предмет закупки - исключения СМСП]],ТаблИсключ,2,FALSE)</f>
        <v>#N/A</v>
      </c>
      <c r="O363" s="20"/>
      <c r="Q363" s="36"/>
      <c r="R363" s="12"/>
      <c r="S363" s="12"/>
      <c r="T363" s="12"/>
      <c r="U363" s="16" t="e">
        <f>VLOOKUP(Таблица91112282710[[#This Row],[Ставка НДС]],ТаблицаСтавкиНДС[],2,FALSE)</f>
        <v>#N/A</v>
      </c>
      <c r="V363" s="6"/>
      <c r="W363" t="e">
        <f>VLOOKUP(Таблица91112282710[[#This Row],[Название источника финансирования]],ТаблИстФинанс[],2,FALSE)</f>
        <v>#N/A</v>
      </c>
      <c r="X363" s="2"/>
      <c r="Y363" s="13"/>
      <c r="Z363" s="13"/>
      <c r="AA363" s="13"/>
      <c r="AB363" s="17"/>
      <c r="AC363" s="17"/>
      <c r="AD363" s="6"/>
      <c r="AE363" t="e">
        <f>VLOOKUP(Таблица91112282710[[#This Row],[Название способа закупки]],ТаблСпосЗакуп[],2,FALSE)</f>
        <v>#N/A</v>
      </c>
      <c r="AF363" s="6"/>
      <c r="AG363" s="20" t="e">
        <f>INDEX(ТаблОснЗакЕП[],MATCH(LEFT($AF363,255),ТаблОснЗакЕП[Столбец1],0),2)</f>
        <v>#N/A</v>
      </c>
      <c r="AH363" s="2"/>
      <c r="AI363" s="17"/>
      <c r="AJ363" s="14"/>
      <c r="AK363" s="15"/>
      <c r="AL363" s="15"/>
      <c r="AM363" s="15"/>
      <c r="AN363" s="15"/>
      <c r="AO363" s="14"/>
      <c r="AP363" s="14"/>
      <c r="AR363" s="6"/>
      <c r="AS363" t="e">
        <f>VLOOKUP(Таблица91112282710[[#This Row],[Название направления закупки]],ТаблНапрЗакуп[],2,FALSE)</f>
        <v>#N/A</v>
      </c>
      <c r="AT363" s="14"/>
      <c r="AU363" s="39" t="e">
        <f>VLOOKUP(Таблица91112282710[[#This Row],[Наименование подразделения-заявителя закупки (только для закупок ПАО "Газпром")]],ТаблПодрГазпром[],2,FALSE)</f>
        <v>#N/A</v>
      </c>
      <c r="AV363" s="14"/>
      <c r="AW363" s="14"/>
    </row>
    <row r="364" spans="1:49" x14ac:dyDescent="0.25">
      <c r="A364" s="2"/>
      <c r="B364" s="16"/>
      <c r="C364" s="6"/>
      <c r="D364" t="e">
        <f>VLOOKUP(Таблица91112282710[[#This Row],[Название документа, основания для закупки]],ТаблОснЗакуп[],2,FALSE)</f>
        <v>#N/A</v>
      </c>
      <c r="E364" s="2"/>
      <c r="F364" s="6"/>
      <c r="G364" s="38" t="e">
        <f>VLOOKUP(Таблица91112282710[[#This Row],[ Название раздела Плана]],ТаблРазделПлана4[],2,FALSE)</f>
        <v>#N/A</v>
      </c>
      <c r="H364" s="14"/>
      <c r="I364" s="14"/>
      <c r="J364" s="2"/>
      <c r="K364" s="17"/>
      <c r="L364" s="17"/>
      <c r="M364" s="48"/>
      <c r="N364" s="47" t="e">
        <f>VLOOKUP(Таблица91112282710[[#This Row],[Предмет закупки - исключения СМСП]],ТаблИсключ,2,FALSE)</f>
        <v>#N/A</v>
      </c>
      <c r="O364" s="20"/>
      <c r="Q364" s="36"/>
      <c r="R364" s="12"/>
      <c r="S364" s="12"/>
      <c r="T364" s="12"/>
      <c r="U364" s="16" t="e">
        <f>VLOOKUP(Таблица91112282710[[#This Row],[Ставка НДС]],ТаблицаСтавкиНДС[],2,FALSE)</f>
        <v>#N/A</v>
      </c>
      <c r="V364" s="6"/>
      <c r="W364" t="e">
        <f>VLOOKUP(Таблица91112282710[[#This Row],[Название источника финансирования]],ТаблИстФинанс[],2,FALSE)</f>
        <v>#N/A</v>
      </c>
      <c r="X364" s="2"/>
      <c r="Y364" s="13"/>
      <c r="Z364" s="13"/>
      <c r="AA364" s="13"/>
      <c r="AB364" s="17"/>
      <c r="AC364" s="17"/>
      <c r="AD364" s="6"/>
      <c r="AE364" t="e">
        <f>VLOOKUP(Таблица91112282710[[#This Row],[Название способа закупки]],ТаблСпосЗакуп[],2,FALSE)</f>
        <v>#N/A</v>
      </c>
      <c r="AF364" s="6"/>
      <c r="AG364" s="20" t="e">
        <f>INDEX(ТаблОснЗакЕП[],MATCH(LEFT($AF364,255),ТаблОснЗакЕП[Столбец1],0),2)</f>
        <v>#N/A</v>
      </c>
      <c r="AH364" s="2"/>
      <c r="AI364" s="17"/>
      <c r="AJ364" s="14"/>
      <c r="AK364" s="15"/>
      <c r="AL364" s="15"/>
      <c r="AM364" s="15"/>
      <c r="AN364" s="15"/>
      <c r="AO364" s="14"/>
      <c r="AP364" s="14"/>
      <c r="AR364" s="6"/>
      <c r="AS364" t="e">
        <f>VLOOKUP(Таблица91112282710[[#This Row],[Название направления закупки]],ТаблНапрЗакуп[],2,FALSE)</f>
        <v>#N/A</v>
      </c>
      <c r="AT364" s="14"/>
      <c r="AU364" s="40" t="e">
        <f>VLOOKUP(Таблица91112282710[[#This Row],[Наименование подразделения-заявителя закупки (только для закупок ПАО "Газпром")]],ТаблПодрГазпром[],2,FALSE)</f>
        <v>#N/A</v>
      </c>
      <c r="AV364" s="14"/>
      <c r="AW364" s="14"/>
    </row>
    <row r="365" spans="1:49" x14ac:dyDescent="0.25">
      <c r="A365" s="2"/>
      <c r="B365" s="16"/>
      <c r="C365" s="6"/>
      <c r="D365" t="e">
        <f>VLOOKUP(Таблица91112282710[[#This Row],[Название документа, основания для закупки]],ТаблОснЗакуп[],2,FALSE)</f>
        <v>#N/A</v>
      </c>
      <c r="E365" s="2"/>
      <c r="F365" s="6"/>
      <c r="G365" s="38" t="e">
        <f>VLOOKUP(Таблица91112282710[[#This Row],[ Название раздела Плана]],ТаблРазделПлана4[],2,FALSE)</f>
        <v>#N/A</v>
      </c>
      <c r="H365" s="14"/>
      <c r="I365" s="14"/>
      <c r="J365" s="2"/>
      <c r="K365" s="17"/>
      <c r="L365" s="17"/>
      <c r="M365" s="48"/>
      <c r="N365" s="47" t="e">
        <f>VLOOKUP(Таблица91112282710[[#This Row],[Предмет закупки - исключения СМСП]],ТаблИсключ,2,FALSE)</f>
        <v>#N/A</v>
      </c>
      <c r="O365" s="20"/>
      <c r="Q365" s="36"/>
      <c r="R365" s="12"/>
      <c r="S365" s="12"/>
      <c r="T365" s="12"/>
      <c r="U365" s="16" t="e">
        <f>VLOOKUP(Таблица91112282710[[#This Row],[Ставка НДС]],ТаблицаСтавкиНДС[],2,FALSE)</f>
        <v>#N/A</v>
      </c>
      <c r="V365" s="6"/>
      <c r="W365" t="e">
        <f>VLOOKUP(Таблица91112282710[[#This Row],[Название источника финансирования]],ТаблИстФинанс[],2,FALSE)</f>
        <v>#N/A</v>
      </c>
      <c r="X365" s="2"/>
      <c r="Y365" s="13"/>
      <c r="Z365" s="13"/>
      <c r="AA365" s="13"/>
      <c r="AB365" s="17"/>
      <c r="AC365" s="17"/>
      <c r="AD365" s="6"/>
      <c r="AE365" t="e">
        <f>VLOOKUP(Таблица91112282710[[#This Row],[Название способа закупки]],ТаблСпосЗакуп[],2,FALSE)</f>
        <v>#N/A</v>
      </c>
      <c r="AF365" s="6"/>
      <c r="AG365" s="20" t="e">
        <f>INDEX(ТаблОснЗакЕП[],MATCH(LEFT($AF365,255),ТаблОснЗакЕП[Столбец1],0),2)</f>
        <v>#N/A</v>
      </c>
      <c r="AH365" s="2"/>
      <c r="AI365" s="17"/>
      <c r="AJ365" s="14"/>
      <c r="AK365" s="15"/>
      <c r="AL365" s="15"/>
      <c r="AM365" s="15"/>
      <c r="AN365" s="15"/>
      <c r="AO365" s="14"/>
      <c r="AP365" s="14"/>
      <c r="AR365" s="6"/>
      <c r="AS365" t="e">
        <f>VLOOKUP(Таблица91112282710[[#This Row],[Название направления закупки]],ТаблНапрЗакуп[],2,FALSE)</f>
        <v>#N/A</v>
      </c>
      <c r="AT365" s="14"/>
      <c r="AU365" s="39" t="e">
        <f>VLOOKUP(Таблица91112282710[[#This Row],[Наименование подразделения-заявителя закупки (только для закупок ПАО "Газпром")]],ТаблПодрГазпром[],2,FALSE)</f>
        <v>#N/A</v>
      </c>
      <c r="AV365" s="14"/>
      <c r="AW365" s="14"/>
    </row>
    <row r="366" spans="1:49" x14ac:dyDescent="0.25">
      <c r="A366" s="2"/>
      <c r="B366" s="16"/>
      <c r="C366" s="6"/>
      <c r="D366" t="e">
        <f>VLOOKUP(Таблица91112282710[[#This Row],[Название документа, основания для закупки]],ТаблОснЗакуп[],2,FALSE)</f>
        <v>#N/A</v>
      </c>
      <c r="E366" s="2"/>
      <c r="F366" s="6"/>
      <c r="G366" s="38" t="e">
        <f>VLOOKUP(Таблица91112282710[[#This Row],[ Название раздела Плана]],ТаблРазделПлана4[],2,FALSE)</f>
        <v>#N/A</v>
      </c>
      <c r="H366" s="14"/>
      <c r="I366" s="14"/>
      <c r="J366" s="2"/>
      <c r="K366" s="17"/>
      <c r="L366" s="17"/>
      <c r="M366" s="48"/>
      <c r="N366" s="47" t="e">
        <f>VLOOKUP(Таблица91112282710[[#This Row],[Предмет закупки - исключения СМСП]],ТаблИсключ,2,FALSE)</f>
        <v>#N/A</v>
      </c>
      <c r="O366" s="20"/>
      <c r="Q366" s="36"/>
      <c r="R366" s="12"/>
      <c r="S366" s="12"/>
      <c r="T366" s="12"/>
      <c r="U366" s="16" t="e">
        <f>VLOOKUP(Таблица91112282710[[#This Row],[Ставка НДС]],ТаблицаСтавкиНДС[],2,FALSE)</f>
        <v>#N/A</v>
      </c>
      <c r="V366" s="6"/>
      <c r="W366" t="e">
        <f>VLOOKUP(Таблица91112282710[[#This Row],[Название источника финансирования]],ТаблИстФинанс[],2,FALSE)</f>
        <v>#N/A</v>
      </c>
      <c r="X366" s="2"/>
      <c r="Y366" s="13"/>
      <c r="Z366" s="13"/>
      <c r="AA366" s="13"/>
      <c r="AB366" s="17"/>
      <c r="AC366" s="17"/>
      <c r="AD366" s="6"/>
      <c r="AE366" t="e">
        <f>VLOOKUP(Таблица91112282710[[#This Row],[Название способа закупки]],ТаблСпосЗакуп[],2,FALSE)</f>
        <v>#N/A</v>
      </c>
      <c r="AF366" s="6"/>
      <c r="AG366" s="20" t="e">
        <f>INDEX(ТаблОснЗакЕП[],MATCH(LEFT($AF366,255),ТаблОснЗакЕП[Столбец1],0),2)</f>
        <v>#N/A</v>
      </c>
      <c r="AH366" s="2"/>
      <c r="AI366" s="17"/>
      <c r="AJ366" s="14"/>
      <c r="AK366" s="15"/>
      <c r="AL366" s="15"/>
      <c r="AM366" s="15"/>
      <c r="AN366" s="15"/>
      <c r="AO366" s="14"/>
      <c r="AP366" s="14"/>
      <c r="AR366" s="6"/>
      <c r="AS366" t="e">
        <f>VLOOKUP(Таблица91112282710[[#This Row],[Название направления закупки]],ТаблНапрЗакуп[],2,FALSE)</f>
        <v>#N/A</v>
      </c>
      <c r="AT366" s="14"/>
      <c r="AU366" s="40" t="e">
        <f>VLOOKUP(Таблица91112282710[[#This Row],[Наименование подразделения-заявителя закупки (только для закупок ПАО "Газпром")]],ТаблПодрГазпром[],2,FALSE)</f>
        <v>#N/A</v>
      </c>
      <c r="AV366" s="14"/>
      <c r="AW366" s="14"/>
    </row>
    <row r="367" spans="1:49" x14ac:dyDescent="0.25">
      <c r="A367" s="2"/>
      <c r="B367" s="16"/>
      <c r="C367" s="6"/>
      <c r="D367" t="e">
        <f>VLOOKUP(Таблица91112282710[[#This Row],[Название документа, основания для закупки]],ТаблОснЗакуп[],2,FALSE)</f>
        <v>#N/A</v>
      </c>
      <c r="E367" s="2"/>
      <c r="F367" s="6"/>
      <c r="G367" s="38" t="e">
        <f>VLOOKUP(Таблица91112282710[[#This Row],[ Название раздела Плана]],ТаблРазделПлана4[],2,FALSE)</f>
        <v>#N/A</v>
      </c>
      <c r="H367" s="14"/>
      <c r="I367" s="14"/>
      <c r="J367" s="2"/>
      <c r="K367" s="17"/>
      <c r="L367" s="17"/>
      <c r="M367" s="48"/>
      <c r="N367" s="47" t="e">
        <f>VLOOKUP(Таблица91112282710[[#This Row],[Предмет закупки - исключения СМСП]],ТаблИсключ,2,FALSE)</f>
        <v>#N/A</v>
      </c>
      <c r="O367" s="20"/>
      <c r="Q367" s="36"/>
      <c r="R367" s="12"/>
      <c r="S367" s="12"/>
      <c r="T367" s="12"/>
      <c r="U367" s="16" t="e">
        <f>VLOOKUP(Таблица91112282710[[#This Row],[Ставка НДС]],ТаблицаСтавкиНДС[],2,FALSE)</f>
        <v>#N/A</v>
      </c>
      <c r="V367" s="6"/>
      <c r="W367" t="e">
        <f>VLOOKUP(Таблица91112282710[[#This Row],[Название источника финансирования]],ТаблИстФинанс[],2,FALSE)</f>
        <v>#N/A</v>
      </c>
      <c r="X367" s="2"/>
      <c r="Y367" s="13"/>
      <c r="Z367" s="13"/>
      <c r="AA367" s="13"/>
      <c r="AB367" s="17"/>
      <c r="AC367" s="17"/>
      <c r="AD367" s="6"/>
      <c r="AE367" t="e">
        <f>VLOOKUP(Таблица91112282710[[#This Row],[Название способа закупки]],ТаблСпосЗакуп[],2,FALSE)</f>
        <v>#N/A</v>
      </c>
      <c r="AF367" s="6"/>
      <c r="AG367" s="20" t="e">
        <f>INDEX(ТаблОснЗакЕП[],MATCH(LEFT($AF367,255),ТаблОснЗакЕП[Столбец1],0),2)</f>
        <v>#N/A</v>
      </c>
      <c r="AH367" s="2"/>
      <c r="AI367" s="17"/>
      <c r="AJ367" s="14"/>
      <c r="AK367" s="15"/>
      <c r="AL367" s="15"/>
      <c r="AM367" s="15"/>
      <c r="AN367" s="15"/>
      <c r="AO367" s="14"/>
      <c r="AP367" s="14"/>
      <c r="AR367" s="6"/>
      <c r="AS367" t="e">
        <f>VLOOKUP(Таблица91112282710[[#This Row],[Название направления закупки]],ТаблНапрЗакуп[],2,FALSE)</f>
        <v>#N/A</v>
      </c>
      <c r="AT367" s="14"/>
      <c r="AU367" s="39" t="e">
        <f>VLOOKUP(Таблица91112282710[[#This Row],[Наименование подразделения-заявителя закупки (только для закупок ПАО "Газпром")]],ТаблПодрГазпром[],2,FALSE)</f>
        <v>#N/A</v>
      </c>
      <c r="AV367" s="14"/>
      <c r="AW367" s="14"/>
    </row>
    <row r="368" spans="1:49" x14ac:dyDescent="0.25">
      <c r="A368" s="2"/>
      <c r="B368" s="16"/>
      <c r="C368" s="6"/>
      <c r="D368" t="e">
        <f>VLOOKUP(Таблица91112282710[[#This Row],[Название документа, основания для закупки]],ТаблОснЗакуп[],2,FALSE)</f>
        <v>#N/A</v>
      </c>
      <c r="E368" s="2"/>
      <c r="F368" s="6"/>
      <c r="G368" s="38" t="e">
        <f>VLOOKUP(Таблица91112282710[[#This Row],[ Название раздела Плана]],ТаблРазделПлана4[],2,FALSE)</f>
        <v>#N/A</v>
      </c>
      <c r="H368" s="14"/>
      <c r="I368" s="14"/>
      <c r="J368" s="2"/>
      <c r="K368" s="17"/>
      <c r="L368" s="17"/>
      <c r="M368" s="48"/>
      <c r="N368" s="47" t="e">
        <f>VLOOKUP(Таблица91112282710[[#This Row],[Предмет закупки - исключения СМСП]],ТаблИсключ,2,FALSE)</f>
        <v>#N/A</v>
      </c>
      <c r="O368" s="20"/>
      <c r="Q368" s="36"/>
      <c r="R368" s="12"/>
      <c r="S368" s="12"/>
      <c r="T368" s="12"/>
      <c r="U368" s="16" t="e">
        <f>VLOOKUP(Таблица91112282710[[#This Row],[Ставка НДС]],ТаблицаСтавкиНДС[],2,FALSE)</f>
        <v>#N/A</v>
      </c>
      <c r="V368" s="6"/>
      <c r="W368" t="e">
        <f>VLOOKUP(Таблица91112282710[[#This Row],[Название источника финансирования]],ТаблИстФинанс[],2,FALSE)</f>
        <v>#N/A</v>
      </c>
      <c r="X368" s="2"/>
      <c r="Y368" s="13"/>
      <c r="Z368" s="13"/>
      <c r="AA368" s="13"/>
      <c r="AB368" s="17"/>
      <c r="AC368" s="17"/>
      <c r="AD368" s="6"/>
      <c r="AE368" t="e">
        <f>VLOOKUP(Таблица91112282710[[#This Row],[Название способа закупки]],ТаблСпосЗакуп[],2,FALSE)</f>
        <v>#N/A</v>
      </c>
      <c r="AF368" s="6"/>
      <c r="AG368" s="20" t="e">
        <f>INDEX(ТаблОснЗакЕП[],MATCH(LEFT($AF368,255),ТаблОснЗакЕП[Столбец1],0),2)</f>
        <v>#N/A</v>
      </c>
      <c r="AH368" s="2"/>
      <c r="AI368" s="17"/>
      <c r="AJ368" s="14"/>
      <c r="AK368" s="15"/>
      <c r="AL368" s="15"/>
      <c r="AM368" s="15"/>
      <c r="AN368" s="15"/>
      <c r="AO368" s="14"/>
      <c r="AP368" s="14"/>
      <c r="AR368" s="6"/>
      <c r="AS368" t="e">
        <f>VLOOKUP(Таблица91112282710[[#This Row],[Название направления закупки]],ТаблНапрЗакуп[],2,FALSE)</f>
        <v>#N/A</v>
      </c>
      <c r="AT368" s="14"/>
      <c r="AU368" s="40" t="e">
        <f>VLOOKUP(Таблица91112282710[[#This Row],[Наименование подразделения-заявителя закупки (только для закупок ПАО "Газпром")]],ТаблПодрГазпром[],2,FALSE)</f>
        <v>#N/A</v>
      </c>
      <c r="AV368" s="14"/>
      <c r="AW368" s="14"/>
    </row>
    <row r="369" spans="1:49" x14ac:dyDescent="0.25">
      <c r="A369" s="2"/>
      <c r="B369" s="16"/>
      <c r="C369" s="6"/>
      <c r="D369" t="e">
        <f>VLOOKUP(Таблица91112282710[[#This Row],[Название документа, основания для закупки]],ТаблОснЗакуп[],2,FALSE)</f>
        <v>#N/A</v>
      </c>
      <c r="E369" s="2"/>
      <c r="F369" s="6"/>
      <c r="G369" s="38" t="e">
        <f>VLOOKUP(Таблица91112282710[[#This Row],[ Название раздела Плана]],ТаблРазделПлана4[],2,FALSE)</f>
        <v>#N/A</v>
      </c>
      <c r="H369" s="14"/>
      <c r="I369" s="14"/>
      <c r="J369" s="2"/>
      <c r="K369" s="17"/>
      <c r="L369" s="17"/>
      <c r="M369" s="48"/>
      <c r="N369" s="47" t="e">
        <f>VLOOKUP(Таблица91112282710[[#This Row],[Предмет закупки - исключения СМСП]],ТаблИсключ,2,FALSE)</f>
        <v>#N/A</v>
      </c>
      <c r="O369" s="20"/>
      <c r="Q369" s="36"/>
      <c r="R369" s="12"/>
      <c r="S369" s="12"/>
      <c r="T369" s="12"/>
      <c r="U369" s="16" t="e">
        <f>VLOOKUP(Таблица91112282710[[#This Row],[Ставка НДС]],ТаблицаСтавкиНДС[],2,FALSE)</f>
        <v>#N/A</v>
      </c>
      <c r="V369" s="6"/>
      <c r="W369" t="e">
        <f>VLOOKUP(Таблица91112282710[[#This Row],[Название источника финансирования]],ТаблИстФинанс[],2,FALSE)</f>
        <v>#N/A</v>
      </c>
      <c r="X369" s="2"/>
      <c r="Y369" s="13"/>
      <c r="Z369" s="13"/>
      <c r="AA369" s="13"/>
      <c r="AB369" s="17"/>
      <c r="AC369" s="17"/>
      <c r="AD369" s="6"/>
      <c r="AE369" t="e">
        <f>VLOOKUP(Таблица91112282710[[#This Row],[Название способа закупки]],ТаблСпосЗакуп[],2,FALSE)</f>
        <v>#N/A</v>
      </c>
      <c r="AF369" s="6"/>
      <c r="AG369" s="20" t="e">
        <f>INDEX(ТаблОснЗакЕП[],MATCH(LEFT($AF369,255),ТаблОснЗакЕП[Столбец1],0),2)</f>
        <v>#N/A</v>
      </c>
      <c r="AH369" s="2"/>
      <c r="AI369" s="17"/>
      <c r="AJ369" s="14"/>
      <c r="AK369" s="15"/>
      <c r="AL369" s="15"/>
      <c r="AM369" s="15"/>
      <c r="AN369" s="15"/>
      <c r="AO369" s="14"/>
      <c r="AP369" s="14"/>
      <c r="AR369" s="6"/>
      <c r="AS369" t="e">
        <f>VLOOKUP(Таблица91112282710[[#This Row],[Название направления закупки]],ТаблНапрЗакуп[],2,FALSE)</f>
        <v>#N/A</v>
      </c>
      <c r="AT369" s="14"/>
      <c r="AU369" s="39" t="e">
        <f>VLOOKUP(Таблица91112282710[[#This Row],[Наименование подразделения-заявителя закупки (только для закупок ПАО "Газпром")]],ТаблПодрГазпром[],2,FALSE)</f>
        <v>#N/A</v>
      </c>
      <c r="AV369" s="14"/>
      <c r="AW369" s="14"/>
    </row>
    <row r="370" spans="1:49" x14ac:dyDescent="0.25">
      <c r="A370" s="2"/>
      <c r="B370" s="16"/>
      <c r="C370" s="6"/>
      <c r="D370" t="e">
        <f>VLOOKUP(Таблица91112282710[[#This Row],[Название документа, основания для закупки]],ТаблОснЗакуп[],2,FALSE)</f>
        <v>#N/A</v>
      </c>
      <c r="E370" s="2"/>
      <c r="F370" s="6"/>
      <c r="G370" s="38" t="e">
        <f>VLOOKUP(Таблица91112282710[[#This Row],[ Название раздела Плана]],ТаблРазделПлана4[],2,FALSE)</f>
        <v>#N/A</v>
      </c>
      <c r="H370" s="14"/>
      <c r="I370" s="14"/>
      <c r="J370" s="2"/>
      <c r="K370" s="17"/>
      <c r="L370" s="17"/>
      <c r="M370" s="48"/>
      <c r="N370" s="47" t="e">
        <f>VLOOKUP(Таблица91112282710[[#This Row],[Предмет закупки - исключения СМСП]],ТаблИсключ,2,FALSE)</f>
        <v>#N/A</v>
      </c>
      <c r="O370" s="20"/>
      <c r="Q370" s="36"/>
      <c r="R370" s="12"/>
      <c r="S370" s="12"/>
      <c r="T370" s="12"/>
      <c r="U370" s="16" t="e">
        <f>VLOOKUP(Таблица91112282710[[#This Row],[Ставка НДС]],ТаблицаСтавкиНДС[],2,FALSE)</f>
        <v>#N/A</v>
      </c>
      <c r="V370" s="6"/>
      <c r="W370" t="e">
        <f>VLOOKUP(Таблица91112282710[[#This Row],[Название источника финансирования]],ТаблИстФинанс[],2,FALSE)</f>
        <v>#N/A</v>
      </c>
      <c r="X370" s="2"/>
      <c r="Y370" s="13"/>
      <c r="Z370" s="13"/>
      <c r="AA370" s="13"/>
      <c r="AB370" s="17"/>
      <c r="AC370" s="17"/>
      <c r="AD370" s="6"/>
      <c r="AE370" t="e">
        <f>VLOOKUP(Таблица91112282710[[#This Row],[Название способа закупки]],ТаблСпосЗакуп[],2,FALSE)</f>
        <v>#N/A</v>
      </c>
      <c r="AF370" s="6"/>
      <c r="AG370" s="20" t="e">
        <f>INDEX(ТаблОснЗакЕП[],MATCH(LEFT($AF370,255),ТаблОснЗакЕП[Столбец1],0),2)</f>
        <v>#N/A</v>
      </c>
      <c r="AH370" s="2"/>
      <c r="AI370" s="17"/>
      <c r="AJ370" s="14"/>
      <c r="AK370" s="15"/>
      <c r="AL370" s="15"/>
      <c r="AM370" s="15"/>
      <c r="AN370" s="15"/>
      <c r="AO370" s="14"/>
      <c r="AP370" s="14"/>
      <c r="AR370" s="6"/>
      <c r="AS370" t="e">
        <f>VLOOKUP(Таблица91112282710[[#This Row],[Название направления закупки]],ТаблНапрЗакуп[],2,FALSE)</f>
        <v>#N/A</v>
      </c>
      <c r="AT370" s="14"/>
      <c r="AU370" s="40" t="e">
        <f>VLOOKUP(Таблица91112282710[[#This Row],[Наименование подразделения-заявителя закупки (только для закупок ПАО "Газпром")]],ТаблПодрГазпром[],2,FALSE)</f>
        <v>#N/A</v>
      </c>
      <c r="AV370" s="14"/>
      <c r="AW370" s="14"/>
    </row>
    <row r="371" spans="1:49" x14ac:dyDescent="0.25">
      <c r="A371" s="2"/>
      <c r="B371" s="16"/>
      <c r="C371" s="6"/>
      <c r="D371" t="e">
        <f>VLOOKUP(Таблица91112282710[[#This Row],[Название документа, основания для закупки]],ТаблОснЗакуп[],2,FALSE)</f>
        <v>#N/A</v>
      </c>
      <c r="E371" s="2"/>
      <c r="F371" s="6"/>
      <c r="G371" s="38" t="e">
        <f>VLOOKUP(Таблица91112282710[[#This Row],[ Название раздела Плана]],ТаблРазделПлана4[],2,FALSE)</f>
        <v>#N/A</v>
      </c>
      <c r="H371" s="14"/>
      <c r="I371" s="14"/>
      <c r="J371" s="2"/>
      <c r="K371" s="17"/>
      <c r="L371" s="17"/>
      <c r="M371" s="48"/>
      <c r="N371" s="47" t="e">
        <f>VLOOKUP(Таблица91112282710[[#This Row],[Предмет закупки - исключения СМСП]],ТаблИсключ,2,FALSE)</f>
        <v>#N/A</v>
      </c>
      <c r="O371" s="20"/>
      <c r="Q371" s="36"/>
      <c r="R371" s="12"/>
      <c r="S371" s="12"/>
      <c r="T371" s="12"/>
      <c r="U371" s="16" t="e">
        <f>VLOOKUP(Таблица91112282710[[#This Row],[Ставка НДС]],ТаблицаСтавкиНДС[],2,FALSE)</f>
        <v>#N/A</v>
      </c>
      <c r="V371" s="6"/>
      <c r="W371" t="e">
        <f>VLOOKUP(Таблица91112282710[[#This Row],[Название источника финансирования]],ТаблИстФинанс[],2,FALSE)</f>
        <v>#N/A</v>
      </c>
      <c r="X371" s="2"/>
      <c r="Y371" s="13"/>
      <c r="Z371" s="13"/>
      <c r="AA371" s="13"/>
      <c r="AB371" s="17"/>
      <c r="AC371" s="17"/>
      <c r="AD371" s="6"/>
      <c r="AE371" t="e">
        <f>VLOOKUP(Таблица91112282710[[#This Row],[Название способа закупки]],ТаблСпосЗакуп[],2,FALSE)</f>
        <v>#N/A</v>
      </c>
      <c r="AF371" s="6"/>
      <c r="AG371" s="20" t="e">
        <f>INDEX(ТаблОснЗакЕП[],MATCH(LEFT($AF371,255),ТаблОснЗакЕП[Столбец1],0),2)</f>
        <v>#N/A</v>
      </c>
      <c r="AH371" s="2"/>
      <c r="AI371" s="17"/>
      <c r="AJ371" s="14"/>
      <c r="AK371" s="15"/>
      <c r="AL371" s="15"/>
      <c r="AM371" s="15"/>
      <c r="AN371" s="15"/>
      <c r="AO371" s="14"/>
      <c r="AP371" s="14"/>
      <c r="AR371" s="6"/>
      <c r="AS371" t="e">
        <f>VLOOKUP(Таблица91112282710[[#This Row],[Название направления закупки]],ТаблНапрЗакуп[],2,FALSE)</f>
        <v>#N/A</v>
      </c>
      <c r="AT371" s="14"/>
      <c r="AU371" s="39" t="e">
        <f>VLOOKUP(Таблица91112282710[[#This Row],[Наименование подразделения-заявителя закупки (только для закупок ПАО "Газпром")]],ТаблПодрГазпром[],2,FALSE)</f>
        <v>#N/A</v>
      </c>
      <c r="AV371" s="14"/>
      <c r="AW371" s="14"/>
    </row>
    <row r="372" spans="1:49" x14ac:dyDescent="0.25">
      <c r="A372" s="2"/>
      <c r="B372" s="16"/>
      <c r="C372" s="6"/>
      <c r="D372" t="e">
        <f>VLOOKUP(Таблица91112282710[[#This Row],[Название документа, основания для закупки]],ТаблОснЗакуп[],2,FALSE)</f>
        <v>#N/A</v>
      </c>
      <c r="E372" s="2"/>
      <c r="F372" s="6"/>
      <c r="G372" s="38" t="e">
        <f>VLOOKUP(Таблица91112282710[[#This Row],[ Название раздела Плана]],ТаблРазделПлана4[],2,FALSE)</f>
        <v>#N/A</v>
      </c>
      <c r="H372" s="14"/>
      <c r="I372" s="14"/>
      <c r="J372" s="2"/>
      <c r="K372" s="17"/>
      <c r="L372" s="17"/>
      <c r="M372" s="48"/>
      <c r="N372" s="47" t="e">
        <f>VLOOKUP(Таблица91112282710[[#This Row],[Предмет закупки - исключения СМСП]],ТаблИсключ,2,FALSE)</f>
        <v>#N/A</v>
      </c>
      <c r="O372" s="20"/>
      <c r="Q372" s="36"/>
      <c r="R372" s="12"/>
      <c r="S372" s="12"/>
      <c r="T372" s="12"/>
      <c r="U372" s="16" t="e">
        <f>VLOOKUP(Таблица91112282710[[#This Row],[Ставка НДС]],ТаблицаСтавкиНДС[],2,FALSE)</f>
        <v>#N/A</v>
      </c>
      <c r="V372" s="6"/>
      <c r="W372" t="e">
        <f>VLOOKUP(Таблица91112282710[[#This Row],[Название источника финансирования]],ТаблИстФинанс[],2,FALSE)</f>
        <v>#N/A</v>
      </c>
      <c r="X372" s="2"/>
      <c r="Y372" s="13"/>
      <c r="Z372" s="13"/>
      <c r="AA372" s="13"/>
      <c r="AB372" s="17"/>
      <c r="AC372" s="17"/>
      <c r="AD372" s="6"/>
      <c r="AE372" t="e">
        <f>VLOOKUP(Таблица91112282710[[#This Row],[Название способа закупки]],ТаблСпосЗакуп[],2,FALSE)</f>
        <v>#N/A</v>
      </c>
      <c r="AF372" s="6"/>
      <c r="AG372" s="20" t="e">
        <f>INDEX(ТаблОснЗакЕП[],MATCH(LEFT($AF372,255),ТаблОснЗакЕП[Столбец1],0),2)</f>
        <v>#N/A</v>
      </c>
      <c r="AH372" s="2"/>
      <c r="AI372" s="17"/>
      <c r="AJ372" s="14"/>
      <c r="AK372" s="15"/>
      <c r="AL372" s="15"/>
      <c r="AM372" s="15"/>
      <c r="AN372" s="15"/>
      <c r="AO372" s="14"/>
      <c r="AP372" s="14"/>
      <c r="AR372" s="6"/>
      <c r="AS372" t="e">
        <f>VLOOKUP(Таблица91112282710[[#This Row],[Название направления закупки]],ТаблНапрЗакуп[],2,FALSE)</f>
        <v>#N/A</v>
      </c>
      <c r="AT372" s="14"/>
      <c r="AU372" s="40" t="e">
        <f>VLOOKUP(Таблица91112282710[[#This Row],[Наименование подразделения-заявителя закупки (только для закупок ПАО "Газпром")]],ТаблПодрГазпром[],2,FALSE)</f>
        <v>#N/A</v>
      </c>
      <c r="AV372" s="14"/>
      <c r="AW372" s="14"/>
    </row>
    <row r="373" spans="1:49" x14ac:dyDescent="0.25">
      <c r="A373" s="2"/>
      <c r="B373" s="16"/>
      <c r="C373" s="6"/>
      <c r="D373" t="e">
        <f>VLOOKUP(Таблица91112282710[[#This Row],[Название документа, основания для закупки]],ТаблОснЗакуп[],2,FALSE)</f>
        <v>#N/A</v>
      </c>
      <c r="E373" s="2"/>
      <c r="F373" s="6"/>
      <c r="G373" s="38" t="e">
        <f>VLOOKUP(Таблица91112282710[[#This Row],[ Название раздела Плана]],ТаблРазделПлана4[],2,FALSE)</f>
        <v>#N/A</v>
      </c>
      <c r="H373" s="14"/>
      <c r="I373" s="14"/>
      <c r="J373" s="2"/>
      <c r="K373" s="17"/>
      <c r="L373" s="17"/>
      <c r="M373" s="48"/>
      <c r="N373" s="47" t="e">
        <f>VLOOKUP(Таблица91112282710[[#This Row],[Предмет закупки - исключения СМСП]],ТаблИсключ,2,FALSE)</f>
        <v>#N/A</v>
      </c>
      <c r="O373" s="20"/>
      <c r="Q373" s="36"/>
      <c r="R373" s="12"/>
      <c r="S373" s="12"/>
      <c r="T373" s="12"/>
      <c r="U373" s="16" t="e">
        <f>VLOOKUP(Таблица91112282710[[#This Row],[Ставка НДС]],ТаблицаСтавкиНДС[],2,FALSE)</f>
        <v>#N/A</v>
      </c>
      <c r="V373" s="6"/>
      <c r="W373" t="e">
        <f>VLOOKUP(Таблица91112282710[[#This Row],[Название источника финансирования]],ТаблИстФинанс[],2,FALSE)</f>
        <v>#N/A</v>
      </c>
      <c r="X373" s="2"/>
      <c r="Y373" s="13"/>
      <c r="Z373" s="13"/>
      <c r="AA373" s="13"/>
      <c r="AB373" s="17"/>
      <c r="AC373" s="17"/>
      <c r="AD373" s="6"/>
      <c r="AE373" t="e">
        <f>VLOOKUP(Таблица91112282710[[#This Row],[Название способа закупки]],ТаблСпосЗакуп[],2,FALSE)</f>
        <v>#N/A</v>
      </c>
      <c r="AF373" s="6"/>
      <c r="AG373" s="20" t="e">
        <f>INDEX(ТаблОснЗакЕП[],MATCH(LEFT($AF373,255),ТаблОснЗакЕП[Столбец1],0),2)</f>
        <v>#N/A</v>
      </c>
      <c r="AH373" s="2"/>
      <c r="AI373" s="17"/>
      <c r="AJ373" s="14"/>
      <c r="AK373" s="15"/>
      <c r="AL373" s="15"/>
      <c r="AM373" s="15"/>
      <c r="AN373" s="15"/>
      <c r="AO373" s="14"/>
      <c r="AP373" s="14"/>
      <c r="AR373" s="6"/>
      <c r="AS373" t="e">
        <f>VLOOKUP(Таблица91112282710[[#This Row],[Название направления закупки]],ТаблНапрЗакуп[],2,FALSE)</f>
        <v>#N/A</v>
      </c>
      <c r="AT373" s="14"/>
      <c r="AU373" s="39" t="e">
        <f>VLOOKUP(Таблица91112282710[[#This Row],[Наименование подразделения-заявителя закупки (только для закупок ПАО "Газпром")]],ТаблПодрГазпром[],2,FALSE)</f>
        <v>#N/A</v>
      </c>
      <c r="AV373" s="14"/>
      <c r="AW373" s="14"/>
    </row>
    <row r="374" spans="1:49" x14ac:dyDescent="0.25">
      <c r="A374" s="2"/>
      <c r="B374" s="16"/>
      <c r="C374" s="6"/>
      <c r="D374" t="e">
        <f>VLOOKUP(Таблица91112282710[[#This Row],[Название документа, основания для закупки]],ТаблОснЗакуп[],2,FALSE)</f>
        <v>#N/A</v>
      </c>
      <c r="E374" s="2"/>
      <c r="F374" s="6"/>
      <c r="G374" s="38" t="e">
        <f>VLOOKUP(Таблица91112282710[[#This Row],[ Название раздела Плана]],ТаблРазделПлана4[],2,FALSE)</f>
        <v>#N/A</v>
      </c>
      <c r="H374" s="14"/>
      <c r="I374" s="14"/>
      <c r="J374" s="2"/>
      <c r="K374" s="17"/>
      <c r="L374" s="17"/>
      <c r="M374" s="48"/>
      <c r="N374" s="47" t="e">
        <f>VLOOKUP(Таблица91112282710[[#This Row],[Предмет закупки - исключения СМСП]],ТаблИсключ,2,FALSE)</f>
        <v>#N/A</v>
      </c>
      <c r="O374" s="20"/>
      <c r="Q374" s="36"/>
      <c r="R374" s="12"/>
      <c r="S374" s="12"/>
      <c r="T374" s="12"/>
      <c r="U374" s="16" t="e">
        <f>VLOOKUP(Таблица91112282710[[#This Row],[Ставка НДС]],ТаблицаСтавкиНДС[],2,FALSE)</f>
        <v>#N/A</v>
      </c>
      <c r="V374" s="6"/>
      <c r="W374" t="e">
        <f>VLOOKUP(Таблица91112282710[[#This Row],[Название источника финансирования]],ТаблИстФинанс[],2,FALSE)</f>
        <v>#N/A</v>
      </c>
      <c r="X374" s="2"/>
      <c r="Y374" s="13"/>
      <c r="Z374" s="13"/>
      <c r="AA374" s="13"/>
      <c r="AB374" s="17"/>
      <c r="AC374" s="17"/>
      <c r="AD374" s="6"/>
      <c r="AE374" t="e">
        <f>VLOOKUP(Таблица91112282710[[#This Row],[Название способа закупки]],ТаблСпосЗакуп[],2,FALSE)</f>
        <v>#N/A</v>
      </c>
      <c r="AF374" s="6"/>
      <c r="AG374" s="20" t="e">
        <f>INDEX(ТаблОснЗакЕП[],MATCH(LEFT($AF374,255),ТаблОснЗакЕП[Столбец1],0),2)</f>
        <v>#N/A</v>
      </c>
      <c r="AH374" s="2"/>
      <c r="AI374" s="17"/>
      <c r="AJ374" s="14"/>
      <c r="AK374" s="15"/>
      <c r="AL374" s="15"/>
      <c r="AM374" s="15"/>
      <c r="AN374" s="15"/>
      <c r="AO374" s="14"/>
      <c r="AP374" s="14"/>
      <c r="AR374" s="6"/>
      <c r="AS374" t="e">
        <f>VLOOKUP(Таблица91112282710[[#This Row],[Название направления закупки]],ТаблНапрЗакуп[],2,FALSE)</f>
        <v>#N/A</v>
      </c>
      <c r="AT374" s="14"/>
      <c r="AU374" s="40" t="e">
        <f>VLOOKUP(Таблица91112282710[[#This Row],[Наименование подразделения-заявителя закупки (только для закупок ПАО "Газпром")]],ТаблПодрГазпром[],2,FALSE)</f>
        <v>#N/A</v>
      </c>
      <c r="AV374" s="14"/>
      <c r="AW374" s="14"/>
    </row>
    <row r="375" spans="1:49" x14ac:dyDescent="0.25">
      <c r="A375" s="2"/>
      <c r="B375" s="16"/>
      <c r="C375" s="6"/>
      <c r="D375" t="e">
        <f>VLOOKUP(Таблица91112282710[[#This Row],[Название документа, основания для закупки]],ТаблОснЗакуп[],2,FALSE)</f>
        <v>#N/A</v>
      </c>
      <c r="E375" s="2"/>
      <c r="F375" s="6"/>
      <c r="G375" s="38" t="e">
        <f>VLOOKUP(Таблица91112282710[[#This Row],[ Название раздела Плана]],ТаблРазделПлана4[],2,FALSE)</f>
        <v>#N/A</v>
      </c>
      <c r="H375" s="14"/>
      <c r="I375" s="14"/>
      <c r="J375" s="2"/>
      <c r="K375" s="17"/>
      <c r="L375" s="17"/>
      <c r="M375" s="48"/>
      <c r="N375" s="47" t="e">
        <f>VLOOKUP(Таблица91112282710[[#This Row],[Предмет закупки - исключения СМСП]],ТаблИсключ,2,FALSE)</f>
        <v>#N/A</v>
      </c>
      <c r="O375" s="20"/>
      <c r="Q375" s="36"/>
      <c r="R375" s="12"/>
      <c r="S375" s="12"/>
      <c r="T375" s="12"/>
      <c r="U375" s="16" t="e">
        <f>VLOOKUP(Таблица91112282710[[#This Row],[Ставка НДС]],ТаблицаСтавкиНДС[],2,FALSE)</f>
        <v>#N/A</v>
      </c>
      <c r="V375" s="6"/>
      <c r="W375" t="e">
        <f>VLOOKUP(Таблица91112282710[[#This Row],[Название источника финансирования]],ТаблИстФинанс[],2,FALSE)</f>
        <v>#N/A</v>
      </c>
      <c r="X375" s="2"/>
      <c r="Y375" s="13"/>
      <c r="Z375" s="13"/>
      <c r="AA375" s="13"/>
      <c r="AB375" s="17"/>
      <c r="AC375" s="17"/>
      <c r="AD375" s="6"/>
      <c r="AE375" t="e">
        <f>VLOOKUP(Таблица91112282710[[#This Row],[Название способа закупки]],ТаблСпосЗакуп[],2,FALSE)</f>
        <v>#N/A</v>
      </c>
      <c r="AF375" s="6"/>
      <c r="AG375" s="20" t="e">
        <f>INDEX(ТаблОснЗакЕП[],MATCH(LEFT($AF375,255),ТаблОснЗакЕП[Столбец1],0),2)</f>
        <v>#N/A</v>
      </c>
      <c r="AH375" s="2"/>
      <c r="AI375" s="17"/>
      <c r="AJ375" s="14"/>
      <c r="AK375" s="15"/>
      <c r="AL375" s="15"/>
      <c r="AM375" s="15"/>
      <c r="AN375" s="15"/>
      <c r="AO375" s="14"/>
      <c r="AP375" s="14"/>
      <c r="AR375" s="6"/>
      <c r="AS375" t="e">
        <f>VLOOKUP(Таблица91112282710[[#This Row],[Название направления закупки]],ТаблНапрЗакуп[],2,FALSE)</f>
        <v>#N/A</v>
      </c>
      <c r="AT375" s="14"/>
      <c r="AU375" s="39" t="e">
        <f>VLOOKUP(Таблица91112282710[[#This Row],[Наименование подразделения-заявителя закупки (только для закупок ПАО "Газпром")]],ТаблПодрГазпром[],2,FALSE)</f>
        <v>#N/A</v>
      </c>
      <c r="AV375" s="14"/>
      <c r="AW375" s="14"/>
    </row>
    <row r="376" spans="1:49" x14ac:dyDescent="0.25">
      <c r="A376" s="2"/>
      <c r="B376" s="16"/>
      <c r="C376" s="6"/>
      <c r="D376" t="e">
        <f>VLOOKUP(Таблица91112282710[[#This Row],[Название документа, основания для закупки]],ТаблОснЗакуп[],2,FALSE)</f>
        <v>#N/A</v>
      </c>
      <c r="E376" s="2"/>
      <c r="F376" s="6"/>
      <c r="G376" s="38" t="e">
        <f>VLOOKUP(Таблица91112282710[[#This Row],[ Название раздела Плана]],ТаблРазделПлана4[],2,FALSE)</f>
        <v>#N/A</v>
      </c>
      <c r="H376" s="14"/>
      <c r="I376" s="14"/>
      <c r="J376" s="2"/>
      <c r="K376" s="17"/>
      <c r="L376" s="17"/>
      <c r="M376" s="48"/>
      <c r="N376" s="47" t="e">
        <f>VLOOKUP(Таблица91112282710[[#This Row],[Предмет закупки - исключения СМСП]],ТаблИсключ,2,FALSE)</f>
        <v>#N/A</v>
      </c>
      <c r="O376" s="20"/>
      <c r="Q376" s="36"/>
      <c r="R376" s="12"/>
      <c r="S376" s="12"/>
      <c r="T376" s="12"/>
      <c r="U376" s="16" t="e">
        <f>VLOOKUP(Таблица91112282710[[#This Row],[Ставка НДС]],ТаблицаСтавкиНДС[],2,FALSE)</f>
        <v>#N/A</v>
      </c>
      <c r="V376" s="6"/>
      <c r="W376" t="e">
        <f>VLOOKUP(Таблица91112282710[[#This Row],[Название источника финансирования]],ТаблИстФинанс[],2,FALSE)</f>
        <v>#N/A</v>
      </c>
      <c r="X376" s="2"/>
      <c r="Y376" s="13"/>
      <c r="Z376" s="13"/>
      <c r="AA376" s="13"/>
      <c r="AB376" s="17"/>
      <c r="AC376" s="17"/>
      <c r="AD376" s="6"/>
      <c r="AE376" t="e">
        <f>VLOOKUP(Таблица91112282710[[#This Row],[Название способа закупки]],ТаблСпосЗакуп[],2,FALSE)</f>
        <v>#N/A</v>
      </c>
      <c r="AF376" s="6"/>
      <c r="AG376" s="20" t="e">
        <f>INDEX(ТаблОснЗакЕП[],MATCH(LEFT($AF376,255),ТаблОснЗакЕП[Столбец1],0),2)</f>
        <v>#N/A</v>
      </c>
      <c r="AH376" s="2"/>
      <c r="AI376" s="17"/>
      <c r="AJ376" s="14"/>
      <c r="AK376" s="15"/>
      <c r="AL376" s="15"/>
      <c r="AM376" s="15"/>
      <c r="AN376" s="15"/>
      <c r="AO376" s="14"/>
      <c r="AP376" s="14"/>
      <c r="AR376" s="6"/>
      <c r="AS376" t="e">
        <f>VLOOKUP(Таблица91112282710[[#This Row],[Название направления закупки]],ТаблНапрЗакуп[],2,FALSE)</f>
        <v>#N/A</v>
      </c>
      <c r="AT376" s="14"/>
      <c r="AU376" s="40" t="e">
        <f>VLOOKUP(Таблица91112282710[[#This Row],[Наименование подразделения-заявителя закупки (только для закупок ПАО "Газпром")]],ТаблПодрГазпром[],2,FALSE)</f>
        <v>#N/A</v>
      </c>
      <c r="AV376" s="14"/>
      <c r="AW376" s="14"/>
    </row>
    <row r="377" spans="1:49" x14ac:dyDescent="0.25">
      <c r="A377" s="2"/>
      <c r="B377" s="16"/>
      <c r="C377" s="6"/>
      <c r="D377" t="e">
        <f>VLOOKUP(Таблица91112282710[[#This Row],[Название документа, основания для закупки]],ТаблОснЗакуп[],2,FALSE)</f>
        <v>#N/A</v>
      </c>
      <c r="E377" s="2"/>
      <c r="F377" s="6"/>
      <c r="G377" s="38" t="e">
        <f>VLOOKUP(Таблица91112282710[[#This Row],[ Название раздела Плана]],ТаблРазделПлана4[],2,FALSE)</f>
        <v>#N/A</v>
      </c>
      <c r="H377" s="14"/>
      <c r="I377" s="14"/>
      <c r="J377" s="2"/>
      <c r="K377" s="17"/>
      <c r="L377" s="17"/>
      <c r="M377" s="48"/>
      <c r="N377" s="47" t="e">
        <f>VLOOKUP(Таблица91112282710[[#This Row],[Предмет закупки - исключения СМСП]],ТаблИсключ,2,FALSE)</f>
        <v>#N/A</v>
      </c>
      <c r="O377" s="20"/>
      <c r="Q377" s="36"/>
      <c r="R377" s="12"/>
      <c r="S377" s="12"/>
      <c r="T377" s="12"/>
      <c r="U377" s="16" t="e">
        <f>VLOOKUP(Таблица91112282710[[#This Row],[Ставка НДС]],ТаблицаСтавкиНДС[],2,FALSE)</f>
        <v>#N/A</v>
      </c>
      <c r="V377" s="6"/>
      <c r="W377" t="e">
        <f>VLOOKUP(Таблица91112282710[[#This Row],[Название источника финансирования]],ТаблИстФинанс[],2,FALSE)</f>
        <v>#N/A</v>
      </c>
      <c r="X377" s="2"/>
      <c r="Y377" s="13"/>
      <c r="Z377" s="13"/>
      <c r="AA377" s="13"/>
      <c r="AB377" s="17"/>
      <c r="AC377" s="17"/>
      <c r="AD377" s="6"/>
      <c r="AE377" t="e">
        <f>VLOOKUP(Таблица91112282710[[#This Row],[Название способа закупки]],ТаблСпосЗакуп[],2,FALSE)</f>
        <v>#N/A</v>
      </c>
      <c r="AF377" s="6"/>
      <c r="AG377" s="20" t="e">
        <f>INDEX(ТаблОснЗакЕП[],MATCH(LEFT($AF377,255),ТаблОснЗакЕП[Столбец1],0),2)</f>
        <v>#N/A</v>
      </c>
      <c r="AH377" s="2"/>
      <c r="AI377" s="17"/>
      <c r="AJ377" s="14"/>
      <c r="AK377" s="15"/>
      <c r="AL377" s="15"/>
      <c r="AM377" s="15"/>
      <c r="AN377" s="15"/>
      <c r="AO377" s="14"/>
      <c r="AP377" s="14"/>
      <c r="AR377" s="6"/>
      <c r="AS377" t="e">
        <f>VLOOKUP(Таблица91112282710[[#This Row],[Название направления закупки]],ТаблНапрЗакуп[],2,FALSE)</f>
        <v>#N/A</v>
      </c>
      <c r="AT377" s="14"/>
      <c r="AU377" s="39" t="e">
        <f>VLOOKUP(Таблица91112282710[[#This Row],[Наименование подразделения-заявителя закупки (только для закупок ПАО "Газпром")]],ТаблПодрГазпром[],2,FALSE)</f>
        <v>#N/A</v>
      </c>
      <c r="AV377" s="14"/>
      <c r="AW377" s="14"/>
    </row>
    <row r="378" spans="1:49" x14ac:dyDescent="0.25">
      <c r="A378" s="2"/>
      <c r="B378" s="16"/>
      <c r="C378" s="6"/>
      <c r="D378" t="e">
        <f>VLOOKUP(Таблица91112282710[[#This Row],[Название документа, основания для закупки]],ТаблОснЗакуп[],2,FALSE)</f>
        <v>#N/A</v>
      </c>
      <c r="E378" s="2"/>
      <c r="F378" s="6"/>
      <c r="G378" s="38" t="e">
        <f>VLOOKUP(Таблица91112282710[[#This Row],[ Название раздела Плана]],ТаблРазделПлана4[],2,FALSE)</f>
        <v>#N/A</v>
      </c>
      <c r="H378" s="14"/>
      <c r="I378" s="14"/>
      <c r="J378" s="2"/>
      <c r="K378" s="17"/>
      <c r="L378" s="17"/>
      <c r="M378" s="48"/>
      <c r="N378" s="47" t="e">
        <f>VLOOKUP(Таблица91112282710[[#This Row],[Предмет закупки - исключения СМСП]],ТаблИсключ,2,FALSE)</f>
        <v>#N/A</v>
      </c>
      <c r="O378" s="20"/>
      <c r="Q378" s="36"/>
      <c r="R378" s="12"/>
      <c r="S378" s="12"/>
      <c r="T378" s="12"/>
      <c r="U378" s="16" t="e">
        <f>VLOOKUP(Таблица91112282710[[#This Row],[Ставка НДС]],ТаблицаСтавкиНДС[],2,FALSE)</f>
        <v>#N/A</v>
      </c>
      <c r="V378" s="6"/>
      <c r="W378" t="e">
        <f>VLOOKUP(Таблица91112282710[[#This Row],[Название источника финансирования]],ТаблИстФинанс[],2,FALSE)</f>
        <v>#N/A</v>
      </c>
      <c r="X378" s="2"/>
      <c r="Y378" s="13"/>
      <c r="Z378" s="13"/>
      <c r="AA378" s="13"/>
      <c r="AB378" s="17"/>
      <c r="AC378" s="17"/>
      <c r="AD378" s="6"/>
      <c r="AE378" t="e">
        <f>VLOOKUP(Таблица91112282710[[#This Row],[Название способа закупки]],ТаблСпосЗакуп[],2,FALSE)</f>
        <v>#N/A</v>
      </c>
      <c r="AF378" s="6"/>
      <c r="AG378" s="20" t="e">
        <f>INDEX(ТаблОснЗакЕП[],MATCH(LEFT($AF378,255),ТаблОснЗакЕП[Столбец1],0),2)</f>
        <v>#N/A</v>
      </c>
      <c r="AH378" s="2"/>
      <c r="AI378" s="17"/>
      <c r="AJ378" s="14"/>
      <c r="AK378" s="15"/>
      <c r="AL378" s="15"/>
      <c r="AM378" s="15"/>
      <c r="AN378" s="15"/>
      <c r="AO378" s="14"/>
      <c r="AP378" s="14"/>
      <c r="AR378" s="6"/>
      <c r="AS378" t="e">
        <f>VLOOKUP(Таблица91112282710[[#This Row],[Название направления закупки]],ТаблНапрЗакуп[],2,FALSE)</f>
        <v>#N/A</v>
      </c>
      <c r="AT378" s="14"/>
      <c r="AU378" s="40" t="e">
        <f>VLOOKUP(Таблица91112282710[[#This Row],[Наименование подразделения-заявителя закупки (только для закупок ПАО "Газпром")]],ТаблПодрГазпром[],2,FALSE)</f>
        <v>#N/A</v>
      </c>
      <c r="AV378" s="14"/>
      <c r="AW378" s="14"/>
    </row>
    <row r="379" spans="1:49" x14ac:dyDescent="0.25">
      <c r="A379" s="2"/>
      <c r="B379" s="16"/>
      <c r="C379" s="6"/>
      <c r="D379" t="e">
        <f>VLOOKUP(Таблица91112282710[[#This Row],[Название документа, основания для закупки]],ТаблОснЗакуп[],2,FALSE)</f>
        <v>#N/A</v>
      </c>
      <c r="E379" s="2"/>
      <c r="F379" s="6"/>
      <c r="G379" s="38" t="e">
        <f>VLOOKUP(Таблица91112282710[[#This Row],[ Название раздела Плана]],ТаблРазделПлана4[],2,FALSE)</f>
        <v>#N/A</v>
      </c>
      <c r="H379" s="14"/>
      <c r="I379" s="14"/>
      <c r="J379" s="2"/>
      <c r="K379" s="17"/>
      <c r="L379" s="17"/>
      <c r="M379" s="48"/>
      <c r="N379" s="47" t="e">
        <f>VLOOKUP(Таблица91112282710[[#This Row],[Предмет закупки - исключения СМСП]],ТаблИсключ,2,FALSE)</f>
        <v>#N/A</v>
      </c>
      <c r="O379" s="20"/>
      <c r="Q379" s="36"/>
      <c r="R379" s="12"/>
      <c r="S379" s="12"/>
      <c r="T379" s="12"/>
      <c r="U379" s="16" t="e">
        <f>VLOOKUP(Таблица91112282710[[#This Row],[Ставка НДС]],ТаблицаСтавкиНДС[],2,FALSE)</f>
        <v>#N/A</v>
      </c>
      <c r="V379" s="6"/>
      <c r="W379" t="e">
        <f>VLOOKUP(Таблица91112282710[[#This Row],[Название источника финансирования]],ТаблИстФинанс[],2,FALSE)</f>
        <v>#N/A</v>
      </c>
      <c r="X379" s="2"/>
      <c r="Y379" s="13"/>
      <c r="Z379" s="13"/>
      <c r="AA379" s="13"/>
      <c r="AB379" s="17"/>
      <c r="AC379" s="17"/>
      <c r="AD379" s="6"/>
      <c r="AE379" t="e">
        <f>VLOOKUP(Таблица91112282710[[#This Row],[Название способа закупки]],ТаблСпосЗакуп[],2,FALSE)</f>
        <v>#N/A</v>
      </c>
      <c r="AF379" s="6"/>
      <c r="AG379" s="20" t="e">
        <f>INDEX(ТаблОснЗакЕП[],MATCH(LEFT($AF379,255),ТаблОснЗакЕП[Столбец1],0),2)</f>
        <v>#N/A</v>
      </c>
      <c r="AH379" s="2"/>
      <c r="AI379" s="17"/>
      <c r="AJ379" s="14"/>
      <c r="AK379" s="15"/>
      <c r="AL379" s="15"/>
      <c r="AM379" s="15"/>
      <c r="AN379" s="15"/>
      <c r="AO379" s="14"/>
      <c r="AP379" s="14"/>
      <c r="AR379" s="6"/>
      <c r="AS379" t="e">
        <f>VLOOKUP(Таблица91112282710[[#This Row],[Название направления закупки]],ТаблНапрЗакуп[],2,FALSE)</f>
        <v>#N/A</v>
      </c>
      <c r="AT379" s="14"/>
      <c r="AU379" s="39" t="e">
        <f>VLOOKUP(Таблица91112282710[[#This Row],[Наименование подразделения-заявителя закупки (только для закупок ПАО "Газпром")]],ТаблПодрГазпром[],2,FALSE)</f>
        <v>#N/A</v>
      </c>
      <c r="AV379" s="14"/>
      <c r="AW379" s="14"/>
    </row>
    <row r="380" spans="1:49" x14ac:dyDescent="0.25">
      <c r="A380" s="2"/>
      <c r="B380" s="16"/>
      <c r="C380" s="6"/>
      <c r="D380" t="e">
        <f>VLOOKUP(Таблица91112282710[[#This Row],[Название документа, основания для закупки]],ТаблОснЗакуп[],2,FALSE)</f>
        <v>#N/A</v>
      </c>
      <c r="E380" s="2"/>
      <c r="F380" s="6"/>
      <c r="G380" s="38" t="e">
        <f>VLOOKUP(Таблица91112282710[[#This Row],[ Название раздела Плана]],ТаблРазделПлана4[],2,FALSE)</f>
        <v>#N/A</v>
      </c>
      <c r="H380" s="14"/>
      <c r="I380" s="14"/>
      <c r="J380" s="2"/>
      <c r="K380" s="17"/>
      <c r="L380" s="17"/>
      <c r="M380" s="48"/>
      <c r="N380" s="47" t="e">
        <f>VLOOKUP(Таблица91112282710[[#This Row],[Предмет закупки - исключения СМСП]],ТаблИсключ,2,FALSE)</f>
        <v>#N/A</v>
      </c>
      <c r="O380" s="20"/>
      <c r="Q380" s="36"/>
      <c r="R380" s="12"/>
      <c r="S380" s="12"/>
      <c r="T380" s="12"/>
      <c r="U380" s="16" t="e">
        <f>VLOOKUP(Таблица91112282710[[#This Row],[Ставка НДС]],ТаблицаСтавкиНДС[],2,FALSE)</f>
        <v>#N/A</v>
      </c>
      <c r="V380" s="6"/>
      <c r="W380" t="e">
        <f>VLOOKUP(Таблица91112282710[[#This Row],[Название источника финансирования]],ТаблИстФинанс[],2,FALSE)</f>
        <v>#N/A</v>
      </c>
      <c r="X380" s="2"/>
      <c r="Y380" s="13"/>
      <c r="Z380" s="13"/>
      <c r="AA380" s="13"/>
      <c r="AB380" s="17"/>
      <c r="AC380" s="17"/>
      <c r="AD380" s="6"/>
      <c r="AE380" t="e">
        <f>VLOOKUP(Таблица91112282710[[#This Row],[Название способа закупки]],ТаблСпосЗакуп[],2,FALSE)</f>
        <v>#N/A</v>
      </c>
      <c r="AF380" s="6"/>
      <c r="AG380" s="20" t="e">
        <f>INDEX(ТаблОснЗакЕП[],MATCH(LEFT($AF380,255),ТаблОснЗакЕП[Столбец1],0),2)</f>
        <v>#N/A</v>
      </c>
      <c r="AH380" s="2"/>
      <c r="AI380" s="17"/>
      <c r="AJ380" s="14"/>
      <c r="AK380" s="15"/>
      <c r="AL380" s="15"/>
      <c r="AM380" s="15"/>
      <c r="AN380" s="15"/>
      <c r="AO380" s="14"/>
      <c r="AP380" s="14"/>
      <c r="AR380" s="6"/>
      <c r="AS380" t="e">
        <f>VLOOKUP(Таблица91112282710[[#This Row],[Название направления закупки]],ТаблНапрЗакуп[],2,FALSE)</f>
        <v>#N/A</v>
      </c>
      <c r="AT380" s="14"/>
      <c r="AU380" s="40" t="e">
        <f>VLOOKUP(Таблица91112282710[[#This Row],[Наименование подразделения-заявителя закупки (только для закупок ПАО "Газпром")]],ТаблПодрГазпром[],2,FALSE)</f>
        <v>#N/A</v>
      </c>
      <c r="AV380" s="14"/>
      <c r="AW380" s="14"/>
    </row>
    <row r="381" spans="1:49" x14ac:dyDescent="0.25">
      <c r="A381" s="2"/>
      <c r="B381" s="16"/>
      <c r="C381" s="6"/>
      <c r="D381" t="e">
        <f>VLOOKUP(Таблица91112282710[[#This Row],[Название документа, основания для закупки]],ТаблОснЗакуп[],2,FALSE)</f>
        <v>#N/A</v>
      </c>
      <c r="E381" s="2"/>
      <c r="F381" s="6"/>
      <c r="G381" s="38" t="e">
        <f>VLOOKUP(Таблица91112282710[[#This Row],[ Название раздела Плана]],ТаблРазделПлана4[],2,FALSE)</f>
        <v>#N/A</v>
      </c>
      <c r="H381" s="14"/>
      <c r="I381" s="14"/>
      <c r="J381" s="2"/>
      <c r="K381" s="17"/>
      <c r="L381" s="17"/>
      <c r="M381" s="48"/>
      <c r="N381" s="47" t="e">
        <f>VLOOKUP(Таблица91112282710[[#This Row],[Предмет закупки - исключения СМСП]],ТаблИсключ,2,FALSE)</f>
        <v>#N/A</v>
      </c>
      <c r="O381" s="20"/>
      <c r="Q381" s="36"/>
      <c r="R381" s="12"/>
      <c r="S381" s="12"/>
      <c r="T381" s="12"/>
      <c r="U381" s="16" t="e">
        <f>VLOOKUP(Таблица91112282710[[#This Row],[Ставка НДС]],ТаблицаСтавкиНДС[],2,FALSE)</f>
        <v>#N/A</v>
      </c>
      <c r="V381" s="6"/>
      <c r="W381" t="e">
        <f>VLOOKUP(Таблица91112282710[[#This Row],[Название источника финансирования]],ТаблИстФинанс[],2,FALSE)</f>
        <v>#N/A</v>
      </c>
      <c r="X381" s="2"/>
      <c r="Y381" s="13"/>
      <c r="Z381" s="13"/>
      <c r="AA381" s="13"/>
      <c r="AB381" s="17"/>
      <c r="AC381" s="17"/>
      <c r="AD381" s="6"/>
      <c r="AE381" t="e">
        <f>VLOOKUP(Таблица91112282710[[#This Row],[Название способа закупки]],ТаблСпосЗакуп[],2,FALSE)</f>
        <v>#N/A</v>
      </c>
      <c r="AF381" s="6"/>
      <c r="AG381" s="20" t="e">
        <f>INDEX(ТаблОснЗакЕП[],MATCH(LEFT($AF381,255),ТаблОснЗакЕП[Столбец1],0),2)</f>
        <v>#N/A</v>
      </c>
      <c r="AH381" s="2"/>
      <c r="AI381" s="17"/>
      <c r="AJ381" s="14"/>
      <c r="AK381" s="15"/>
      <c r="AL381" s="15"/>
      <c r="AM381" s="15"/>
      <c r="AN381" s="15"/>
      <c r="AO381" s="14"/>
      <c r="AP381" s="14"/>
      <c r="AR381" s="6"/>
      <c r="AS381" t="e">
        <f>VLOOKUP(Таблица91112282710[[#This Row],[Название направления закупки]],ТаблНапрЗакуп[],2,FALSE)</f>
        <v>#N/A</v>
      </c>
      <c r="AT381" s="14"/>
      <c r="AU381" s="39" t="e">
        <f>VLOOKUP(Таблица91112282710[[#This Row],[Наименование подразделения-заявителя закупки (только для закупок ПАО "Газпром")]],ТаблПодрГазпром[],2,FALSE)</f>
        <v>#N/A</v>
      </c>
      <c r="AV381" s="14"/>
      <c r="AW381" s="14"/>
    </row>
    <row r="382" spans="1:49" x14ac:dyDescent="0.25">
      <c r="A382" s="2"/>
      <c r="B382" s="16"/>
      <c r="C382" s="6"/>
      <c r="D382" t="e">
        <f>VLOOKUP(Таблица91112282710[[#This Row],[Название документа, основания для закупки]],ТаблОснЗакуп[],2,FALSE)</f>
        <v>#N/A</v>
      </c>
      <c r="E382" s="2"/>
      <c r="F382" s="6"/>
      <c r="G382" s="38" t="e">
        <f>VLOOKUP(Таблица91112282710[[#This Row],[ Название раздела Плана]],ТаблРазделПлана4[],2,FALSE)</f>
        <v>#N/A</v>
      </c>
      <c r="H382" s="14"/>
      <c r="I382" s="14"/>
      <c r="J382" s="2"/>
      <c r="K382" s="17"/>
      <c r="L382" s="17"/>
      <c r="M382" s="48"/>
      <c r="N382" s="47" t="e">
        <f>VLOOKUP(Таблица91112282710[[#This Row],[Предмет закупки - исключения СМСП]],ТаблИсключ,2,FALSE)</f>
        <v>#N/A</v>
      </c>
      <c r="O382" s="20"/>
      <c r="Q382" s="36"/>
      <c r="R382" s="12"/>
      <c r="S382" s="12"/>
      <c r="T382" s="12"/>
      <c r="U382" s="16" t="e">
        <f>VLOOKUP(Таблица91112282710[[#This Row],[Ставка НДС]],ТаблицаСтавкиНДС[],2,FALSE)</f>
        <v>#N/A</v>
      </c>
      <c r="V382" s="6"/>
      <c r="W382" t="e">
        <f>VLOOKUP(Таблица91112282710[[#This Row],[Название источника финансирования]],ТаблИстФинанс[],2,FALSE)</f>
        <v>#N/A</v>
      </c>
      <c r="X382" s="2"/>
      <c r="Y382" s="13"/>
      <c r="Z382" s="13"/>
      <c r="AA382" s="13"/>
      <c r="AB382" s="17"/>
      <c r="AC382" s="17"/>
      <c r="AD382" s="6"/>
      <c r="AE382" t="e">
        <f>VLOOKUP(Таблица91112282710[[#This Row],[Название способа закупки]],ТаблСпосЗакуп[],2,FALSE)</f>
        <v>#N/A</v>
      </c>
      <c r="AF382" s="6"/>
      <c r="AG382" s="20" t="e">
        <f>INDEX(ТаблОснЗакЕП[],MATCH(LEFT($AF382,255),ТаблОснЗакЕП[Столбец1],0),2)</f>
        <v>#N/A</v>
      </c>
      <c r="AH382" s="2"/>
      <c r="AI382" s="17"/>
      <c r="AJ382" s="14"/>
      <c r="AK382" s="15"/>
      <c r="AL382" s="15"/>
      <c r="AM382" s="15"/>
      <c r="AN382" s="15"/>
      <c r="AO382" s="14"/>
      <c r="AP382" s="14"/>
      <c r="AR382" s="6"/>
      <c r="AS382" t="e">
        <f>VLOOKUP(Таблица91112282710[[#This Row],[Название направления закупки]],ТаблНапрЗакуп[],2,FALSE)</f>
        <v>#N/A</v>
      </c>
      <c r="AT382" s="14"/>
      <c r="AU382" s="40" t="e">
        <f>VLOOKUP(Таблица91112282710[[#This Row],[Наименование подразделения-заявителя закупки (только для закупок ПАО "Газпром")]],ТаблПодрГазпром[],2,FALSE)</f>
        <v>#N/A</v>
      </c>
      <c r="AV382" s="14"/>
      <c r="AW382" s="14"/>
    </row>
    <row r="383" spans="1:49" x14ac:dyDescent="0.25">
      <c r="A383" s="2"/>
      <c r="B383" s="16"/>
      <c r="C383" s="6"/>
      <c r="D383" t="e">
        <f>VLOOKUP(Таблица91112282710[[#This Row],[Название документа, основания для закупки]],ТаблОснЗакуп[],2,FALSE)</f>
        <v>#N/A</v>
      </c>
      <c r="E383" s="2"/>
      <c r="F383" s="6"/>
      <c r="G383" s="38" t="e">
        <f>VLOOKUP(Таблица91112282710[[#This Row],[ Название раздела Плана]],ТаблРазделПлана4[],2,FALSE)</f>
        <v>#N/A</v>
      </c>
      <c r="H383" s="14"/>
      <c r="I383" s="14"/>
      <c r="J383" s="2"/>
      <c r="K383" s="17"/>
      <c r="L383" s="17"/>
      <c r="M383" s="48"/>
      <c r="N383" s="47" t="e">
        <f>VLOOKUP(Таблица91112282710[[#This Row],[Предмет закупки - исключения СМСП]],ТаблИсключ,2,FALSE)</f>
        <v>#N/A</v>
      </c>
      <c r="O383" s="20"/>
      <c r="Q383" s="36"/>
      <c r="R383" s="12"/>
      <c r="S383" s="12"/>
      <c r="T383" s="12"/>
      <c r="U383" s="16" t="e">
        <f>VLOOKUP(Таблица91112282710[[#This Row],[Ставка НДС]],ТаблицаСтавкиНДС[],2,FALSE)</f>
        <v>#N/A</v>
      </c>
      <c r="V383" s="6"/>
      <c r="W383" t="e">
        <f>VLOOKUP(Таблица91112282710[[#This Row],[Название источника финансирования]],ТаблИстФинанс[],2,FALSE)</f>
        <v>#N/A</v>
      </c>
      <c r="X383" s="2"/>
      <c r="Y383" s="13"/>
      <c r="Z383" s="13"/>
      <c r="AA383" s="13"/>
      <c r="AB383" s="17"/>
      <c r="AC383" s="17"/>
      <c r="AD383" s="6"/>
      <c r="AE383" t="e">
        <f>VLOOKUP(Таблица91112282710[[#This Row],[Название способа закупки]],ТаблСпосЗакуп[],2,FALSE)</f>
        <v>#N/A</v>
      </c>
      <c r="AF383" s="6"/>
      <c r="AG383" s="20" t="e">
        <f>INDEX(ТаблОснЗакЕП[],MATCH(LEFT($AF383,255),ТаблОснЗакЕП[Столбец1],0),2)</f>
        <v>#N/A</v>
      </c>
      <c r="AH383" s="2"/>
      <c r="AI383" s="17"/>
      <c r="AJ383" s="14"/>
      <c r="AK383" s="15"/>
      <c r="AL383" s="15"/>
      <c r="AM383" s="15"/>
      <c r="AN383" s="15"/>
      <c r="AO383" s="14"/>
      <c r="AP383" s="14"/>
      <c r="AR383" s="6"/>
      <c r="AS383" t="e">
        <f>VLOOKUP(Таблица91112282710[[#This Row],[Название направления закупки]],ТаблНапрЗакуп[],2,FALSE)</f>
        <v>#N/A</v>
      </c>
      <c r="AT383" s="14"/>
      <c r="AU383" s="39" t="e">
        <f>VLOOKUP(Таблица91112282710[[#This Row],[Наименование подразделения-заявителя закупки (только для закупок ПАО "Газпром")]],ТаблПодрГазпром[],2,FALSE)</f>
        <v>#N/A</v>
      </c>
      <c r="AV383" s="14"/>
      <c r="AW383" s="14"/>
    </row>
    <row r="384" spans="1:49" x14ac:dyDescent="0.25">
      <c r="A384" s="2"/>
      <c r="B384" s="16"/>
      <c r="C384" s="6"/>
      <c r="D384" t="e">
        <f>VLOOKUP(Таблица91112282710[[#This Row],[Название документа, основания для закупки]],ТаблОснЗакуп[],2,FALSE)</f>
        <v>#N/A</v>
      </c>
      <c r="E384" s="2"/>
      <c r="F384" s="6"/>
      <c r="G384" s="38" t="e">
        <f>VLOOKUP(Таблица91112282710[[#This Row],[ Название раздела Плана]],ТаблРазделПлана4[],2,FALSE)</f>
        <v>#N/A</v>
      </c>
      <c r="H384" s="14"/>
      <c r="I384" s="14"/>
      <c r="J384" s="2"/>
      <c r="K384" s="17"/>
      <c r="L384" s="17"/>
      <c r="M384" s="48"/>
      <c r="N384" s="47" t="e">
        <f>VLOOKUP(Таблица91112282710[[#This Row],[Предмет закупки - исключения СМСП]],ТаблИсключ,2,FALSE)</f>
        <v>#N/A</v>
      </c>
      <c r="O384" s="20"/>
      <c r="Q384" s="36"/>
      <c r="R384" s="12"/>
      <c r="S384" s="12"/>
      <c r="T384" s="12"/>
      <c r="U384" s="16" t="e">
        <f>VLOOKUP(Таблица91112282710[[#This Row],[Ставка НДС]],ТаблицаСтавкиНДС[],2,FALSE)</f>
        <v>#N/A</v>
      </c>
      <c r="V384" s="6"/>
      <c r="W384" t="e">
        <f>VLOOKUP(Таблица91112282710[[#This Row],[Название источника финансирования]],ТаблИстФинанс[],2,FALSE)</f>
        <v>#N/A</v>
      </c>
      <c r="X384" s="2"/>
      <c r="Y384" s="13"/>
      <c r="Z384" s="13"/>
      <c r="AA384" s="13"/>
      <c r="AB384" s="17"/>
      <c r="AC384" s="17"/>
      <c r="AD384" s="6"/>
      <c r="AE384" t="e">
        <f>VLOOKUP(Таблица91112282710[[#This Row],[Название способа закупки]],ТаблСпосЗакуп[],2,FALSE)</f>
        <v>#N/A</v>
      </c>
      <c r="AF384" s="6"/>
      <c r="AG384" s="20" t="e">
        <f>INDEX(ТаблОснЗакЕП[],MATCH(LEFT($AF384,255),ТаблОснЗакЕП[Столбец1],0),2)</f>
        <v>#N/A</v>
      </c>
      <c r="AH384" s="2"/>
      <c r="AI384" s="17"/>
      <c r="AJ384" s="14"/>
      <c r="AK384" s="15"/>
      <c r="AL384" s="15"/>
      <c r="AM384" s="15"/>
      <c r="AN384" s="15"/>
      <c r="AO384" s="14"/>
      <c r="AP384" s="14"/>
      <c r="AR384" s="6"/>
      <c r="AS384" t="e">
        <f>VLOOKUP(Таблица91112282710[[#This Row],[Название направления закупки]],ТаблНапрЗакуп[],2,FALSE)</f>
        <v>#N/A</v>
      </c>
      <c r="AT384" s="14"/>
      <c r="AU384" s="40" t="e">
        <f>VLOOKUP(Таблица91112282710[[#This Row],[Наименование подразделения-заявителя закупки (только для закупок ПАО "Газпром")]],ТаблПодрГазпром[],2,FALSE)</f>
        <v>#N/A</v>
      </c>
      <c r="AV384" s="14"/>
      <c r="AW384" s="14"/>
    </row>
    <row r="385" spans="1:49" x14ac:dyDescent="0.25">
      <c r="A385" s="2"/>
      <c r="B385" s="16"/>
      <c r="C385" s="6"/>
      <c r="D385" t="e">
        <f>VLOOKUP(Таблица91112282710[[#This Row],[Название документа, основания для закупки]],ТаблОснЗакуп[],2,FALSE)</f>
        <v>#N/A</v>
      </c>
      <c r="E385" s="2"/>
      <c r="F385" s="6"/>
      <c r="G385" s="38" t="e">
        <f>VLOOKUP(Таблица91112282710[[#This Row],[ Название раздела Плана]],ТаблРазделПлана4[],2,FALSE)</f>
        <v>#N/A</v>
      </c>
      <c r="H385" s="14"/>
      <c r="I385" s="14"/>
      <c r="J385" s="2"/>
      <c r="K385" s="17"/>
      <c r="L385" s="17"/>
      <c r="M385" s="48"/>
      <c r="N385" s="47" t="e">
        <f>VLOOKUP(Таблица91112282710[[#This Row],[Предмет закупки - исключения СМСП]],ТаблИсключ,2,FALSE)</f>
        <v>#N/A</v>
      </c>
      <c r="O385" s="20"/>
      <c r="Q385" s="36"/>
      <c r="R385" s="12"/>
      <c r="S385" s="12"/>
      <c r="T385" s="12"/>
      <c r="U385" s="16" t="e">
        <f>VLOOKUP(Таблица91112282710[[#This Row],[Ставка НДС]],ТаблицаСтавкиНДС[],2,FALSE)</f>
        <v>#N/A</v>
      </c>
      <c r="V385" s="6"/>
      <c r="W385" t="e">
        <f>VLOOKUP(Таблица91112282710[[#This Row],[Название источника финансирования]],ТаблИстФинанс[],2,FALSE)</f>
        <v>#N/A</v>
      </c>
      <c r="X385" s="2"/>
      <c r="Y385" s="13"/>
      <c r="Z385" s="13"/>
      <c r="AA385" s="13"/>
      <c r="AB385" s="17"/>
      <c r="AC385" s="17"/>
      <c r="AD385" s="6"/>
      <c r="AE385" t="e">
        <f>VLOOKUP(Таблица91112282710[[#This Row],[Название способа закупки]],ТаблСпосЗакуп[],2,FALSE)</f>
        <v>#N/A</v>
      </c>
      <c r="AF385" s="6"/>
      <c r="AG385" s="20" t="e">
        <f>INDEX(ТаблОснЗакЕП[],MATCH(LEFT($AF385,255),ТаблОснЗакЕП[Столбец1],0),2)</f>
        <v>#N/A</v>
      </c>
      <c r="AH385" s="2"/>
      <c r="AI385" s="17"/>
      <c r="AJ385" s="14"/>
      <c r="AK385" s="15"/>
      <c r="AL385" s="15"/>
      <c r="AM385" s="15"/>
      <c r="AN385" s="15"/>
      <c r="AO385" s="14"/>
      <c r="AP385" s="14"/>
      <c r="AR385" s="6"/>
      <c r="AS385" t="e">
        <f>VLOOKUP(Таблица91112282710[[#This Row],[Название направления закупки]],ТаблНапрЗакуп[],2,FALSE)</f>
        <v>#N/A</v>
      </c>
      <c r="AT385" s="14"/>
      <c r="AU385" s="39" t="e">
        <f>VLOOKUP(Таблица91112282710[[#This Row],[Наименование подразделения-заявителя закупки (только для закупок ПАО "Газпром")]],ТаблПодрГазпром[],2,FALSE)</f>
        <v>#N/A</v>
      </c>
      <c r="AV385" s="14"/>
      <c r="AW385" s="14"/>
    </row>
    <row r="386" spans="1:49" x14ac:dyDescent="0.25">
      <c r="A386" s="2"/>
      <c r="B386" s="16"/>
      <c r="C386" s="6"/>
      <c r="D386" t="e">
        <f>VLOOKUP(Таблица91112282710[[#This Row],[Название документа, основания для закупки]],ТаблОснЗакуп[],2,FALSE)</f>
        <v>#N/A</v>
      </c>
      <c r="E386" s="2"/>
      <c r="F386" s="6"/>
      <c r="G386" s="38" t="e">
        <f>VLOOKUP(Таблица91112282710[[#This Row],[ Название раздела Плана]],ТаблРазделПлана4[],2,FALSE)</f>
        <v>#N/A</v>
      </c>
      <c r="H386" s="14"/>
      <c r="I386" s="14"/>
      <c r="J386" s="2"/>
      <c r="K386" s="17"/>
      <c r="L386" s="17"/>
      <c r="M386" s="48"/>
      <c r="N386" s="47" t="e">
        <f>VLOOKUP(Таблица91112282710[[#This Row],[Предмет закупки - исключения СМСП]],ТаблИсключ,2,FALSE)</f>
        <v>#N/A</v>
      </c>
      <c r="O386" s="20"/>
      <c r="Q386" s="36"/>
      <c r="R386" s="12"/>
      <c r="S386" s="12"/>
      <c r="T386" s="12"/>
      <c r="U386" s="16" t="e">
        <f>VLOOKUP(Таблица91112282710[[#This Row],[Ставка НДС]],ТаблицаСтавкиНДС[],2,FALSE)</f>
        <v>#N/A</v>
      </c>
      <c r="V386" s="6"/>
      <c r="W386" t="e">
        <f>VLOOKUP(Таблица91112282710[[#This Row],[Название источника финансирования]],ТаблИстФинанс[],2,FALSE)</f>
        <v>#N/A</v>
      </c>
      <c r="X386" s="2"/>
      <c r="Y386" s="13"/>
      <c r="Z386" s="13"/>
      <c r="AA386" s="13"/>
      <c r="AB386" s="17"/>
      <c r="AC386" s="17"/>
      <c r="AD386" s="6"/>
      <c r="AE386" t="e">
        <f>VLOOKUP(Таблица91112282710[[#This Row],[Название способа закупки]],ТаблСпосЗакуп[],2,FALSE)</f>
        <v>#N/A</v>
      </c>
      <c r="AF386" s="6"/>
      <c r="AG386" s="20" t="e">
        <f>INDEX(ТаблОснЗакЕП[],MATCH(LEFT($AF386,255),ТаблОснЗакЕП[Столбец1],0),2)</f>
        <v>#N/A</v>
      </c>
      <c r="AH386" s="2"/>
      <c r="AI386" s="17"/>
      <c r="AJ386" s="14"/>
      <c r="AK386" s="15"/>
      <c r="AL386" s="15"/>
      <c r="AM386" s="15"/>
      <c r="AN386" s="15"/>
      <c r="AO386" s="14"/>
      <c r="AP386" s="14"/>
      <c r="AR386" s="6"/>
      <c r="AS386" t="e">
        <f>VLOOKUP(Таблица91112282710[[#This Row],[Название направления закупки]],ТаблНапрЗакуп[],2,FALSE)</f>
        <v>#N/A</v>
      </c>
      <c r="AT386" s="14"/>
      <c r="AU386" s="40" t="e">
        <f>VLOOKUP(Таблица91112282710[[#This Row],[Наименование подразделения-заявителя закупки (только для закупок ПАО "Газпром")]],ТаблПодрГазпром[],2,FALSE)</f>
        <v>#N/A</v>
      </c>
      <c r="AV386" s="14"/>
      <c r="AW386" s="14"/>
    </row>
    <row r="387" spans="1:49" x14ac:dyDescent="0.25">
      <c r="A387" s="2"/>
      <c r="B387" s="16"/>
      <c r="C387" s="6"/>
      <c r="D387" t="e">
        <f>VLOOKUP(Таблица91112282710[[#This Row],[Название документа, основания для закупки]],ТаблОснЗакуп[],2,FALSE)</f>
        <v>#N/A</v>
      </c>
      <c r="E387" s="2"/>
      <c r="F387" s="6"/>
      <c r="G387" s="38" t="e">
        <f>VLOOKUP(Таблица91112282710[[#This Row],[ Название раздела Плана]],ТаблРазделПлана4[],2,FALSE)</f>
        <v>#N/A</v>
      </c>
      <c r="H387" s="14"/>
      <c r="I387" s="14"/>
      <c r="J387" s="2"/>
      <c r="K387" s="17"/>
      <c r="L387" s="17"/>
      <c r="M387" s="48"/>
      <c r="N387" s="47" t="e">
        <f>VLOOKUP(Таблица91112282710[[#This Row],[Предмет закупки - исключения СМСП]],ТаблИсключ,2,FALSE)</f>
        <v>#N/A</v>
      </c>
      <c r="O387" s="20"/>
      <c r="Q387" s="36"/>
      <c r="R387" s="12"/>
      <c r="S387" s="12"/>
      <c r="T387" s="12"/>
      <c r="U387" s="16" t="e">
        <f>VLOOKUP(Таблица91112282710[[#This Row],[Ставка НДС]],ТаблицаСтавкиНДС[],2,FALSE)</f>
        <v>#N/A</v>
      </c>
      <c r="V387" s="6"/>
      <c r="W387" t="e">
        <f>VLOOKUP(Таблица91112282710[[#This Row],[Название источника финансирования]],ТаблИстФинанс[],2,FALSE)</f>
        <v>#N/A</v>
      </c>
      <c r="X387" s="2"/>
      <c r="Y387" s="13"/>
      <c r="Z387" s="13"/>
      <c r="AA387" s="13"/>
      <c r="AB387" s="17"/>
      <c r="AC387" s="17"/>
      <c r="AD387" s="6"/>
      <c r="AE387" t="e">
        <f>VLOOKUP(Таблица91112282710[[#This Row],[Название способа закупки]],ТаблСпосЗакуп[],2,FALSE)</f>
        <v>#N/A</v>
      </c>
      <c r="AF387" s="6"/>
      <c r="AG387" s="20" t="e">
        <f>INDEX(ТаблОснЗакЕП[],MATCH(LEFT($AF387,255),ТаблОснЗакЕП[Столбец1],0),2)</f>
        <v>#N/A</v>
      </c>
      <c r="AH387" s="2"/>
      <c r="AI387" s="17"/>
      <c r="AJ387" s="14"/>
      <c r="AK387" s="15"/>
      <c r="AL387" s="15"/>
      <c r="AM387" s="15"/>
      <c r="AN387" s="15"/>
      <c r="AO387" s="14"/>
      <c r="AP387" s="14"/>
      <c r="AR387" s="6"/>
      <c r="AS387" t="e">
        <f>VLOOKUP(Таблица91112282710[[#This Row],[Название направления закупки]],ТаблНапрЗакуп[],2,FALSE)</f>
        <v>#N/A</v>
      </c>
      <c r="AT387" s="14"/>
      <c r="AU387" s="39" t="e">
        <f>VLOOKUP(Таблица91112282710[[#This Row],[Наименование подразделения-заявителя закупки (только для закупок ПАО "Газпром")]],ТаблПодрГазпром[],2,FALSE)</f>
        <v>#N/A</v>
      </c>
      <c r="AV387" s="14"/>
      <c r="AW387" s="14"/>
    </row>
    <row r="388" spans="1:49" x14ac:dyDescent="0.25">
      <c r="A388" s="2"/>
      <c r="B388" s="16"/>
      <c r="C388" s="6"/>
      <c r="D388" t="e">
        <f>VLOOKUP(Таблица91112282710[[#This Row],[Название документа, основания для закупки]],ТаблОснЗакуп[],2,FALSE)</f>
        <v>#N/A</v>
      </c>
      <c r="E388" s="2"/>
      <c r="F388" s="6"/>
      <c r="G388" s="38" t="e">
        <f>VLOOKUP(Таблица91112282710[[#This Row],[ Название раздела Плана]],ТаблРазделПлана4[],2,FALSE)</f>
        <v>#N/A</v>
      </c>
      <c r="H388" s="14"/>
      <c r="I388" s="14"/>
      <c r="J388" s="2"/>
      <c r="K388" s="17"/>
      <c r="L388" s="17"/>
      <c r="M388" s="48"/>
      <c r="N388" s="47" t="e">
        <f>VLOOKUP(Таблица91112282710[[#This Row],[Предмет закупки - исключения СМСП]],ТаблИсключ,2,FALSE)</f>
        <v>#N/A</v>
      </c>
      <c r="O388" s="20"/>
      <c r="Q388" s="36"/>
      <c r="R388" s="12"/>
      <c r="S388" s="12"/>
      <c r="T388" s="12"/>
      <c r="U388" s="16" t="e">
        <f>VLOOKUP(Таблица91112282710[[#This Row],[Ставка НДС]],ТаблицаСтавкиНДС[],2,FALSE)</f>
        <v>#N/A</v>
      </c>
      <c r="V388" s="6"/>
      <c r="W388" t="e">
        <f>VLOOKUP(Таблица91112282710[[#This Row],[Название источника финансирования]],ТаблИстФинанс[],2,FALSE)</f>
        <v>#N/A</v>
      </c>
      <c r="X388" s="2"/>
      <c r="Y388" s="13"/>
      <c r="Z388" s="13"/>
      <c r="AA388" s="13"/>
      <c r="AB388" s="17"/>
      <c r="AC388" s="17"/>
      <c r="AD388" s="6"/>
      <c r="AE388" t="e">
        <f>VLOOKUP(Таблица91112282710[[#This Row],[Название способа закупки]],ТаблСпосЗакуп[],2,FALSE)</f>
        <v>#N/A</v>
      </c>
      <c r="AF388" s="6"/>
      <c r="AG388" s="20" t="e">
        <f>INDEX(ТаблОснЗакЕП[],MATCH(LEFT($AF388,255),ТаблОснЗакЕП[Столбец1],0),2)</f>
        <v>#N/A</v>
      </c>
      <c r="AH388" s="2"/>
      <c r="AI388" s="17"/>
      <c r="AJ388" s="14"/>
      <c r="AK388" s="15"/>
      <c r="AL388" s="15"/>
      <c r="AM388" s="15"/>
      <c r="AN388" s="15"/>
      <c r="AO388" s="14"/>
      <c r="AP388" s="14"/>
      <c r="AR388" s="6"/>
      <c r="AS388" t="e">
        <f>VLOOKUP(Таблица91112282710[[#This Row],[Название направления закупки]],ТаблНапрЗакуп[],2,FALSE)</f>
        <v>#N/A</v>
      </c>
      <c r="AT388" s="14"/>
      <c r="AU388" s="40" t="e">
        <f>VLOOKUP(Таблица91112282710[[#This Row],[Наименование подразделения-заявителя закупки (только для закупок ПАО "Газпром")]],ТаблПодрГазпром[],2,FALSE)</f>
        <v>#N/A</v>
      </c>
      <c r="AV388" s="14"/>
      <c r="AW388" s="14"/>
    </row>
    <row r="389" spans="1:49" x14ac:dyDescent="0.25">
      <c r="A389" s="2"/>
      <c r="B389" s="16"/>
      <c r="C389" s="6"/>
      <c r="D389" t="e">
        <f>VLOOKUP(Таблица91112282710[[#This Row],[Название документа, основания для закупки]],ТаблОснЗакуп[],2,FALSE)</f>
        <v>#N/A</v>
      </c>
      <c r="E389" s="2"/>
      <c r="F389" s="6"/>
      <c r="G389" s="38" t="e">
        <f>VLOOKUP(Таблица91112282710[[#This Row],[ Название раздела Плана]],ТаблРазделПлана4[],2,FALSE)</f>
        <v>#N/A</v>
      </c>
      <c r="H389" s="14"/>
      <c r="I389" s="14"/>
      <c r="J389" s="2"/>
      <c r="K389" s="17"/>
      <c r="L389" s="17"/>
      <c r="M389" s="48"/>
      <c r="N389" s="47" t="e">
        <f>VLOOKUP(Таблица91112282710[[#This Row],[Предмет закупки - исключения СМСП]],ТаблИсключ,2,FALSE)</f>
        <v>#N/A</v>
      </c>
      <c r="O389" s="20"/>
      <c r="Q389" s="36"/>
      <c r="R389" s="12"/>
      <c r="S389" s="12"/>
      <c r="T389" s="12"/>
      <c r="U389" s="16" t="e">
        <f>VLOOKUP(Таблица91112282710[[#This Row],[Ставка НДС]],ТаблицаСтавкиНДС[],2,FALSE)</f>
        <v>#N/A</v>
      </c>
      <c r="V389" s="6"/>
      <c r="W389" t="e">
        <f>VLOOKUP(Таблица91112282710[[#This Row],[Название источника финансирования]],ТаблИстФинанс[],2,FALSE)</f>
        <v>#N/A</v>
      </c>
      <c r="X389" s="2"/>
      <c r="Y389" s="13"/>
      <c r="Z389" s="13"/>
      <c r="AA389" s="13"/>
      <c r="AB389" s="17"/>
      <c r="AC389" s="17"/>
      <c r="AD389" s="6"/>
      <c r="AE389" t="e">
        <f>VLOOKUP(Таблица91112282710[[#This Row],[Название способа закупки]],ТаблСпосЗакуп[],2,FALSE)</f>
        <v>#N/A</v>
      </c>
      <c r="AF389" s="6"/>
      <c r="AG389" s="20" t="e">
        <f>INDEX(ТаблОснЗакЕП[],MATCH(LEFT($AF389,255),ТаблОснЗакЕП[Столбец1],0),2)</f>
        <v>#N/A</v>
      </c>
      <c r="AH389" s="2"/>
      <c r="AI389" s="17"/>
      <c r="AJ389" s="14"/>
      <c r="AK389" s="15"/>
      <c r="AL389" s="15"/>
      <c r="AM389" s="15"/>
      <c r="AN389" s="15"/>
      <c r="AO389" s="14"/>
      <c r="AP389" s="14"/>
      <c r="AR389" s="6"/>
      <c r="AS389" t="e">
        <f>VLOOKUP(Таблица91112282710[[#This Row],[Название направления закупки]],ТаблНапрЗакуп[],2,FALSE)</f>
        <v>#N/A</v>
      </c>
      <c r="AT389" s="14"/>
      <c r="AU389" s="39" t="e">
        <f>VLOOKUP(Таблица91112282710[[#This Row],[Наименование подразделения-заявителя закупки (только для закупок ПАО "Газпром")]],ТаблПодрГазпром[],2,FALSE)</f>
        <v>#N/A</v>
      </c>
      <c r="AV389" s="14"/>
      <c r="AW389" s="14"/>
    </row>
    <row r="390" spans="1:49" x14ac:dyDescent="0.25">
      <c r="A390" s="2"/>
      <c r="B390" s="16"/>
      <c r="C390" s="6"/>
      <c r="D390" t="e">
        <f>VLOOKUP(Таблица91112282710[[#This Row],[Название документа, основания для закупки]],ТаблОснЗакуп[],2,FALSE)</f>
        <v>#N/A</v>
      </c>
      <c r="E390" s="2"/>
      <c r="F390" s="6"/>
      <c r="G390" s="38" t="e">
        <f>VLOOKUP(Таблица91112282710[[#This Row],[ Название раздела Плана]],ТаблРазделПлана4[],2,FALSE)</f>
        <v>#N/A</v>
      </c>
      <c r="H390" s="14"/>
      <c r="I390" s="14"/>
      <c r="J390" s="2"/>
      <c r="K390" s="17"/>
      <c r="L390" s="17"/>
      <c r="M390" s="48"/>
      <c r="N390" s="47" t="e">
        <f>VLOOKUP(Таблица91112282710[[#This Row],[Предмет закупки - исключения СМСП]],ТаблИсключ,2,FALSE)</f>
        <v>#N/A</v>
      </c>
      <c r="O390" s="20"/>
      <c r="Q390" s="36"/>
      <c r="R390" s="12"/>
      <c r="S390" s="12"/>
      <c r="T390" s="12"/>
      <c r="U390" s="16" t="e">
        <f>VLOOKUP(Таблица91112282710[[#This Row],[Ставка НДС]],ТаблицаСтавкиНДС[],2,FALSE)</f>
        <v>#N/A</v>
      </c>
      <c r="V390" s="6"/>
      <c r="W390" t="e">
        <f>VLOOKUP(Таблица91112282710[[#This Row],[Название источника финансирования]],ТаблИстФинанс[],2,FALSE)</f>
        <v>#N/A</v>
      </c>
      <c r="X390" s="2"/>
      <c r="Y390" s="13"/>
      <c r="Z390" s="13"/>
      <c r="AA390" s="13"/>
      <c r="AB390" s="17"/>
      <c r="AC390" s="17"/>
      <c r="AD390" s="6"/>
      <c r="AE390" t="e">
        <f>VLOOKUP(Таблица91112282710[[#This Row],[Название способа закупки]],ТаблСпосЗакуп[],2,FALSE)</f>
        <v>#N/A</v>
      </c>
      <c r="AF390" s="6"/>
      <c r="AG390" s="20" t="e">
        <f>INDEX(ТаблОснЗакЕП[],MATCH(LEFT($AF390,255),ТаблОснЗакЕП[Столбец1],0),2)</f>
        <v>#N/A</v>
      </c>
      <c r="AH390" s="2"/>
      <c r="AI390" s="17"/>
      <c r="AJ390" s="14"/>
      <c r="AK390" s="15"/>
      <c r="AL390" s="15"/>
      <c r="AM390" s="15"/>
      <c r="AN390" s="15"/>
      <c r="AO390" s="14"/>
      <c r="AP390" s="14"/>
      <c r="AR390" s="6"/>
      <c r="AS390" t="e">
        <f>VLOOKUP(Таблица91112282710[[#This Row],[Название направления закупки]],ТаблНапрЗакуп[],2,FALSE)</f>
        <v>#N/A</v>
      </c>
      <c r="AT390" s="14"/>
      <c r="AU390" s="40" t="e">
        <f>VLOOKUP(Таблица91112282710[[#This Row],[Наименование подразделения-заявителя закупки (только для закупок ПАО "Газпром")]],ТаблПодрГазпром[],2,FALSE)</f>
        <v>#N/A</v>
      </c>
      <c r="AV390" s="14"/>
      <c r="AW390" s="14"/>
    </row>
    <row r="391" spans="1:49" x14ac:dyDescent="0.25">
      <c r="A391" s="2"/>
      <c r="B391" s="16"/>
      <c r="C391" s="6"/>
      <c r="D391" t="e">
        <f>VLOOKUP(Таблица91112282710[[#This Row],[Название документа, основания для закупки]],ТаблОснЗакуп[],2,FALSE)</f>
        <v>#N/A</v>
      </c>
      <c r="E391" s="2"/>
      <c r="F391" s="6"/>
      <c r="G391" s="38" t="e">
        <f>VLOOKUP(Таблица91112282710[[#This Row],[ Название раздела Плана]],ТаблРазделПлана4[],2,FALSE)</f>
        <v>#N/A</v>
      </c>
      <c r="H391" s="14"/>
      <c r="I391" s="14"/>
      <c r="J391" s="2"/>
      <c r="K391" s="17"/>
      <c r="L391" s="17"/>
      <c r="M391" s="48"/>
      <c r="N391" s="47" t="e">
        <f>VLOOKUP(Таблица91112282710[[#This Row],[Предмет закупки - исключения СМСП]],ТаблИсключ,2,FALSE)</f>
        <v>#N/A</v>
      </c>
      <c r="O391" s="20"/>
      <c r="Q391" s="36"/>
      <c r="R391" s="12"/>
      <c r="S391" s="12"/>
      <c r="T391" s="12"/>
      <c r="U391" s="16" t="e">
        <f>VLOOKUP(Таблица91112282710[[#This Row],[Ставка НДС]],ТаблицаСтавкиНДС[],2,FALSE)</f>
        <v>#N/A</v>
      </c>
      <c r="V391" s="6"/>
      <c r="W391" t="e">
        <f>VLOOKUP(Таблица91112282710[[#This Row],[Название источника финансирования]],ТаблИстФинанс[],2,FALSE)</f>
        <v>#N/A</v>
      </c>
      <c r="X391" s="2"/>
      <c r="Y391" s="13"/>
      <c r="Z391" s="13"/>
      <c r="AA391" s="13"/>
      <c r="AB391" s="17"/>
      <c r="AC391" s="17"/>
      <c r="AD391" s="6"/>
      <c r="AE391" t="e">
        <f>VLOOKUP(Таблица91112282710[[#This Row],[Название способа закупки]],ТаблСпосЗакуп[],2,FALSE)</f>
        <v>#N/A</v>
      </c>
      <c r="AF391" s="6"/>
      <c r="AG391" s="20" t="e">
        <f>INDEX(ТаблОснЗакЕП[],MATCH(LEFT($AF391,255),ТаблОснЗакЕП[Столбец1],0),2)</f>
        <v>#N/A</v>
      </c>
      <c r="AH391" s="2"/>
      <c r="AI391" s="17"/>
      <c r="AJ391" s="14"/>
      <c r="AK391" s="15"/>
      <c r="AL391" s="15"/>
      <c r="AM391" s="15"/>
      <c r="AN391" s="15"/>
      <c r="AO391" s="14"/>
      <c r="AP391" s="14"/>
      <c r="AR391" s="6"/>
      <c r="AS391" t="e">
        <f>VLOOKUP(Таблица91112282710[[#This Row],[Название направления закупки]],ТаблНапрЗакуп[],2,FALSE)</f>
        <v>#N/A</v>
      </c>
      <c r="AT391" s="14"/>
      <c r="AU391" s="39" t="e">
        <f>VLOOKUP(Таблица91112282710[[#This Row],[Наименование подразделения-заявителя закупки (только для закупок ПАО "Газпром")]],ТаблПодрГазпром[],2,FALSE)</f>
        <v>#N/A</v>
      </c>
      <c r="AV391" s="14"/>
      <c r="AW391" s="14"/>
    </row>
    <row r="392" spans="1:49" x14ac:dyDescent="0.25">
      <c r="A392" s="2"/>
      <c r="B392" s="16"/>
      <c r="C392" s="6"/>
      <c r="D392" t="e">
        <f>VLOOKUP(Таблица91112282710[[#This Row],[Название документа, основания для закупки]],ТаблОснЗакуп[],2,FALSE)</f>
        <v>#N/A</v>
      </c>
      <c r="E392" s="2"/>
      <c r="F392" s="6"/>
      <c r="G392" s="38" t="e">
        <f>VLOOKUP(Таблица91112282710[[#This Row],[ Название раздела Плана]],ТаблРазделПлана4[],2,FALSE)</f>
        <v>#N/A</v>
      </c>
      <c r="H392" s="14"/>
      <c r="I392" s="14"/>
      <c r="J392" s="2"/>
      <c r="K392" s="17"/>
      <c r="L392" s="17"/>
      <c r="M392" s="48"/>
      <c r="N392" s="47" t="e">
        <f>VLOOKUP(Таблица91112282710[[#This Row],[Предмет закупки - исключения СМСП]],ТаблИсключ,2,FALSE)</f>
        <v>#N/A</v>
      </c>
      <c r="O392" s="20"/>
      <c r="Q392" s="36"/>
      <c r="R392" s="12"/>
      <c r="S392" s="12"/>
      <c r="T392" s="12"/>
      <c r="U392" s="16" t="e">
        <f>VLOOKUP(Таблица91112282710[[#This Row],[Ставка НДС]],ТаблицаСтавкиНДС[],2,FALSE)</f>
        <v>#N/A</v>
      </c>
      <c r="V392" s="6"/>
      <c r="W392" t="e">
        <f>VLOOKUP(Таблица91112282710[[#This Row],[Название источника финансирования]],ТаблИстФинанс[],2,FALSE)</f>
        <v>#N/A</v>
      </c>
      <c r="X392" s="2"/>
      <c r="Y392" s="13"/>
      <c r="Z392" s="13"/>
      <c r="AA392" s="13"/>
      <c r="AB392" s="17"/>
      <c r="AC392" s="17"/>
      <c r="AD392" s="6"/>
      <c r="AE392" t="e">
        <f>VLOOKUP(Таблица91112282710[[#This Row],[Название способа закупки]],ТаблСпосЗакуп[],2,FALSE)</f>
        <v>#N/A</v>
      </c>
      <c r="AF392" s="6"/>
      <c r="AG392" s="20" t="e">
        <f>INDEX(ТаблОснЗакЕП[],MATCH(LEFT($AF392,255),ТаблОснЗакЕП[Столбец1],0),2)</f>
        <v>#N/A</v>
      </c>
      <c r="AH392" s="2"/>
      <c r="AI392" s="17"/>
      <c r="AJ392" s="14"/>
      <c r="AK392" s="15"/>
      <c r="AL392" s="15"/>
      <c r="AM392" s="15"/>
      <c r="AN392" s="15"/>
      <c r="AO392" s="14"/>
      <c r="AP392" s="14"/>
      <c r="AR392" s="6"/>
      <c r="AS392" t="e">
        <f>VLOOKUP(Таблица91112282710[[#This Row],[Название направления закупки]],ТаблНапрЗакуп[],2,FALSE)</f>
        <v>#N/A</v>
      </c>
      <c r="AT392" s="14"/>
      <c r="AU392" s="40" t="e">
        <f>VLOOKUP(Таблица91112282710[[#This Row],[Наименование подразделения-заявителя закупки (только для закупок ПАО "Газпром")]],ТаблПодрГазпром[],2,FALSE)</f>
        <v>#N/A</v>
      </c>
      <c r="AV392" s="14"/>
      <c r="AW392" s="14"/>
    </row>
    <row r="393" spans="1:49" x14ac:dyDescent="0.25">
      <c r="A393" s="2"/>
      <c r="B393" s="16"/>
      <c r="C393" s="6"/>
      <c r="D393" t="e">
        <f>VLOOKUP(Таблица91112282710[[#This Row],[Название документа, основания для закупки]],ТаблОснЗакуп[],2,FALSE)</f>
        <v>#N/A</v>
      </c>
      <c r="E393" s="2"/>
      <c r="F393" s="6"/>
      <c r="G393" s="38" t="e">
        <f>VLOOKUP(Таблица91112282710[[#This Row],[ Название раздела Плана]],ТаблРазделПлана4[],2,FALSE)</f>
        <v>#N/A</v>
      </c>
      <c r="H393" s="14"/>
      <c r="I393" s="14"/>
      <c r="J393" s="2"/>
      <c r="K393" s="17"/>
      <c r="L393" s="17"/>
      <c r="M393" s="48"/>
      <c r="N393" s="47" t="e">
        <f>VLOOKUP(Таблица91112282710[[#This Row],[Предмет закупки - исключения СМСП]],ТаблИсключ,2,FALSE)</f>
        <v>#N/A</v>
      </c>
      <c r="O393" s="20"/>
      <c r="Q393" s="36"/>
      <c r="R393" s="12"/>
      <c r="S393" s="12"/>
      <c r="T393" s="12"/>
      <c r="U393" s="16" t="e">
        <f>VLOOKUP(Таблица91112282710[[#This Row],[Ставка НДС]],ТаблицаСтавкиНДС[],2,FALSE)</f>
        <v>#N/A</v>
      </c>
      <c r="V393" s="6"/>
      <c r="W393" t="e">
        <f>VLOOKUP(Таблица91112282710[[#This Row],[Название источника финансирования]],ТаблИстФинанс[],2,FALSE)</f>
        <v>#N/A</v>
      </c>
      <c r="X393" s="2"/>
      <c r="Y393" s="13"/>
      <c r="Z393" s="13"/>
      <c r="AA393" s="13"/>
      <c r="AB393" s="17"/>
      <c r="AC393" s="17"/>
      <c r="AD393" s="6"/>
      <c r="AE393" t="e">
        <f>VLOOKUP(Таблица91112282710[[#This Row],[Название способа закупки]],ТаблСпосЗакуп[],2,FALSE)</f>
        <v>#N/A</v>
      </c>
      <c r="AF393" s="6"/>
      <c r="AG393" s="20" t="e">
        <f>INDEX(ТаблОснЗакЕП[],MATCH(LEFT($AF393,255),ТаблОснЗакЕП[Столбец1],0),2)</f>
        <v>#N/A</v>
      </c>
      <c r="AH393" s="2"/>
      <c r="AI393" s="17"/>
      <c r="AJ393" s="14"/>
      <c r="AK393" s="15"/>
      <c r="AL393" s="15"/>
      <c r="AM393" s="15"/>
      <c r="AN393" s="15"/>
      <c r="AO393" s="14"/>
      <c r="AP393" s="14"/>
      <c r="AR393" s="6"/>
      <c r="AS393" t="e">
        <f>VLOOKUP(Таблица91112282710[[#This Row],[Название направления закупки]],ТаблНапрЗакуп[],2,FALSE)</f>
        <v>#N/A</v>
      </c>
      <c r="AT393" s="14"/>
      <c r="AU393" s="39" t="e">
        <f>VLOOKUP(Таблица91112282710[[#This Row],[Наименование подразделения-заявителя закупки (только для закупок ПАО "Газпром")]],ТаблПодрГазпром[],2,FALSE)</f>
        <v>#N/A</v>
      </c>
      <c r="AV393" s="14"/>
      <c r="AW393" s="14"/>
    </row>
    <row r="394" spans="1:49" x14ac:dyDescent="0.25">
      <c r="A394" s="2"/>
      <c r="B394" s="16"/>
      <c r="C394" s="6"/>
      <c r="D394" t="e">
        <f>VLOOKUP(Таблица91112282710[[#This Row],[Название документа, основания для закупки]],ТаблОснЗакуп[],2,FALSE)</f>
        <v>#N/A</v>
      </c>
      <c r="E394" s="2"/>
      <c r="F394" s="6"/>
      <c r="G394" s="38" t="e">
        <f>VLOOKUP(Таблица91112282710[[#This Row],[ Название раздела Плана]],ТаблРазделПлана4[],2,FALSE)</f>
        <v>#N/A</v>
      </c>
      <c r="H394" s="14"/>
      <c r="I394" s="14"/>
      <c r="J394" s="2"/>
      <c r="K394" s="17"/>
      <c r="L394" s="17"/>
      <c r="M394" s="48"/>
      <c r="N394" s="47" t="e">
        <f>VLOOKUP(Таблица91112282710[[#This Row],[Предмет закупки - исключения СМСП]],ТаблИсключ,2,FALSE)</f>
        <v>#N/A</v>
      </c>
      <c r="O394" s="20"/>
      <c r="Q394" s="36"/>
      <c r="R394" s="12"/>
      <c r="S394" s="12"/>
      <c r="T394" s="12"/>
      <c r="U394" s="16" t="e">
        <f>VLOOKUP(Таблица91112282710[[#This Row],[Ставка НДС]],ТаблицаСтавкиНДС[],2,FALSE)</f>
        <v>#N/A</v>
      </c>
      <c r="V394" s="6"/>
      <c r="W394" t="e">
        <f>VLOOKUP(Таблица91112282710[[#This Row],[Название источника финансирования]],ТаблИстФинанс[],2,FALSE)</f>
        <v>#N/A</v>
      </c>
      <c r="X394" s="2"/>
      <c r="Y394" s="13"/>
      <c r="Z394" s="13"/>
      <c r="AA394" s="13"/>
      <c r="AB394" s="17"/>
      <c r="AC394" s="17"/>
      <c r="AD394" s="6"/>
      <c r="AE394" t="e">
        <f>VLOOKUP(Таблица91112282710[[#This Row],[Название способа закупки]],ТаблСпосЗакуп[],2,FALSE)</f>
        <v>#N/A</v>
      </c>
      <c r="AF394" s="6"/>
      <c r="AG394" s="20" t="e">
        <f>INDEX(ТаблОснЗакЕП[],MATCH(LEFT($AF394,255),ТаблОснЗакЕП[Столбец1],0),2)</f>
        <v>#N/A</v>
      </c>
      <c r="AH394" s="2"/>
      <c r="AI394" s="17"/>
      <c r="AJ394" s="14"/>
      <c r="AK394" s="15"/>
      <c r="AL394" s="15"/>
      <c r="AM394" s="15"/>
      <c r="AN394" s="15"/>
      <c r="AO394" s="14"/>
      <c r="AP394" s="14"/>
      <c r="AR394" s="6"/>
      <c r="AS394" t="e">
        <f>VLOOKUP(Таблица91112282710[[#This Row],[Название направления закупки]],ТаблНапрЗакуп[],2,FALSE)</f>
        <v>#N/A</v>
      </c>
      <c r="AT394" s="14"/>
      <c r="AU394" s="40" t="e">
        <f>VLOOKUP(Таблица91112282710[[#This Row],[Наименование подразделения-заявителя закупки (только для закупок ПАО "Газпром")]],ТаблПодрГазпром[],2,FALSE)</f>
        <v>#N/A</v>
      </c>
      <c r="AV394" s="14"/>
      <c r="AW394" s="14"/>
    </row>
    <row r="395" spans="1:49" x14ac:dyDescent="0.25">
      <c r="A395" s="2"/>
      <c r="B395" s="16"/>
      <c r="C395" s="6"/>
      <c r="D395" t="e">
        <f>VLOOKUP(Таблица91112282710[[#This Row],[Название документа, основания для закупки]],ТаблОснЗакуп[],2,FALSE)</f>
        <v>#N/A</v>
      </c>
      <c r="E395" s="2"/>
      <c r="F395" s="6"/>
      <c r="G395" s="38" t="e">
        <f>VLOOKUP(Таблица91112282710[[#This Row],[ Название раздела Плана]],ТаблРазделПлана4[],2,FALSE)</f>
        <v>#N/A</v>
      </c>
      <c r="H395" s="14"/>
      <c r="I395" s="14"/>
      <c r="J395" s="2"/>
      <c r="K395" s="17"/>
      <c r="L395" s="17"/>
      <c r="M395" s="48"/>
      <c r="N395" s="47" t="e">
        <f>VLOOKUP(Таблица91112282710[[#This Row],[Предмет закупки - исключения СМСП]],ТаблИсключ,2,FALSE)</f>
        <v>#N/A</v>
      </c>
      <c r="O395" s="20"/>
      <c r="Q395" s="36"/>
      <c r="R395" s="12"/>
      <c r="S395" s="12"/>
      <c r="T395" s="12"/>
      <c r="U395" s="16" t="e">
        <f>VLOOKUP(Таблица91112282710[[#This Row],[Ставка НДС]],ТаблицаСтавкиНДС[],2,FALSE)</f>
        <v>#N/A</v>
      </c>
      <c r="V395" s="6"/>
      <c r="W395" t="e">
        <f>VLOOKUP(Таблица91112282710[[#This Row],[Название источника финансирования]],ТаблИстФинанс[],2,FALSE)</f>
        <v>#N/A</v>
      </c>
      <c r="X395" s="2"/>
      <c r="Y395" s="13"/>
      <c r="Z395" s="13"/>
      <c r="AA395" s="13"/>
      <c r="AB395" s="17"/>
      <c r="AC395" s="17"/>
      <c r="AD395" s="6"/>
      <c r="AE395" t="e">
        <f>VLOOKUP(Таблица91112282710[[#This Row],[Название способа закупки]],ТаблСпосЗакуп[],2,FALSE)</f>
        <v>#N/A</v>
      </c>
      <c r="AF395" s="6"/>
      <c r="AG395" s="20" t="e">
        <f>INDEX(ТаблОснЗакЕП[],MATCH(LEFT($AF395,255),ТаблОснЗакЕП[Столбец1],0),2)</f>
        <v>#N/A</v>
      </c>
      <c r="AH395" s="2"/>
      <c r="AI395" s="17"/>
      <c r="AJ395" s="14"/>
      <c r="AK395" s="15"/>
      <c r="AL395" s="15"/>
      <c r="AM395" s="15"/>
      <c r="AN395" s="15"/>
      <c r="AO395" s="14"/>
      <c r="AP395" s="14"/>
      <c r="AR395" s="6"/>
      <c r="AS395" t="e">
        <f>VLOOKUP(Таблица91112282710[[#This Row],[Название направления закупки]],ТаблНапрЗакуп[],2,FALSE)</f>
        <v>#N/A</v>
      </c>
      <c r="AT395" s="14"/>
      <c r="AU395" s="39" t="e">
        <f>VLOOKUP(Таблица91112282710[[#This Row],[Наименование подразделения-заявителя закупки (только для закупок ПАО "Газпром")]],ТаблПодрГазпром[],2,FALSE)</f>
        <v>#N/A</v>
      </c>
      <c r="AV395" s="14"/>
      <c r="AW395" s="14"/>
    </row>
    <row r="396" spans="1:49" x14ac:dyDescent="0.25">
      <c r="A396" s="2"/>
      <c r="B396" s="16"/>
      <c r="C396" s="6"/>
      <c r="D396" t="e">
        <f>VLOOKUP(Таблица91112282710[[#This Row],[Название документа, основания для закупки]],ТаблОснЗакуп[],2,FALSE)</f>
        <v>#N/A</v>
      </c>
      <c r="E396" s="2"/>
      <c r="F396" s="6"/>
      <c r="G396" s="38" t="e">
        <f>VLOOKUP(Таблица91112282710[[#This Row],[ Название раздела Плана]],ТаблРазделПлана4[],2,FALSE)</f>
        <v>#N/A</v>
      </c>
      <c r="H396" s="14"/>
      <c r="I396" s="14"/>
      <c r="J396" s="2"/>
      <c r="K396" s="17"/>
      <c r="L396" s="17"/>
      <c r="M396" s="48"/>
      <c r="N396" s="47" t="e">
        <f>VLOOKUP(Таблица91112282710[[#This Row],[Предмет закупки - исключения СМСП]],ТаблИсключ,2,FALSE)</f>
        <v>#N/A</v>
      </c>
      <c r="O396" s="20"/>
      <c r="Q396" s="36"/>
      <c r="R396" s="12"/>
      <c r="S396" s="12"/>
      <c r="T396" s="12"/>
      <c r="U396" s="16" t="e">
        <f>VLOOKUP(Таблица91112282710[[#This Row],[Ставка НДС]],ТаблицаСтавкиНДС[],2,FALSE)</f>
        <v>#N/A</v>
      </c>
      <c r="V396" s="6"/>
      <c r="W396" t="e">
        <f>VLOOKUP(Таблица91112282710[[#This Row],[Название источника финансирования]],ТаблИстФинанс[],2,FALSE)</f>
        <v>#N/A</v>
      </c>
      <c r="X396" s="2"/>
      <c r="Y396" s="13"/>
      <c r="Z396" s="13"/>
      <c r="AA396" s="13"/>
      <c r="AB396" s="17"/>
      <c r="AC396" s="17"/>
      <c r="AD396" s="6"/>
      <c r="AE396" t="e">
        <f>VLOOKUP(Таблица91112282710[[#This Row],[Название способа закупки]],ТаблСпосЗакуп[],2,FALSE)</f>
        <v>#N/A</v>
      </c>
      <c r="AF396" s="6"/>
      <c r="AG396" s="20" t="e">
        <f>INDEX(ТаблОснЗакЕП[],MATCH(LEFT($AF396,255),ТаблОснЗакЕП[Столбец1],0),2)</f>
        <v>#N/A</v>
      </c>
      <c r="AH396" s="2"/>
      <c r="AI396" s="17"/>
      <c r="AJ396" s="14"/>
      <c r="AK396" s="15"/>
      <c r="AL396" s="15"/>
      <c r="AM396" s="15"/>
      <c r="AN396" s="15"/>
      <c r="AO396" s="14"/>
      <c r="AP396" s="14"/>
      <c r="AR396" s="6"/>
      <c r="AS396" t="e">
        <f>VLOOKUP(Таблица91112282710[[#This Row],[Название направления закупки]],ТаблНапрЗакуп[],2,FALSE)</f>
        <v>#N/A</v>
      </c>
      <c r="AT396" s="14"/>
      <c r="AU396" s="40" t="e">
        <f>VLOOKUP(Таблица91112282710[[#This Row],[Наименование подразделения-заявителя закупки (только для закупок ПАО "Газпром")]],ТаблПодрГазпром[],2,FALSE)</f>
        <v>#N/A</v>
      </c>
      <c r="AV396" s="14"/>
      <c r="AW396" s="14"/>
    </row>
    <row r="397" spans="1:49" x14ac:dyDescent="0.25">
      <c r="A397" s="2"/>
      <c r="B397" s="16"/>
      <c r="C397" s="6"/>
      <c r="D397" t="e">
        <f>VLOOKUP(Таблица91112282710[[#This Row],[Название документа, основания для закупки]],ТаблОснЗакуп[],2,FALSE)</f>
        <v>#N/A</v>
      </c>
      <c r="E397" s="2"/>
      <c r="F397" s="6"/>
      <c r="G397" s="38" t="e">
        <f>VLOOKUP(Таблица91112282710[[#This Row],[ Название раздела Плана]],ТаблРазделПлана4[],2,FALSE)</f>
        <v>#N/A</v>
      </c>
      <c r="H397" s="14"/>
      <c r="I397" s="14"/>
      <c r="J397" s="2"/>
      <c r="K397" s="17"/>
      <c r="L397" s="17"/>
      <c r="M397" s="48"/>
      <c r="N397" s="47" t="e">
        <f>VLOOKUP(Таблица91112282710[[#This Row],[Предмет закупки - исключения СМСП]],ТаблИсключ,2,FALSE)</f>
        <v>#N/A</v>
      </c>
      <c r="O397" s="20"/>
      <c r="Q397" s="36"/>
      <c r="R397" s="12"/>
      <c r="S397" s="12"/>
      <c r="T397" s="12"/>
      <c r="U397" s="16" t="e">
        <f>VLOOKUP(Таблица91112282710[[#This Row],[Ставка НДС]],ТаблицаСтавкиНДС[],2,FALSE)</f>
        <v>#N/A</v>
      </c>
      <c r="V397" s="6"/>
      <c r="W397" t="e">
        <f>VLOOKUP(Таблица91112282710[[#This Row],[Название источника финансирования]],ТаблИстФинанс[],2,FALSE)</f>
        <v>#N/A</v>
      </c>
      <c r="X397" s="2"/>
      <c r="Y397" s="13"/>
      <c r="Z397" s="13"/>
      <c r="AA397" s="13"/>
      <c r="AB397" s="17"/>
      <c r="AC397" s="17"/>
      <c r="AD397" s="6"/>
      <c r="AE397" t="e">
        <f>VLOOKUP(Таблица91112282710[[#This Row],[Название способа закупки]],ТаблСпосЗакуп[],2,FALSE)</f>
        <v>#N/A</v>
      </c>
      <c r="AF397" s="6"/>
      <c r="AG397" s="20" t="e">
        <f>INDEX(ТаблОснЗакЕП[],MATCH(LEFT($AF397,255),ТаблОснЗакЕП[Столбец1],0),2)</f>
        <v>#N/A</v>
      </c>
      <c r="AH397" s="2"/>
      <c r="AI397" s="17"/>
      <c r="AJ397" s="14"/>
      <c r="AK397" s="15"/>
      <c r="AL397" s="15"/>
      <c r="AM397" s="15"/>
      <c r="AN397" s="15"/>
      <c r="AO397" s="14"/>
      <c r="AP397" s="14"/>
      <c r="AR397" s="6"/>
      <c r="AS397" t="e">
        <f>VLOOKUP(Таблица91112282710[[#This Row],[Название направления закупки]],ТаблНапрЗакуп[],2,FALSE)</f>
        <v>#N/A</v>
      </c>
      <c r="AT397" s="14"/>
      <c r="AU397" s="39" t="e">
        <f>VLOOKUP(Таблица91112282710[[#This Row],[Наименование подразделения-заявителя закупки (только для закупок ПАО "Газпром")]],ТаблПодрГазпром[],2,FALSE)</f>
        <v>#N/A</v>
      </c>
      <c r="AV397" s="14"/>
      <c r="AW397" s="14"/>
    </row>
    <row r="398" spans="1:49" x14ac:dyDescent="0.25">
      <c r="A398" s="2"/>
      <c r="B398" s="16"/>
      <c r="C398" s="6"/>
      <c r="D398" t="e">
        <f>VLOOKUP(Таблица91112282710[[#This Row],[Название документа, основания для закупки]],ТаблОснЗакуп[],2,FALSE)</f>
        <v>#N/A</v>
      </c>
      <c r="E398" s="2"/>
      <c r="F398" s="6"/>
      <c r="G398" s="38" t="e">
        <f>VLOOKUP(Таблица91112282710[[#This Row],[ Название раздела Плана]],ТаблРазделПлана4[],2,FALSE)</f>
        <v>#N/A</v>
      </c>
      <c r="H398" s="14"/>
      <c r="I398" s="14"/>
      <c r="J398" s="2"/>
      <c r="K398" s="17"/>
      <c r="L398" s="17"/>
      <c r="M398" s="48"/>
      <c r="N398" s="47" t="e">
        <f>VLOOKUP(Таблица91112282710[[#This Row],[Предмет закупки - исключения СМСП]],ТаблИсключ,2,FALSE)</f>
        <v>#N/A</v>
      </c>
      <c r="O398" s="20"/>
      <c r="Q398" s="36"/>
      <c r="R398" s="12"/>
      <c r="S398" s="12"/>
      <c r="T398" s="12"/>
      <c r="U398" s="16" t="e">
        <f>VLOOKUP(Таблица91112282710[[#This Row],[Ставка НДС]],ТаблицаСтавкиНДС[],2,FALSE)</f>
        <v>#N/A</v>
      </c>
      <c r="V398" s="6"/>
      <c r="W398" t="e">
        <f>VLOOKUP(Таблица91112282710[[#This Row],[Название источника финансирования]],ТаблИстФинанс[],2,FALSE)</f>
        <v>#N/A</v>
      </c>
      <c r="X398" s="2"/>
      <c r="Y398" s="13"/>
      <c r="Z398" s="13"/>
      <c r="AA398" s="13"/>
      <c r="AB398" s="17"/>
      <c r="AC398" s="17"/>
      <c r="AD398" s="6"/>
      <c r="AE398" t="e">
        <f>VLOOKUP(Таблица91112282710[[#This Row],[Название способа закупки]],ТаблСпосЗакуп[],2,FALSE)</f>
        <v>#N/A</v>
      </c>
      <c r="AF398" s="6"/>
      <c r="AG398" s="20" t="e">
        <f>INDEX(ТаблОснЗакЕП[],MATCH(LEFT($AF398,255),ТаблОснЗакЕП[Столбец1],0),2)</f>
        <v>#N/A</v>
      </c>
      <c r="AH398" s="2"/>
      <c r="AI398" s="17"/>
      <c r="AJ398" s="14"/>
      <c r="AK398" s="15"/>
      <c r="AL398" s="15"/>
      <c r="AM398" s="15"/>
      <c r="AN398" s="15"/>
      <c r="AO398" s="14"/>
      <c r="AP398" s="14"/>
      <c r="AR398" s="6"/>
      <c r="AS398" t="e">
        <f>VLOOKUP(Таблица91112282710[[#This Row],[Название направления закупки]],ТаблНапрЗакуп[],2,FALSE)</f>
        <v>#N/A</v>
      </c>
      <c r="AT398" s="14"/>
      <c r="AU398" s="40" t="e">
        <f>VLOOKUP(Таблица91112282710[[#This Row],[Наименование подразделения-заявителя закупки (только для закупок ПАО "Газпром")]],ТаблПодрГазпром[],2,FALSE)</f>
        <v>#N/A</v>
      </c>
      <c r="AV398" s="14"/>
      <c r="AW398" s="14"/>
    </row>
    <row r="399" spans="1:49" x14ac:dyDescent="0.25">
      <c r="A399" s="2"/>
      <c r="B399" s="16"/>
      <c r="C399" s="6"/>
      <c r="D399" t="e">
        <f>VLOOKUP(Таблица91112282710[[#This Row],[Название документа, основания для закупки]],ТаблОснЗакуп[],2,FALSE)</f>
        <v>#N/A</v>
      </c>
      <c r="E399" s="2"/>
      <c r="F399" s="6"/>
      <c r="G399" s="38" t="e">
        <f>VLOOKUP(Таблица91112282710[[#This Row],[ Название раздела Плана]],ТаблРазделПлана4[],2,FALSE)</f>
        <v>#N/A</v>
      </c>
      <c r="H399" s="14"/>
      <c r="I399" s="14"/>
      <c r="J399" s="2"/>
      <c r="K399" s="17"/>
      <c r="L399" s="17"/>
      <c r="M399" s="48"/>
      <c r="N399" s="47" t="e">
        <f>VLOOKUP(Таблица91112282710[[#This Row],[Предмет закупки - исключения СМСП]],ТаблИсключ,2,FALSE)</f>
        <v>#N/A</v>
      </c>
      <c r="O399" s="20"/>
      <c r="Q399" s="36"/>
      <c r="R399" s="12"/>
      <c r="S399" s="12"/>
      <c r="T399" s="12"/>
      <c r="U399" s="16" t="e">
        <f>VLOOKUP(Таблица91112282710[[#This Row],[Ставка НДС]],ТаблицаСтавкиНДС[],2,FALSE)</f>
        <v>#N/A</v>
      </c>
      <c r="V399" s="6"/>
      <c r="W399" t="e">
        <f>VLOOKUP(Таблица91112282710[[#This Row],[Название источника финансирования]],ТаблИстФинанс[],2,FALSE)</f>
        <v>#N/A</v>
      </c>
      <c r="X399" s="2"/>
      <c r="Y399" s="13"/>
      <c r="Z399" s="13"/>
      <c r="AA399" s="13"/>
      <c r="AB399" s="17"/>
      <c r="AC399" s="17"/>
      <c r="AD399" s="6"/>
      <c r="AE399" t="e">
        <f>VLOOKUP(Таблица91112282710[[#This Row],[Название способа закупки]],ТаблСпосЗакуп[],2,FALSE)</f>
        <v>#N/A</v>
      </c>
      <c r="AF399" s="6"/>
      <c r="AG399" s="20" t="e">
        <f>INDEX(ТаблОснЗакЕП[],MATCH(LEFT($AF399,255),ТаблОснЗакЕП[Столбец1],0),2)</f>
        <v>#N/A</v>
      </c>
      <c r="AH399" s="2"/>
      <c r="AI399" s="17"/>
      <c r="AJ399" s="14"/>
      <c r="AK399" s="15"/>
      <c r="AL399" s="15"/>
      <c r="AM399" s="15"/>
      <c r="AN399" s="15"/>
      <c r="AO399" s="14"/>
      <c r="AP399" s="14"/>
      <c r="AR399" s="6"/>
      <c r="AS399" t="e">
        <f>VLOOKUP(Таблица91112282710[[#This Row],[Название направления закупки]],ТаблНапрЗакуп[],2,FALSE)</f>
        <v>#N/A</v>
      </c>
      <c r="AT399" s="14"/>
      <c r="AU399" s="39" t="e">
        <f>VLOOKUP(Таблица91112282710[[#This Row],[Наименование подразделения-заявителя закупки (только для закупок ПАО "Газпром")]],ТаблПодрГазпром[],2,FALSE)</f>
        <v>#N/A</v>
      </c>
      <c r="AV399" s="14"/>
      <c r="AW399" s="14"/>
    </row>
    <row r="400" spans="1:49" x14ac:dyDescent="0.25">
      <c r="A400" s="2"/>
      <c r="B400" s="16"/>
      <c r="C400" s="6"/>
      <c r="D400" t="e">
        <f>VLOOKUP(Таблица91112282710[[#This Row],[Название документа, основания для закупки]],ТаблОснЗакуп[],2,FALSE)</f>
        <v>#N/A</v>
      </c>
      <c r="E400" s="2"/>
      <c r="F400" s="6"/>
      <c r="G400" s="38" t="e">
        <f>VLOOKUP(Таблица91112282710[[#This Row],[ Название раздела Плана]],ТаблРазделПлана4[],2,FALSE)</f>
        <v>#N/A</v>
      </c>
      <c r="H400" s="14"/>
      <c r="I400" s="14"/>
      <c r="J400" s="2"/>
      <c r="K400" s="17"/>
      <c r="L400" s="17"/>
      <c r="M400" s="48"/>
      <c r="N400" s="47" t="e">
        <f>VLOOKUP(Таблица91112282710[[#This Row],[Предмет закупки - исключения СМСП]],ТаблИсключ,2,FALSE)</f>
        <v>#N/A</v>
      </c>
      <c r="O400" s="20"/>
      <c r="Q400" s="36"/>
      <c r="R400" s="12"/>
      <c r="S400" s="12"/>
      <c r="T400" s="12"/>
      <c r="U400" s="16" t="e">
        <f>VLOOKUP(Таблица91112282710[[#This Row],[Ставка НДС]],ТаблицаСтавкиНДС[],2,FALSE)</f>
        <v>#N/A</v>
      </c>
      <c r="V400" s="6"/>
      <c r="W400" t="e">
        <f>VLOOKUP(Таблица91112282710[[#This Row],[Название источника финансирования]],ТаблИстФинанс[],2,FALSE)</f>
        <v>#N/A</v>
      </c>
      <c r="X400" s="2"/>
      <c r="Y400" s="13"/>
      <c r="Z400" s="13"/>
      <c r="AA400" s="13"/>
      <c r="AB400" s="17"/>
      <c r="AC400" s="17"/>
      <c r="AD400" s="6"/>
      <c r="AE400" t="e">
        <f>VLOOKUP(Таблица91112282710[[#This Row],[Название способа закупки]],ТаблСпосЗакуп[],2,FALSE)</f>
        <v>#N/A</v>
      </c>
      <c r="AF400" s="6"/>
      <c r="AG400" s="20" t="e">
        <f>INDEX(ТаблОснЗакЕП[],MATCH(LEFT($AF400,255),ТаблОснЗакЕП[Столбец1],0),2)</f>
        <v>#N/A</v>
      </c>
      <c r="AH400" s="2"/>
      <c r="AI400" s="17"/>
      <c r="AJ400" s="14"/>
      <c r="AK400" s="15"/>
      <c r="AL400" s="15"/>
      <c r="AM400" s="15"/>
      <c r="AN400" s="15"/>
      <c r="AO400" s="14"/>
      <c r="AP400" s="14"/>
      <c r="AR400" s="6"/>
      <c r="AS400" t="e">
        <f>VLOOKUP(Таблица91112282710[[#This Row],[Название направления закупки]],ТаблНапрЗакуп[],2,FALSE)</f>
        <v>#N/A</v>
      </c>
      <c r="AT400" s="14"/>
      <c r="AU400" s="40" t="e">
        <f>VLOOKUP(Таблица91112282710[[#This Row],[Наименование подразделения-заявителя закупки (только для закупок ПАО "Газпром")]],ТаблПодрГазпром[],2,FALSE)</f>
        <v>#N/A</v>
      </c>
      <c r="AV400" s="14"/>
      <c r="AW400" s="14"/>
    </row>
    <row r="401" spans="1:49" x14ac:dyDescent="0.25">
      <c r="A401" s="2"/>
      <c r="B401" s="16"/>
      <c r="C401" s="6"/>
      <c r="D401" t="e">
        <f>VLOOKUP(Таблица91112282710[[#This Row],[Название документа, основания для закупки]],ТаблОснЗакуп[],2,FALSE)</f>
        <v>#N/A</v>
      </c>
      <c r="E401" s="2"/>
      <c r="F401" s="6"/>
      <c r="G401" s="38" t="e">
        <f>VLOOKUP(Таблица91112282710[[#This Row],[ Название раздела Плана]],ТаблРазделПлана4[],2,FALSE)</f>
        <v>#N/A</v>
      </c>
      <c r="H401" s="14"/>
      <c r="I401" s="14"/>
      <c r="J401" s="2"/>
      <c r="K401" s="17"/>
      <c r="L401" s="17"/>
      <c r="M401" s="48"/>
      <c r="N401" s="47" t="e">
        <f>VLOOKUP(Таблица91112282710[[#This Row],[Предмет закупки - исключения СМСП]],ТаблИсключ,2,FALSE)</f>
        <v>#N/A</v>
      </c>
      <c r="O401" s="20"/>
      <c r="Q401" s="36"/>
      <c r="R401" s="12"/>
      <c r="S401" s="12"/>
      <c r="T401" s="12"/>
      <c r="U401" s="16" t="e">
        <f>VLOOKUP(Таблица91112282710[[#This Row],[Ставка НДС]],ТаблицаСтавкиНДС[],2,FALSE)</f>
        <v>#N/A</v>
      </c>
      <c r="V401" s="6"/>
      <c r="W401" t="e">
        <f>VLOOKUP(Таблица91112282710[[#This Row],[Название источника финансирования]],ТаблИстФинанс[],2,FALSE)</f>
        <v>#N/A</v>
      </c>
      <c r="X401" s="2"/>
      <c r="Y401" s="13"/>
      <c r="Z401" s="13"/>
      <c r="AA401" s="13"/>
      <c r="AB401" s="17"/>
      <c r="AC401" s="17"/>
      <c r="AD401" s="6"/>
      <c r="AE401" t="e">
        <f>VLOOKUP(Таблица91112282710[[#This Row],[Название способа закупки]],ТаблСпосЗакуп[],2,FALSE)</f>
        <v>#N/A</v>
      </c>
      <c r="AF401" s="6"/>
      <c r="AG401" s="20" t="e">
        <f>INDEX(ТаблОснЗакЕП[],MATCH(LEFT($AF401,255),ТаблОснЗакЕП[Столбец1],0),2)</f>
        <v>#N/A</v>
      </c>
      <c r="AH401" s="2"/>
      <c r="AI401" s="17"/>
      <c r="AJ401" s="14"/>
      <c r="AK401" s="15"/>
      <c r="AL401" s="15"/>
      <c r="AM401" s="15"/>
      <c r="AN401" s="15"/>
      <c r="AO401" s="14"/>
      <c r="AP401" s="14"/>
      <c r="AR401" s="6"/>
      <c r="AS401" t="e">
        <f>VLOOKUP(Таблица91112282710[[#This Row],[Название направления закупки]],ТаблНапрЗакуп[],2,FALSE)</f>
        <v>#N/A</v>
      </c>
      <c r="AT401" s="14"/>
      <c r="AU401" s="39" t="e">
        <f>VLOOKUP(Таблица91112282710[[#This Row],[Наименование подразделения-заявителя закупки (только для закупок ПАО "Газпром")]],ТаблПодрГазпром[],2,FALSE)</f>
        <v>#N/A</v>
      </c>
      <c r="AV401" s="14"/>
      <c r="AW401" s="14"/>
    </row>
    <row r="402" spans="1:49" x14ac:dyDescent="0.25">
      <c r="A402" s="2"/>
      <c r="B402" s="16"/>
      <c r="C402" s="6"/>
      <c r="D402" t="e">
        <f>VLOOKUP(Таблица91112282710[[#This Row],[Название документа, основания для закупки]],ТаблОснЗакуп[],2,FALSE)</f>
        <v>#N/A</v>
      </c>
      <c r="E402" s="2"/>
      <c r="F402" s="6"/>
      <c r="G402" s="38" t="e">
        <f>VLOOKUP(Таблица91112282710[[#This Row],[ Название раздела Плана]],ТаблРазделПлана4[],2,FALSE)</f>
        <v>#N/A</v>
      </c>
      <c r="H402" s="14"/>
      <c r="I402" s="14"/>
      <c r="J402" s="2"/>
      <c r="K402" s="17"/>
      <c r="L402" s="17"/>
      <c r="M402" s="48"/>
      <c r="N402" s="47" t="e">
        <f>VLOOKUP(Таблица91112282710[[#This Row],[Предмет закупки - исключения СМСП]],ТаблИсключ,2,FALSE)</f>
        <v>#N/A</v>
      </c>
      <c r="O402" s="20"/>
      <c r="Q402" s="36"/>
      <c r="R402" s="12"/>
      <c r="S402" s="12"/>
      <c r="T402" s="12"/>
      <c r="U402" s="16" t="e">
        <f>VLOOKUP(Таблица91112282710[[#This Row],[Ставка НДС]],ТаблицаСтавкиНДС[],2,FALSE)</f>
        <v>#N/A</v>
      </c>
      <c r="V402" s="6"/>
      <c r="W402" t="e">
        <f>VLOOKUP(Таблица91112282710[[#This Row],[Название источника финансирования]],ТаблИстФинанс[],2,FALSE)</f>
        <v>#N/A</v>
      </c>
      <c r="X402" s="2"/>
      <c r="Y402" s="13"/>
      <c r="Z402" s="13"/>
      <c r="AA402" s="13"/>
      <c r="AB402" s="17"/>
      <c r="AC402" s="17"/>
      <c r="AD402" s="6"/>
      <c r="AE402" t="e">
        <f>VLOOKUP(Таблица91112282710[[#This Row],[Название способа закупки]],ТаблСпосЗакуп[],2,FALSE)</f>
        <v>#N/A</v>
      </c>
      <c r="AF402" s="6"/>
      <c r="AG402" s="20" t="e">
        <f>INDEX(ТаблОснЗакЕП[],MATCH(LEFT($AF402,255),ТаблОснЗакЕП[Столбец1],0),2)</f>
        <v>#N/A</v>
      </c>
      <c r="AH402" s="2"/>
      <c r="AI402" s="17"/>
      <c r="AJ402" s="14"/>
      <c r="AK402" s="15"/>
      <c r="AL402" s="15"/>
      <c r="AM402" s="15"/>
      <c r="AN402" s="15"/>
      <c r="AO402" s="14"/>
      <c r="AP402" s="14"/>
      <c r="AR402" s="6"/>
      <c r="AS402" t="e">
        <f>VLOOKUP(Таблица91112282710[[#This Row],[Название направления закупки]],ТаблНапрЗакуп[],2,FALSE)</f>
        <v>#N/A</v>
      </c>
      <c r="AT402" s="14"/>
      <c r="AU402" s="40" t="e">
        <f>VLOOKUP(Таблица91112282710[[#This Row],[Наименование подразделения-заявителя закупки (только для закупок ПАО "Газпром")]],ТаблПодрГазпром[],2,FALSE)</f>
        <v>#N/A</v>
      </c>
      <c r="AV402" s="14"/>
      <c r="AW402" s="14"/>
    </row>
    <row r="403" spans="1:49" x14ac:dyDescent="0.25">
      <c r="A403" s="2"/>
      <c r="B403" s="16"/>
      <c r="C403" s="6"/>
      <c r="D403" t="e">
        <f>VLOOKUP(Таблица91112282710[[#This Row],[Название документа, основания для закупки]],ТаблОснЗакуп[],2,FALSE)</f>
        <v>#N/A</v>
      </c>
      <c r="E403" s="2"/>
      <c r="F403" s="6"/>
      <c r="G403" s="38" t="e">
        <f>VLOOKUP(Таблица91112282710[[#This Row],[ Название раздела Плана]],ТаблРазделПлана4[],2,FALSE)</f>
        <v>#N/A</v>
      </c>
      <c r="H403" s="14"/>
      <c r="I403" s="14"/>
      <c r="J403" s="2"/>
      <c r="K403" s="17"/>
      <c r="L403" s="17"/>
      <c r="M403" s="48"/>
      <c r="N403" s="47" t="e">
        <f>VLOOKUP(Таблица91112282710[[#This Row],[Предмет закупки - исключения СМСП]],ТаблИсключ,2,FALSE)</f>
        <v>#N/A</v>
      </c>
      <c r="O403" s="20"/>
      <c r="Q403" s="36"/>
      <c r="R403" s="12"/>
      <c r="S403" s="12"/>
      <c r="T403" s="12"/>
      <c r="U403" s="16" t="e">
        <f>VLOOKUP(Таблица91112282710[[#This Row],[Ставка НДС]],ТаблицаСтавкиНДС[],2,FALSE)</f>
        <v>#N/A</v>
      </c>
      <c r="V403" s="6"/>
      <c r="W403" t="e">
        <f>VLOOKUP(Таблица91112282710[[#This Row],[Название источника финансирования]],ТаблИстФинанс[],2,FALSE)</f>
        <v>#N/A</v>
      </c>
      <c r="X403" s="2"/>
      <c r="Y403" s="13"/>
      <c r="Z403" s="13"/>
      <c r="AA403" s="13"/>
      <c r="AB403" s="17"/>
      <c r="AC403" s="17"/>
      <c r="AD403" s="6"/>
      <c r="AE403" t="e">
        <f>VLOOKUP(Таблица91112282710[[#This Row],[Название способа закупки]],ТаблСпосЗакуп[],2,FALSE)</f>
        <v>#N/A</v>
      </c>
      <c r="AF403" s="6"/>
      <c r="AG403" s="20" t="e">
        <f>INDEX(ТаблОснЗакЕП[],MATCH(LEFT($AF403,255),ТаблОснЗакЕП[Столбец1],0),2)</f>
        <v>#N/A</v>
      </c>
      <c r="AH403" s="2"/>
      <c r="AI403" s="17"/>
      <c r="AJ403" s="14"/>
      <c r="AK403" s="15"/>
      <c r="AL403" s="15"/>
      <c r="AM403" s="15"/>
      <c r="AN403" s="15"/>
      <c r="AO403" s="14"/>
      <c r="AP403" s="14"/>
      <c r="AR403" s="6"/>
      <c r="AS403" t="e">
        <f>VLOOKUP(Таблица91112282710[[#This Row],[Название направления закупки]],ТаблНапрЗакуп[],2,FALSE)</f>
        <v>#N/A</v>
      </c>
      <c r="AT403" s="14"/>
      <c r="AU403" s="39" t="e">
        <f>VLOOKUP(Таблица91112282710[[#This Row],[Наименование подразделения-заявителя закупки (только для закупок ПАО "Газпром")]],ТаблПодрГазпром[],2,FALSE)</f>
        <v>#N/A</v>
      </c>
      <c r="AV403" s="14"/>
      <c r="AW403" s="14"/>
    </row>
    <row r="404" spans="1:49" x14ac:dyDescent="0.25">
      <c r="A404" s="2"/>
      <c r="B404" s="16"/>
      <c r="C404" s="6"/>
      <c r="D404" t="e">
        <f>VLOOKUP(Таблица91112282710[[#This Row],[Название документа, основания для закупки]],ТаблОснЗакуп[],2,FALSE)</f>
        <v>#N/A</v>
      </c>
      <c r="E404" s="2"/>
      <c r="F404" s="6"/>
      <c r="G404" s="38" t="e">
        <f>VLOOKUP(Таблица91112282710[[#This Row],[ Название раздела Плана]],ТаблРазделПлана4[],2,FALSE)</f>
        <v>#N/A</v>
      </c>
      <c r="H404" s="14"/>
      <c r="I404" s="14"/>
      <c r="J404" s="2"/>
      <c r="K404" s="17"/>
      <c r="L404" s="17"/>
      <c r="M404" s="48"/>
      <c r="N404" s="47" t="e">
        <f>VLOOKUP(Таблица91112282710[[#This Row],[Предмет закупки - исключения СМСП]],ТаблИсключ,2,FALSE)</f>
        <v>#N/A</v>
      </c>
      <c r="O404" s="20"/>
      <c r="Q404" s="36"/>
      <c r="R404" s="12"/>
      <c r="S404" s="12"/>
      <c r="T404" s="12"/>
      <c r="U404" s="16" t="e">
        <f>VLOOKUP(Таблица91112282710[[#This Row],[Ставка НДС]],ТаблицаСтавкиНДС[],2,FALSE)</f>
        <v>#N/A</v>
      </c>
      <c r="V404" s="6"/>
      <c r="W404" t="e">
        <f>VLOOKUP(Таблица91112282710[[#This Row],[Название источника финансирования]],ТаблИстФинанс[],2,FALSE)</f>
        <v>#N/A</v>
      </c>
      <c r="X404" s="2"/>
      <c r="Y404" s="13"/>
      <c r="Z404" s="13"/>
      <c r="AA404" s="13"/>
      <c r="AB404" s="17"/>
      <c r="AC404" s="17"/>
      <c r="AD404" s="6"/>
      <c r="AE404" t="e">
        <f>VLOOKUP(Таблица91112282710[[#This Row],[Название способа закупки]],ТаблСпосЗакуп[],2,FALSE)</f>
        <v>#N/A</v>
      </c>
      <c r="AF404" s="6"/>
      <c r="AG404" s="20" t="e">
        <f>INDEX(ТаблОснЗакЕП[],MATCH(LEFT($AF404,255),ТаблОснЗакЕП[Столбец1],0),2)</f>
        <v>#N/A</v>
      </c>
      <c r="AH404" s="2"/>
      <c r="AI404" s="17"/>
      <c r="AJ404" s="14"/>
      <c r="AK404" s="15"/>
      <c r="AL404" s="15"/>
      <c r="AM404" s="15"/>
      <c r="AN404" s="15"/>
      <c r="AO404" s="14"/>
      <c r="AP404" s="14"/>
      <c r="AR404" s="6"/>
      <c r="AS404" t="e">
        <f>VLOOKUP(Таблица91112282710[[#This Row],[Название направления закупки]],ТаблНапрЗакуп[],2,FALSE)</f>
        <v>#N/A</v>
      </c>
      <c r="AT404" s="14"/>
      <c r="AU404" s="40" t="e">
        <f>VLOOKUP(Таблица91112282710[[#This Row],[Наименование подразделения-заявителя закупки (только для закупок ПАО "Газпром")]],ТаблПодрГазпром[],2,FALSE)</f>
        <v>#N/A</v>
      </c>
      <c r="AV404" s="14"/>
      <c r="AW404" s="14"/>
    </row>
    <row r="405" spans="1:49" x14ac:dyDescent="0.25">
      <c r="A405" s="2"/>
      <c r="B405" s="16"/>
      <c r="C405" s="6"/>
      <c r="D405" t="e">
        <f>VLOOKUP(Таблица91112282710[[#This Row],[Название документа, основания для закупки]],ТаблОснЗакуп[],2,FALSE)</f>
        <v>#N/A</v>
      </c>
      <c r="E405" s="2"/>
      <c r="F405" s="6"/>
      <c r="G405" s="38" t="e">
        <f>VLOOKUP(Таблица91112282710[[#This Row],[ Название раздела Плана]],ТаблРазделПлана4[],2,FALSE)</f>
        <v>#N/A</v>
      </c>
      <c r="H405" s="14"/>
      <c r="I405" s="14"/>
      <c r="J405" s="2"/>
      <c r="K405" s="17"/>
      <c r="L405" s="17"/>
      <c r="M405" s="48"/>
      <c r="N405" s="47" t="e">
        <f>VLOOKUP(Таблица91112282710[[#This Row],[Предмет закупки - исключения СМСП]],ТаблИсключ,2,FALSE)</f>
        <v>#N/A</v>
      </c>
      <c r="O405" s="20"/>
      <c r="Q405" s="36"/>
      <c r="R405" s="12"/>
      <c r="S405" s="12"/>
      <c r="T405" s="12"/>
      <c r="U405" s="16" t="e">
        <f>VLOOKUP(Таблица91112282710[[#This Row],[Ставка НДС]],ТаблицаСтавкиНДС[],2,FALSE)</f>
        <v>#N/A</v>
      </c>
      <c r="V405" s="6"/>
      <c r="W405" t="e">
        <f>VLOOKUP(Таблица91112282710[[#This Row],[Название источника финансирования]],ТаблИстФинанс[],2,FALSE)</f>
        <v>#N/A</v>
      </c>
      <c r="X405" s="2"/>
      <c r="Y405" s="13"/>
      <c r="Z405" s="13"/>
      <c r="AA405" s="13"/>
      <c r="AB405" s="17"/>
      <c r="AC405" s="17"/>
      <c r="AD405" s="6"/>
      <c r="AE405" t="e">
        <f>VLOOKUP(Таблица91112282710[[#This Row],[Название способа закупки]],ТаблСпосЗакуп[],2,FALSE)</f>
        <v>#N/A</v>
      </c>
      <c r="AF405" s="6"/>
      <c r="AG405" s="20" t="e">
        <f>INDEX(ТаблОснЗакЕП[],MATCH(LEFT($AF405,255),ТаблОснЗакЕП[Столбец1],0),2)</f>
        <v>#N/A</v>
      </c>
      <c r="AH405" s="2"/>
      <c r="AI405" s="17"/>
      <c r="AJ405" s="14"/>
      <c r="AK405" s="15"/>
      <c r="AL405" s="15"/>
      <c r="AM405" s="15"/>
      <c r="AN405" s="15"/>
      <c r="AO405" s="14"/>
      <c r="AP405" s="14"/>
      <c r="AR405" s="6"/>
      <c r="AS405" t="e">
        <f>VLOOKUP(Таблица91112282710[[#This Row],[Название направления закупки]],ТаблНапрЗакуп[],2,FALSE)</f>
        <v>#N/A</v>
      </c>
      <c r="AT405" s="14"/>
      <c r="AU405" s="39" t="e">
        <f>VLOOKUP(Таблица91112282710[[#This Row],[Наименование подразделения-заявителя закупки (только для закупок ПАО "Газпром")]],ТаблПодрГазпром[],2,FALSE)</f>
        <v>#N/A</v>
      </c>
      <c r="AV405" s="14"/>
      <c r="AW405" s="14"/>
    </row>
    <row r="406" spans="1:49" x14ac:dyDescent="0.25">
      <c r="A406" s="2"/>
      <c r="B406" s="16"/>
      <c r="C406" s="6"/>
      <c r="D406" t="e">
        <f>VLOOKUP(Таблица91112282710[[#This Row],[Название документа, основания для закупки]],ТаблОснЗакуп[],2,FALSE)</f>
        <v>#N/A</v>
      </c>
      <c r="E406" s="2"/>
      <c r="F406" s="6"/>
      <c r="G406" s="38" t="e">
        <f>VLOOKUP(Таблица91112282710[[#This Row],[ Название раздела Плана]],ТаблРазделПлана4[],2,FALSE)</f>
        <v>#N/A</v>
      </c>
      <c r="H406" s="14"/>
      <c r="I406" s="14"/>
      <c r="J406" s="2"/>
      <c r="K406" s="17"/>
      <c r="L406" s="17"/>
      <c r="M406" s="48"/>
      <c r="N406" s="47" t="e">
        <f>VLOOKUP(Таблица91112282710[[#This Row],[Предмет закупки - исключения СМСП]],ТаблИсключ,2,FALSE)</f>
        <v>#N/A</v>
      </c>
      <c r="O406" s="20"/>
      <c r="Q406" s="36"/>
      <c r="R406" s="12"/>
      <c r="S406" s="12"/>
      <c r="T406" s="12"/>
      <c r="U406" s="16" t="e">
        <f>VLOOKUP(Таблица91112282710[[#This Row],[Ставка НДС]],ТаблицаСтавкиНДС[],2,FALSE)</f>
        <v>#N/A</v>
      </c>
      <c r="V406" s="6"/>
      <c r="W406" t="e">
        <f>VLOOKUP(Таблица91112282710[[#This Row],[Название источника финансирования]],ТаблИстФинанс[],2,FALSE)</f>
        <v>#N/A</v>
      </c>
      <c r="X406" s="2"/>
      <c r="Y406" s="13"/>
      <c r="Z406" s="13"/>
      <c r="AA406" s="13"/>
      <c r="AB406" s="17"/>
      <c r="AC406" s="17"/>
      <c r="AD406" s="6"/>
      <c r="AE406" t="e">
        <f>VLOOKUP(Таблица91112282710[[#This Row],[Название способа закупки]],ТаблСпосЗакуп[],2,FALSE)</f>
        <v>#N/A</v>
      </c>
      <c r="AF406" s="6"/>
      <c r="AG406" s="20" t="e">
        <f>INDEX(ТаблОснЗакЕП[],MATCH(LEFT($AF406,255),ТаблОснЗакЕП[Столбец1],0),2)</f>
        <v>#N/A</v>
      </c>
      <c r="AH406" s="2"/>
      <c r="AI406" s="17"/>
      <c r="AJ406" s="14"/>
      <c r="AK406" s="15"/>
      <c r="AL406" s="15"/>
      <c r="AM406" s="15"/>
      <c r="AN406" s="15"/>
      <c r="AO406" s="14"/>
      <c r="AP406" s="14"/>
      <c r="AR406" s="6"/>
      <c r="AS406" t="e">
        <f>VLOOKUP(Таблица91112282710[[#This Row],[Название направления закупки]],ТаблНапрЗакуп[],2,FALSE)</f>
        <v>#N/A</v>
      </c>
      <c r="AT406" s="14"/>
      <c r="AU406" s="40" t="e">
        <f>VLOOKUP(Таблица91112282710[[#This Row],[Наименование подразделения-заявителя закупки (только для закупок ПАО "Газпром")]],ТаблПодрГазпром[],2,FALSE)</f>
        <v>#N/A</v>
      </c>
      <c r="AV406" s="14"/>
      <c r="AW406" s="14"/>
    </row>
    <row r="407" spans="1:49" x14ac:dyDescent="0.25">
      <c r="A407" s="2"/>
      <c r="B407" s="16"/>
      <c r="C407" s="6"/>
      <c r="D407" t="e">
        <f>VLOOKUP(Таблица91112282710[[#This Row],[Название документа, основания для закупки]],ТаблОснЗакуп[],2,FALSE)</f>
        <v>#N/A</v>
      </c>
      <c r="E407" s="2"/>
      <c r="F407" s="6"/>
      <c r="G407" s="38" t="e">
        <f>VLOOKUP(Таблица91112282710[[#This Row],[ Название раздела Плана]],ТаблРазделПлана4[],2,FALSE)</f>
        <v>#N/A</v>
      </c>
      <c r="H407" s="14"/>
      <c r="I407" s="14"/>
      <c r="J407" s="2"/>
      <c r="K407" s="17"/>
      <c r="L407" s="17"/>
      <c r="M407" s="48"/>
      <c r="N407" s="47" t="e">
        <f>VLOOKUP(Таблица91112282710[[#This Row],[Предмет закупки - исключения СМСП]],ТаблИсключ,2,FALSE)</f>
        <v>#N/A</v>
      </c>
      <c r="O407" s="20"/>
      <c r="Q407" s="36"/>
      <c r="R407" s="12"/>
      <c r="S407" s="12"/>
      <c r="T407" s="12"/>
      <c r="U407" s="16" t="e">
        <f>VLOOKUP(Таблица91112282710[[#This Row],[Ставка НДС]],ТаблицаСтавкиНДС[],2,FALSE)</f>
        <v>#N/A</v>
      </c>
      <c r="V407" s="6"/>
      <c r="W407" t="e">
        <f>VLOOKUP(Таблица91112282710[[#This Row],[Название источника финансирования]],ТаблИстФинанс[],2,FALSE)</f>
        <v>#N/A</v>
      </c>
      <c r="X407" s="2"/>
      <c r="Y407" s="13"/>
      <c r="Z407" s="13"/>
      <c r="AA407" s="13"/>
      <c r="AB407" s="17"/>
      <c r="AC407" s="17"/>
      <c r="AD407" s="6"/>
      <c r="AE407" t="e">
        <f>VLOOKUP(Таблица91112282710[[#This Row],[Название способа закупки]],ТаблСпосЗакуп[],2,FALSE)</f>
        <v>#N/A</v>
      </c>
      <c r="AF407" s="6"/>
      <c r="AG407" s="20" t="e">
        <f>INDEX(ТаблОснЗакЕП[],MATCH(LEFT($AF407,255),ТаблОснЗакЕП[Столбец1],0),2)</f>
        <v>#N/A</v>
      </c>
      <c r="AH407" s="2"/>
      <c r="AI407" s="17"/>
      <c r="AJ407" s="14"/>
      <c r="AK407" s="15"/>
      <c r="AL407" s="15"/>
      <c r="AM407" s="15"/>
      <c r="AN407" s="15"/>
      <c r="AO407" s="14"/>
      <c r="AP407" s="14"/>
      <c r="AR407" s="6"/>
      <c r="AS407" t="e">
        <f>VLOOKUP(Таблица91112282710[[#This Row],[Название направления закупки]],ТаблНапрЗакуп[],2,FALSE)</f>
        <v>#N/A</v>
      </c>
      <c r="AT407" s="14"/>
      <c r="AU407" s="39" t="e">
        <f>VLOOKUP(Таблица91112282710[[#This Row],[Наименование подразделения-заявителя закупки (только для закупок ПАО "Газпром")]],ТаблПодрГазпром[],2,FALSE)</f>
        <v>#N/A</v>
      </c>
      <c r="AV407" s="14"/>
      <c r="AW407" s="14"/>
    </row>
    <row r="408" spans="1:49" x14ac:dyDescent="0.25">
      <c r="A408" s="2"/>
      <c r="B408" s="16"/>
      <c r="C408" s="6"/>
      <c r="D408" t="e">
        <f>VLOOKUP(Таблица91112282710[[#This Row],[Название документа, основания для закупки]],ТаблОснЗакуп[],2,FALSE)</f>
        <v>#N/A</v>
      </c>
      <c r="E408" s="2"/>
      <c r="F408" s="6"/>
      <c r="G408" s="38" t="e">
        <f>VLOOKUP(Таблица91112282710[[#This Row],[ Название раздела Плана]],ТаблРазделПлана4[],2,FALSE)</f>
        <v>#N/A</v>
      </c>
      <c r="H408" s="14"/>
      <c r="I408" s="14"/>
      <c r="J408" s="2"/>
      <c r="K408" s="17"/>
      <c r="L408" s="17"/>
      <c r="M408" s="48"/>
      <c r="N408" s="47" t="e">
        <f>VLOOKUP(Таблица91112282710[[#This Row],[Предмет закупки - исключения СМСП]],ТаблИсключ,2,FALSE)</f>
        <v>#N/A</v>
      </c>
      <c r="O408" s="20"/>
      <c r="Q408" s="36"/>
      <c r="R408" s="12"/>
      <c r="S408" s="12"/>
      <c r="T408" s="12"/>
      <c r="U408" s="16" t="e">
        <f>VLOOKUP(Таблица91112282710[[#This Row],[Ставка НДС]],ТаблицаСтавкиНДС[],2,FALSE)</f>
        <v>#N/A</v>
      </c>
      <c r="V408" s="6"/>
      <c r="W408" t="e">
        <f>VLOOKUP(Таблица91112282710[[#This Row],[Название источника финансирования]],ТаблИстФинанс[],2,FALSE)</f>
        <v>#N/A</v>
      </c>
      <c r="X408" s="2"/>
      <c r="Y408" s="13"/>
      <c r="Z408" s="13"/>
      <c r="AA408" s="13"/>
      <c r="AB408" s="17"/>
      <c r="AC408" s="17"/>
      <c r="AD408" s="6"/>
      <c r="AE408" t="e">
        <f>VLOOKUP(Таблица91112282710[[#This Row],[Название способа закупки]],ТаблСпосЗакуп[],2,FALSE)</f>
        <v>#N/A</v>
      </c>
      <c r="AF408" s="6"/>
      <c r="AG408" s="20" t="e">
        <f>INDEX(ТаблОснЗакЕП[],MATCH(LEFT($AF408,255),ТаблОснЗакЕП[Столбец1],0),2)</f>
        <v>#N/A</v>
      </c>
      <c r="AH408" s="2"/>
      <c r="AI408" s="17"/>
      <c r="AJ408" s="14"/>
      <c r="AK408" s="15"/>
      <c r="AL408" s="15"/>
      <c r="AM408" s="15"/>
      <c r="AN408" s="15"/>
      <c r="AO408" s="14"/>
      <c r="AP408" s="14"/>
      <c r="AR408" s="6"/>
      <c r="AS408" t="e">
        <f>VLOOKUP(Таблица91112282710[[#This Row],[Название направления закупки]],ТаблНапрЗакуп[],2,FALSE)</f>
        <v>#N/A</v>
      </c>
      <c r="AT408" s="14"/>
      <c r="AU408" s="40" t="e">
        <f>VLOOKUP(Таблица91112282710[[#This Row],[Наименование подразделения-заявителя закупки (только для закупок ПАО "Газпром")]],ТаблПодрГазпром[],2,FALSE)</f>
        <v>#N/A</v>
      </c>
      <c r="AV408" s="14"/>
      <c r="AW408" s="14"/>
    </row>
    <row r="409" spans="1:49" x14ac:dyDescent="0.25">
      <c r="A409" s="2"/>
      <c r="B409" s="16"/>
      <c r="C409" s="6"/>
      <c r="D409" t="e">
        <f>VLOOKUP(Таблица91112282710[[#This Row],[Название документа, основания для закупки]],ТаблОснЗакуп[],2,FALSE)</f>
        <v>#N/A</v>
      </c>
      <c r="E409" s="2"/>
      <c r="F409" s="6"/>
      <c r="G409" s="38" t="e">
        <f>VLOOKUP(Таблица91112282710[[#This Row],[ Название раздела Плана]],ТаблРазделПлана4[],2,FALSE)</f>
        <v>#N/A</v>
      </c>
      <c r="H409" s="14"/>
      <c r="I409" s="14"/>
      <c r="J409" s="2"/>
      <c r="K409" s="17"/>
      <c r="L409" s="17"/>
      <c r="M409" s="48"/>
      <c r="N409" s="47" t="e">
        <f>VLOOKUP(Таблица91112282710[[#This Row],[Предмет закупки - исключения СМСП]],ТаблИсключ,2,FALSE)</f>
        <v>#N/A</v>
      </c>
      <c r="O409" s="20"/>
      <c r="Q409" s="36"/>
      <c r="R409" s="12"/>
      <c r="S409" s="12"/>
      <c r="T409" s="12"/>
      <c r="U409" s="16" t="e">
        <f>VLOOKUP(Таблица91112282710[[#This Row],[Ставка НДС]],ТаблицаСтавкиНДС[],2,FALSE)</f>
        <v>#N/A</v>
      </c>
      <c r="V409" s="6"/>
      <c r="W409" t="e">
        <f>VLOOKUP(Таблица91112282710[[#This Row],[Название источника финансирования]],ТаблИстФинанс[],2,FALSE)</f>
        <v>#N/A</v>
      </c>
      <c r="X409" s="2"/>
      <c r="Y409" s="13"/>
      <c r="Z409" s="13"/>
      <c r="AA409" s="13"/>
      <c r="AB409" s="17"/>
      <c r="AC409" s="17"/>
      <c r="AD409" s="6"/>
      <c r="AE409" t="e">
        <f>VLOOKUP(Таблица91112282710[[#This Row],[Название способа закупки]],ТаблСпосЗакуп[],2,FALSE)</f>
        <v>#N/A</v>
      </c>
      <c r="AF409" s="6"/>
      <c r="AG409" s="20" t="e">
        <f>INDEX(ТаблОснЗакЕП[],MATCH(LEFT($AF409,255),ТаблОснЗакЕП[Столбец1],0),2)</f>
        <v>#N/A</v>
      </c>
      <c r="AH409" s="2"/>
      <c r="AI409" s="17"/>
      <c r="AJ409" s="14"/>
      <c r="AK409" s="15"/>
      <c r="AL409" s="15"/>
      <c r="AM409" s="15"/>
      <c r="AN409" s="15"/>
      <c r="AO409" s="14"/>
      <c r="AP409" s="14"/>
      <c r="AR409" s="6"/>
      <c r="AS409" t="e">
        <f>VLOOKUP(Таблица91112282710[[#This Row],[Название направления закупки]],ТаблНапрЗакуп[],2,FALSE)</f>
        <v>#N/A</v>
      </c>
      <c r="AT409" s="14"/>
      <c r="AU409" s="39" t="e">
        <f>VLOOKUP(Таблица91112282710[[#This Row],[Наименование подразделения-заявителя закупки (только для закупок ПАО "Газпром")]],ТаблПодрГазпром[],2,FALSE)</f>
        <v>#N/A</v>
      </c>
      <c r="AV409" s="14"/>
      <c r="AW409" s="14"/>
    </row>
    <row r="410" spans="1:49" x14ac:dyDescent="0.25">
      <c r="A410" s="2"/>
      <c r="B410" s="16"/>
      <c r="C410" s="6"/>
      <c r="D410" t="e">
        <f>VLOOKUP(Таблица91112282710[[#This Row],[Название документа, основания для закупки]],ТаблОснЗакуп[],2,FALSE)</f>
        <v>#N/A</v>
      </c>
      <c r="E410" s="2"/>
      <c r="F410" s="6"/>
      <c r="G410" s="38" t="e">
        <f>VLOOKUP(Таблица91112282710[[#This Row],[ Название раздела Плана]],ТаблРазделПлана4[],2,FALSE)</f>
        <v>#N/A</v>
      </c>
      <c r="H410" s="14"/>
      <c r="I410" s="14"/>
      <c r="J410" s="2"/>
      <c r="K410" s="17"/>
      <c r="L410" s="17"/>
      <c r="M410" s="48"/>
      <c r="N410" s="47" t="e">
        <f>VLOOKUP(Таблица91112282710[[#This Row],[Предмет закупки - исключения СМСП]],ТаблИсключ,2,FALSE)</f>
        <v>#N/A</v>
      </c>
      <c r="O410" s="20"/>
      <c r="Q410" s="36"/>
      <c r="R410" s="12"/>
      <c r="S410" s="12"/>
      <c r="T410" s="12"/>
      <c r="U410" s="16" t="e">
        <f>VLOOKUP(Таблица91112282710[[#This Row],[Ставка НДС]],ТаблицаСтавкиНДС[],2,FALSE)</f>
        <v>#N/A</v>
      </c>
      <c r="V410" s="6"/>
      <c r="W410" t="e">
        <f>VLOOKUP(Таблица91112282710[[#This Row],[Название источника финансирования]],ТаблИстФинанс[],2,FALSE)</f>
        <v>#N/A</v>
      </c>
      <c r="X410" s="2"/>
      <c r="Y410" s="13"/>
      <c r="Z410" s="13"/>
      <c r="AA410" s="13"/>
      <c r="AB410" s="17"/>
      <c r="AC410" s="17"/>
      <c r="AD410" s="6"/>
      <c r="AE410" t="e">
        <f>VLOOKUP(Таблица91112282710[[#This Row],[Название способа закупки]],ТаблСпосЗакуп[],2,FALSE)</f>
        <v>#N/A</v>
      </c>
      <c r="AF410" s="6"/>
      <c r="AG410" s="20" t="e">
        <f>INDEX(ТаблОснЗакЕП[],MATCH(LEFT($AF410,255),ТаблОснЗакЕП[Столбец1],0),2)</f>
        <v>#N/A</v>
      </c>
      <c r="AH410" s="2"/>
      <c r="AI410" s="17"/>
      <c r="AJ410" s="14"/>
      <c r="AK410" s="15"/>
      <c r="AL410" s="15"/>
      <c r="AM410" s="15"/>
      <c r="AN410" s="15"/>
      <c r="AO410" s="14"/>
      <c r="AP410" s="14"/>
      <c r="AR410" s="6"/>
      <c r="AS410" t="e">
        <f>VLOOKUP(Таблица91112282710[[#This Row],[Название направления закупки]],ТаблНапрЗакуп[],2,FALSE)</f>
        <v>#N/A</v>
      </c>
      <c r="AT410" s="14"/>
      <c r="AU410" s="40" t="e">
        <f>VLOOKUP(Таблица91112282710[[#This Row],[Наименование подразделения-заявителя закупки (только для закупок ПАО "Газпром")]],ТаблПодрГазпром[],2,FALSE)</f>
        <v>#N/A</v>
      </c>
      <c r="AV410" s="14"/>
      <c r="AW410" s="14"/>
    </row>
    <row r="411" spans="1:49" x14ac:dyDescent="0.25">
      <c r="A411" s="2"/>
      <c r="B411" s="16"/>
      <c r="C411" s="6"/>
      <c r="D411" t="e">
        <f>VLOOKUP(Таблица91112282710[[#This Row],[Название документа, основания для закупки]],ТаблОснЗакуп[],2,FALSE)</f>
        <v>#N/A</v>
      </c>
      <c r="E411" s="2"/>
      <c r="F411" s="6"/>
      <c r="G411" s="38" t="e">
        <f>VLOOKUP(Таблица91112282710[[#This Row],[ Название раздела Плана]],ТаблРазделПлана4[],2,FALSE)</f>
        <v>#N/A</v>
      </c>
      <c r="H411" s="14"/>
      <c r="I411" s="14"/>
      <c r="J411" s="2"/>
      <c r="K411" s="17"/>
      <c r="L411" s="17"/>
      <c r="M411" s="48"/>
      <c r="N411" s="47" t="e">
        <f>VLOOKUP(Таблица91112282710[[#This Row],[Предмет закупки - исключения СМСП]],ТаблИсключ,2,FALSE)</f>
        <v>#N/A</v>
      </c>
      <c r="O411" s="20"/>
      <c r="Q411" s="36"/>
      <c r="R411" s="12"/>
      <c r="S411" s="12"/>
      <c r="T411" s="12"/>
      <c r="U411" s="16" t="e">
        <f>VLOOKUP(Таблица91112282710[[#This Row],[Ставка НДС]],ТаблицаСтавкиНДС[],2,FALSE)</f>
        <v>#N/A</v>
      </c>
      <c r="V411" s="6"/>
      <c r="W411" t="e">
        <f>VLOOKUP(Таблица91112282710[[#This Row],[Название источника финансирования]],ТаблИстФинанс[],2,FALSE)</f>
        <v>#N/A</v>
      </c>
      <c r="X411" s="2"/>
      <c r="Y411" s="13"/>
      <c r="Z411" s="13"/>
      <c r="AA411" s="13"/>
      <c r="AB411" s="17"/>
      <c r="AC411" s="17"/>
      <c r="AD411" s="6"/>
      <c r="AE411" t="e">
        <f>VLOOKUP(Таблица91112282710[[#This Row],[Название способа закупки]],ТаблСпосЗакуп[],2,FALSE)</f>
        <v>#N/A</v>
      </c>
      <c r="AF411" s="6"/>
      <c r="AG411" s="20" t="e">
        <f>INDEX(ТаблОснЗакЕП[],MATCH(LEFT($AF411,255),ТаблОснЗакЕП[Столбец1],0),2)</f>
        <v>#N/A</v>
      </c>
      <c r="AH411" s="2"/>
      <c r="AI411" s="17"/>
      <c r="AJ411" s="14"/>
      <c r="AK411" s="15"/>
      <c r="AL411" s="15"/>
      <c r="AM411" s="15"/>
      <c r="AN411" s="15"/>
      <c r="AO411" s="14"/>
      <c r="AP411" s="14"/>
      <c r="AR411" s="6"/>
      <c r="AS411" t="e">
        <f>VLOOKUP(Таблица91112282710[[#This Row],[Название направления закупки]],ТаблНапрЗакуп[],2,FALSE)</f>
        <v>#N/A</v>
      </c>
      <c r="AT411" s="14"/>
      <c r="AU411" s="39" t="e">
        <f>VLOOKUP(Таблица91112282710[[#This Row],[Наименование подразделения-заявителя закупки (только для закупок ПАО "Газпром")]],ТаблПодрГазпром[],2,FALSE)</f>
        <v>#N/A</v>
      </c>
      <c r="AV411" s="14"/>
      <c r="AW411" s="14"/>
    </row>
    <row r="412" spans="1:49" x14ac:dyDescent="0.25">
      <c r="A412" s="2"/>
      <c r="B412" s="16"/>
      <c r="C412" s="6"/>
      <c r="D412" t="e">
        <f>VLOOKUP(Таблица91112282710[[#This Row],[Название документа, основания для закупки]],ТаблОснЗакуп[],2,FALSE)</f>
        <v>#N/A</v>
      </c>
      <c r="E412" s="2"/>
      <c r="F412" s="6"/>
      <c r="G412" s="38" t="e">
        <f>VLOOKUP(Таблица91112282710[[#This Row],[ Название раздела Плана]],ТаблРазделПлана4[],2,FALSE)</f>
        <v>#N/A</v>
      </c>
      <c r="H412" s="14"/>
      <c r="I412" s="14"/>
      <c r="J412" s="2"/>
      <c r="K412" s="17"/>
      <c r="L412" s="17"/>
      <c r="M412" s="48"/>
      <c r="N412" s="47" t="e">
        <f>VLOOKUP(Таблица91112282710[[#This Row],[Предмет закупки - исключения СМСП]],ТаблИсключ,2,FALSE)</f>
        <v>#N/A</v>
      </c>
      <c r="O412" s="20"/>
      <c r="Q412" s="36"/>
      <c r="R412" s="12"/>
      <c r="S412" s="12"/>
      <c r="T412" s="12"/>
      <c r="U412" s="16" t="e">
        <f>VLOOKUP(Таблица91112282710[[#This Row],[Ставка НДС]],ТаблицаСтавкиНДС[],2,FALSE)</f>
        <v>#N/A</v>
      </c>
      <c r="V412" s="6"/>
      <c r="W412" t="e">
        <f>VLOOKUP(Таблица91112282710[[#This Row],[Название источника финансирования]],ТаблИстФинанс[],2,FALSE)</f>
        <v>#N/A</v>
      </c>
      <c r="X412" s="2"/>
      <c r="Y412" s="13"/>
      <c r="Z412" s="13"/>
      <c r="AA412" s="13"/>
      <c r="AB412" s="17"/>
      <c r="AC412" s="17"/>
      <c r="AD412" s="6"/>
      <c r="AE412" t="e">
        <f>VLOOKUP(Таблица91112282710[[#This Row],[Название способа закупки]],ТаблСпосЗакуп[],2,FALSE)</f>
        <v>#N/A</v>
      </c>
      <c r="AF412" s="6"/>
      <c r="AG412" s="20" t="e">
        <f>INDEX(ТаблОснЗакЕП[],MATCH(LEFT($AF412,255),ТаблОснЗакЕП[Столбец1],0),2)</f>
        <v>#N/A</v>
      </c>
      <c r="AH412" s="2"/>
      <c r="AI412" s="17"/>
      <c r="AJ412" s="14"/>
      <c r="AK412" s="15"/>
      <c r="AL412" s="15"/>
      <c r="AM412" s="15"/>
      <c r="AN412" s="15"/>
      <c r="AO412" s="14"/>
      <c r="AP412" s="14"/>
      <c r="AR412" s="6"/>
      <c r="AS412" t="e">
        <f>VLOOKUP(Таблица91112282710[[#This Row],[Название направления закупки]],ТаблНапрЗакуп[],2,FALSE)</f>
        <v>#N/A</v>
      </c>
      <c r="AT412" s="14"/>
      <c r="AU412" s="40" t="e">
        <f>VLOOKUP(Таблица91112282710[[#This Row],[Наименование подразделения-заявителя закупки (только для закупок ПАО "Газпром")]],ТаблПодрГазпром[],2,FALSE)</f>
        <v>#N/A</v>
      </c>
      <c r="AV412" s="14"/>
      <c r="AW412" s="14"/>
    </row>
    <row r="413" spans="1:49" x14ac:dyDescent="0.25">
      <c r="A413" s="2"/>
      <c r="B413" s="16"/>
      <c r="C413" s="6"/>
      <c r="D413" t="e">
        <f>VLOOKUP(Таблица91112282710[[#This Row],[Название документа, основания для закупки]],ТаблОснЗакуп[],2,FALSE)</f>
        <v>#N/A</v>
      </c>
      <c r="E413" s="2"/>
      <c r="F413" s="6"/>
      <c r="G413" s="38" t="e">
        <f>VLOOKUP(Таблица91112282710[[#This Row],[ Название раздела Плана]],ТаблРазделПлана4[],2,FALSE)</f>
        <v>#N/A</v>
      </c>
      <c r="H413" s="14"/>
      <c r="I413" s="14"/>
      <c r="J413" s="2"/>
      <c r="K413" s="17"/>
      <c r="L413" s="17"/>
      <c r="M413" s="48"/>
      <c r="N413" s="47" t="e">
        <f>VLOOKUP(Таблица91112282710[[#This Row],[Предмет закупки - исключения СМСП]],ТаблИсключ,2,FALSE)</f>
        <v>#N/A</v>
      </c>
      <c r="O413" s="20"/>
      <c r="Q413" s="36"/>
      <c r="R413" s="12"/>
      <c r="S413" s="12"/>
      <c r="T413" s="12"/>
      <c r="U413" s="16" t="e">
        <f>VLOOKUP(Таблица91112282710[[#This Row],[Ставка НДС]],ТаблицаСтавкиНДС[],2,FALSE)</f>
        <v>#N/A</v>
      </c>
      <c r="V413" s="6"/>
      <c r="W413" t="e">
        <f>VLOOKUP(Таблица91112282710[[#This Row],[Название источника финансирования]],ТаблИстФинанс[],2,FALSE)</f>
        <v>#N/A</v>
      </c>
      <c r="X413" s="2"/>
      <c r="Y413" s="13"/>
      <c r="Z413" s="13"/>
      <c r="AA413" s="13"/>
      <c r="AB413" s="17"/>
      <c r="AC413" s="17"/>
      <c r="AD413" s="6"/>
      <c r="AE413" t="e">
        <f>VLOOKUP(Таблица91112282710[[#This Row],[Название способа закупки]],ТаблСпосЗакуп[],2,FALSE)</f>
        <v>#N/A</v>
      </c>
      <c r="AF413" s="6"/>
      <c r="AG413" s="20" t="e">
        <f>INDEX(ТаблОснЗакЕП[],MATCH(LEFT($AF413,255),ТаблОснЗакЕП[Столбец1],0),2)</f>
        <v>#N/A</v>
      </c>
      <c r="AH413" s="2"/>
      <c r="AI413" s="17"/>
      <c r="AJ413" s="14"/>
      <c r="AK413" s="15"/>
      <c r="AL413" s="15"/>
      <c r="AM413" s="15"/>
      <c r="AN413" s="15"/>
      <c r="AO413" s="14"/>
      <c r="AP413" s="14"/>
      <c r="AR413" s="6"/>
      <c r="AS413" t="e">
        <f>VLOOKUP(Таблица91112282710[[#This Row],[Название направления закупки]],ТаблНапрЗакуп[],2,FALSE)</f>
        <v>#N/A</v>
      </c>
      <c r="AT413" s="14"/>
      <c r="AU413" s="39" t="e">
        <f>VLOOKUP(Таблица91112282710[[#This Row],[Наименование подразделения-заявителя закупки (только для закупок ПАО "Газпром")]],ТаблПодрГазпром[],2,FALSE)</f>
        <v>#N/A</v>
      </c>
      <c r="AV413" s="14"/>
      <c r="AW413" s="14"/>
    </row>
    <row r="414" spans="1:49" x14ac:dyDescent="0.25">
      <c r="A414" s="2"/>
      <c r="B414" s="16"/>
      <c r="C414" s="6"/>
      <c r="D414" t="e">
        <f>VLOOKUP(Таблица91112282710[[#This Row],[Название документа, основания для закупки]],ТаблОснЗакуп[],2,FALSE)</f>
        <v>#N/A</v>
      </c>
      <c r="E414" s="2"/>
      <c r="F414" s="6"/>
      <c r="G414" s="38" t="e">
        <f>VLOOKUP(Таблица91112282710[[#This Row],[ Название раздела Плана]],ТаблРазделПлана4[],2,FALSE)</f>
        <v>#N/A</v>
      </c>
      <c r="H414" s="14"/>
      <c r="I414" s="14"/>
      <c r="J414" s="2"/>
      <c r="K414" s="17"/>
      <c r="L414" s="17"/>
      <c r="M414" s="48"/>
      <c r="N414" s="47" t="e">
        <f>VLOOKUP(Таблица91112282710[[#This Row],[Предмет закупки - исключения СМСП]],ТаблИсключ,2,FALSE)</f>
        <v>#N/A</v>
      </c>
      <c r="O414" s="20"/>
      <c r="Q414" s="36"/>
      <c r="R414" s="12"/>
      <c r="S414" s="12"/>
      <c r="T414" s="12"/>
      <c r="U414" s="16" t="e">
        <f>VLOOKUP(Таблица91112282710[[#This Row],[Ставка НДС]],ТаблицаСтавкиНДС[],2,FALSE)</f>
        <v>#N/A</v>
      </c>
      <c r="V414" s="6"/>
      <c r="W414" t="e">
        <f>VLOOKUP(Таблица91112282710[[#This Row],[Название источника финансирования]],ТаблИстФинанс[],2,FALSE)</f>
        <v>#N/A</v>
      </c>
      <c r="X414" s="2"/>
      <c r="Y414" s="13"/>
      <c r="Z414" s="13"/>
      <c r="AA414" s="13"/>
      <c r="AB414" s="17"/>
      <c r="AC414" s="17"/>
      <c r="AD414" s="6"/>
      <c r="AE414" t="e">
        <f>VLOOKUP(Таблица91112282710[[#This Row],[Название способа закупки]],ТаблСпосЗакуп[],2,FALSE)</f>
        <v>#N/A</v>
      </c>
      <c r="AF414" s="6"/>
      <c r="AG414" s="20" t="e">
        <f>INDEX(ТаблОснЗакЕП[],MATCH(LEFT($AF414,255),ТаблОснЗакЕП[Столбец1],0),2)</f>
        <v>#N/A</v>
      </c>
      <c r="AH414" s="2"/>
      <c r="AI414" s="17"/>
      <c r="AJ414" s="14"/>
      <c r="AK414" s="15"/>
      <c r="AL414" s="15"/>
      <c r="AM414" s="15"/>
      <c r="AN414" s="15"/>
      <c r="AO414" s="14"/>
      <c r="AP414" s="14"/>
      <c r="AR414" s="6"/>
      <c r="AS414" t="e">
        <f>VLOOKUP(Таблица91112282710[[#This Row],[Название направления закупки]],ТаблНапрЗакуп[],2,FALSE)</f>
        <v>#N/A</v>
      </c>
      <c r="AT414" s="14"/>
      <c r="AU414" s="40" t="e">
        <f>VLOOKUP(Таблица91112282710[[#This Row],[Наименование подразделения-заявителя закупки (только для закупок ПАО "Газпром")]],ТаблПодрГазпром[],2,FALSE)</f>
        <v>#N/A</v>
      </c>
      <c r="AV414" s="14"/>
      <c r="AW414" s="14"/>
    </row>
    <row r="415" spans="1:49" x14ac:dyDescent="0.25">
      <c r="A415" s="2"/>
      <c r="B415" s="16"/>
      <c r="C415" s="6"/>
      <c r="D415" t="e">
        <f>VLOOKUP(Таблица91112282710[[#This Row],[Название документа, основания для закупки]],ТаблОснЗакуп[],2,FALSE)</f>
        <v>#N/A</v>
      </c>
      <c r="E415" s="2"/>
      <c r="F415" s="6"/>
      <c r="G415" s="38" t="e">
        <f>VLOOKUP(Таблица91112282710[[#This Row],[ Название раздела Плана]],ТаблРазделПлана4[],2,FALSE)</f>
        <v>#N/A</v>
      </c>
      <c r="H415" s="14"/>
      <c r="I415" s="14"/>
      <c r="J415" s="2"/>
      <c r="K415" s="17"/>
      <c r="L415" s="17"/>
      <c r="M415" s="48"/>
      <c r="N415" s="47" t="e">
        <f>VLOOKUP(Таблица91112282710[[#This Row],[Предмет закупки - исключения СМСП]],ТаблИсключ,2,FALSE)</f>
        <v>#N/A</v>
      </c>
      <c r="O415" s="20"/>
      <c r="Q415" s="36"/>
      <c r="R415" s="12"/>
      <c r="S415" s="12"/>
      <c r="T415" s="12"/>
      <c r="U415" s="16" t="e">
        <f>VLOOKUP(Таблица91112282710[[#This Row],[Ставка НДС]],ТаблицаСтавкиНДС[],2,FALSE)</f>
        <v>#N/A</v>
      </c>
      <c r="V415" s="6"/>
      <c r="W415" t="e">
        <f>VLOOKUP(Таблица91112282710[[#This Row],[Название источника финансирования]],ТаблИстФинанс[],2,FALSE)</f>
        <v>#N/A</v>
      </c>
      <c r="X415" s="2"/>
      <c r="Y415" s="13"/>
      <c r="Z415" s="13"/>
      <c r="AA415" s="13"/>
      <c r="AB415" s="17"/>
      <c r="AC415" s="17"/>
      <c r="AD415" s="6"/>
      <c r="AE415" t="e">
        <f>VLOOKUP(Таблица91112282710[[#This Row],[Название способа закупки]],ТаблСпосЗакуп[],2,FALSE)</f>
        <v>#N/A</v>
      </c>
      <c r="AF415" s="6"/>
      <c r="AG415" s="20" t="e">
        <f>INDEX(ТаблОснЗакЕП[],MATCH(LEFT($AF415,255),ТаблОснЗакЕП[Столбец1],0),2)</f>
        <v>#N/A</v>
      </c>
      <c r="AH415" s="2"/>
      <c r="AI415" s="17"/>
      <c r="AJ415" s="14"/>
      <c r="AK415" s="15"/>
      <c r="AL415" s="15"/>
      <c r="AM415" s="15"/>
      <c r="AN415" s="15"/>
      <c r="AO415" s="14"/>
      <c r="AP415" s="14"/>
      <c r="AR415" s="6"/>
      <c r="AS415" t="e">
        <f>VLOOKUP(Таблица91112282710[[#This Row],[Название направления закупки]],ТаблНапрЗакуп[],2,FALSE)</f>
        <v>#N/A</v>
      </c>
      <c r="AT415" s="14"/>
      <c r="AU415" s="39" t="e">
        <f>VLOOKUP(Таблица91112282710[[#This Row],[Наименование подразделения-заявителя закупки (только для закупок ПАО "Газпром")]],ТаблПодрГазпром[],2,FALSE)</f>
        <v>#N/A</v>
      </c>
      <c r="AV415" s="14"/>
      <c r="AW415" s="14"/>
    </row>
    <row r="416" spans="1:49" x14ac:dyDescent="0.25">
      <c r="A416" s="2"/>
      <c r="B416" s="16"/>
      <c r="C416" s="6"/>
      <c r="D416" t="e">
        <f>VLOOKUP(Таблица91112282710[[#This Row],[Название документа, основания для закупки]],ТаблОснЗакуп[],2,FALSE)</f>
        <v>#N/A</v>
      </c>
      <c r="E416" s="2"/>
      <c r="F416" s="6"/>
      <c r="G416" s="38" t="e">
        <f>VLOOKUP(Таблица91112282710[[#This Row],[ Название раздела Плана]],ТаблРазделПлана4[],2,FALSE)</f>
        <v>#N/A</v>
      </c>
      <c r="H416" s="14"/>
      <c r="I416" s="14"/>
      <c r="J416" s="2"/>
      <c r="K416" s="17"/>
      <c r="L416" s="17"/>
      <c r="M416" s="48"/>
      <c r="N416" s="47" t="e">
        <f>VLOOKUP(Таблица91112282710[[#This Row],[Предмет закупки - исключения СМСП]],ТаблИсключ,2,FALSE)</f>
        <v>#N/A</v>
      </c>
      <c r="O416" s="20"/>
      <c r="Q416" s="36"/>
      <c r="R416" s="12"/>
      <c r="S416" s="12"/>
      <c r="T416" s="12"/>
      <c r="U416" s="16" t="e">
        <f>VLOOKUP(Таблица91112282710[[#This Row],[Ставка НДС]],ТаблицаСтавкиНДС[],2,FALSE)</f>
        <v>#N/A</v>
      </c>
      <c r="V416" s="6"/>
      <c r="W416" t="e">
        <f>VLOOKUP(Таблица91112282710[[#This Row],[Название источника финансирования]],ТаблИстФинанс[],2,FALSE)</f>
        <v>#N/A</v>
      </c>
      <c r="X416" s="2"/>
      <c r="Y416" s="13"/>
      <c r="Z416" s="13"/>
      <c r="AA416" s="13"/>
      <c r="AB416" s="17"/>
      <c r="AC416" s="17"/>
      <c r="AD416" s="6"/>
      <c r="AE416" t="e">
        <f>VLOOKUP(Таблица91112282710[[#This Row],[Название способа закупки]],ТаблСпосЗакуп[],2,FALSE)</f>
        <v>#N/A</v>
      </c>
      <c r="AF416" s="6"/>
      <c r="AG416" s="20" t="e">
        <f>INDEX(ТаблОснЗакЕП[],MATCH(LEFT($AF416,255),ТаблОснЗакЕП[Столбец1],0),2)</f>
        <v>#N/A</v>
      </c>
      <c r="AH416" s="2"/>
      <c r="AI416" s="17"/>
      <c r="AJ416" s="14"/>
      <c r="AK416" s="15"/>
      <c r="AL416" s="15"/>
      <c r="AM416" s="15"/>
      <c r="AN416" s="15"/>
      <c r="AO416" s="14"/>
      <c r="AP416" s="14"/>
      <c r="AR416" s="6"/>
      <c r="AS416" t="e">
        <f>VLOOKUP(Таблица91112282710[[#This Row],[Название направления закупки]],ТаблНапрЗакуп[],2,FALSE)</f>
        <v>#N/A</v>
      </c>
      <c r="AT416" s="14"/>
      <c r="AU416" s="40" t="e">
        <f>VLOOKUP(Таблица91112282710[[#This Row],[Наименование подразделения-заявителя закупки (только для закупок ПАО "Газпром")]],ТаблПодрГазпром[],2,FALSE)</f>
        <v>#N/A</v>
      </c>
      <c r="AV416" s="14"/>
      <c r="AW416" s="14"/>
    </row>
    <row r="417" spans="1:49" x14ac:dyDescent="0.25">
      <c r="A417" s="2"/>
      <c r="B417" s="16"/>
      <c r="C417" s="6"/>
      <c r="D417" t="e">
        <f>VLOOKUP(Таблица91112282710[[#This Row],[Название документа, основания для закупки]],ТаблОснЗакуп[],2,FALSE)</f>
        <v>#N/A</v>
      </c>
      <c r="E417" s="2"/>
      <c r="F417" s="6"/>
      <c r="G417" s="38" t="e">
        <f>VLOOKUP(Таблица91112282710[[#This Row],[ Название раздела Плана]],ТаблРазделПлана4[],2,FALSE)</f>
        <v>#N/A</v>
      </c>
      <c r="H417" s="14"/>
      <c r="I417" s="14"/>
      <c r="J417" s="2"/>
      <c r="K417" s="17"/>
      <c r="L417" s="17"/>
      <c r="M417" s="48"/>
      <c r="N417" s="47" t="e">
        <f>VLOOKUP(Таблица91112282710[[#This Row],[Предмет закупки - исключения СМСП]],ТаблИсключ,2,FALSE)</f>
        <v>#N/A</v>
      </c>
      <c r="O417" s="20"/>
      <c r="Q417" s="36"/>
      <c r="R417" s="12"/>
      <c r="S417" s="12"/>
      <c r="T417" s="12"/>
      <c r="U417" s="16" t="e">
        <f>VLOOKUP(Таблица91112282710[[#This Row],[Ставка НДС]],ТаблицаСтавкиНДС[],2,FALSE)</f>
        <v>#N/A</v>
      </c>
      <c r="V417" s="6"/>
      <c r="W417" t="e">
        <f>VLOOKUP(Таблица91112282710[[#This Row],[Название источника финансирования]],ТаблИстФинанс[],2,FALSE)</f>
        <v>#N/A</v>
      </c>
      <c r="X417" s="2"/>
      <c r="Y417" s="13"/>
      <c r="Z417" s="13"/>
      <c r="AA417" s="13"/>
      <c r="AB417" s="17"/>
      <c r="AC417" s="17"/>
      <c r="AD417" s="6"/>
      <c r="AE417" t="e">
        <f>VLOOKUP(Таблица91112282710[[#This Row],[Название способа закупки]],ТаблСпосЗакуп[],2,FALSE)</f>
        <v>#N/A</v>
      </c>
      <c r="AF417" s="6"/>
      <c r="AG417" s="20" t="e">
        <f>INDEX(ТаблОснЗакЕП[],MATCH(LEFT($AF417,255),ТаблОснЗакЕП[Столбец1],0),2)</f>
        <v>#N/A</v>
      </c>
      <c r="AH417" s="2"/>
      <c r="AI417" s="17"/>
      <c r="AJ417" s="14"/>
      <c r="AK417" s="15"/>
      <c r="AL417" s="15"/>
      <c r="AM417" s="15"/>
      <c r="AN417" s="15"/>
      <c r="AO417" s="14"/>
      <c r="AP417" s="14"/>
      <c r="AR417" s="6"/>
      <c r="AS417" t="e">
        <f>VLOOKUP(Таблица91112282710[[#This Row],[Название направления закупки]],ТаблНапрЗакуп[],2,FALSE)</f>
        <v>#N/A</v>
      </c>
      <c r="AT417" s="14"/>
      <c r="AU417" s="39" t="e">
        <f>VLOOKUP(Таблица91112282710[[#This Row],[Наименование подразделения-заявителя закупки (только для закупок ПАО "Газпром")]],ТаблПодрГазпром[],2,FALSE)</f>
        <v>#N/A</v>
      </c>
      <c r="AV417" s="14"/>
      <c r="AW417" s="14"/>
    </row>
    <row r="418" spans="1:49" x14ac:dyDescent="0.25">
      <c r="A418" s="2"/>
      <c r="B418" s="16"/>
      <c r="C418" s="6"/>
      <c r="D418" t="e">
        <f>VLOOKUP(Таблица91112282710[[#This Row],[Название документа, основания для закупки]],ТаблОснЗакуп[],2,FALSE)</f>
        <v>#N/A</v>
      </c>
      <c r="E418" s="2"/>
      <c r="F418" s="6"/>
      <c r="G418" s="38" t="e">
        <f>VLOOKUP(Таблица91112282710[[#This Row],[ Название раздела Плана]],ТаблРазделПлана4[],2,FALSE)</f>
        <v>#N/A</v>
      </c>
      <c r="H418" s="14"/>
      <c r="I418" s="14"/>
      <c r="J418" s="2"/>
      <c r="K418" s="17"/>
      <c r="L418" s="17"/>
      <c r="M418" s="48"/>
      <c r="N418" s="47" t="e">
        <f>VLOOKUP(Таблица91112282710[[#This Row],[Предмет закупки - исключения СМСП]],ТаблИсключ,2,FALSE)</f>
        <v>#N/A</v>
      </c>
      <c r="O418" s="20"/>
      <c r="Q418" s="36"/>
      <c r="R418" s="12"/>
      <c r="S418" s="12"/>
      <c r="T418" s="12"/>
      <c r="U418" s="16" t="e">
        <f>VLOOKUP(Таблица91112282710[[#This Row],[Ставка НДС]],ТаблицаСтавкиНДС[],2,FALSE)</f>
        <v>#N/A</v>
      </c>
      <c r="V418" s="6"/>
      <c r="W418" t="e">
        <f>VLOOKUP(Таблица91112282710[[#This Row],[Название источника финансирования]],ТаблИстФинанс[],2,FALSE)</f>
        <v>#N/A</v>
      </c>
      <c r="X418" s="2"/>
      <c r="Y418" s="13"/>
      <c r="Z418" s="13"/>
      <c r="AA418" s="13"/>
      <c r="AB418" s="17"/>
      <c r="AC418" s="17"/>
      <c r="AD418" s="6"/>
      <c r="AE418" t="e">
        <f>VLOOKUP(Таблица91112282710[[#This Row],[Название способа закупки]],ТаблСпосЗакуп[],2,FALSE)</f>
        <v>#N/A</v>
      </c>
      <c r="AF418" s="6"/>
      <c r="AG418" s="20" t="e">
        <f>INDEX(ТаблОснЗакЕП[],MATCH(LEFT($AF418,255),ТаблОснЗакЕП[Столбец1],0),2)</f>
        <v>#N/A</v>
      </c>
      <c r="AH418" s="2"/>
      <c r="AI418" s="17"/>
      <c r="AJ418" s="14"/>
      <c r="AK418" s="15"/>
      <c r="AL418" s="15"/>
      <c r="AM418" s="15"/>
      <c r="AN418" s="15"/>
      <c r="AO418" s="14"/>
      <c r="AP418" s="14"/>
      <c r="AR418" s="6"/>
      <c r="AS418" t="e">
        <f>VLOOKUP(Таблица91112282710[[#This Row],[Название направления закупки]],ТаблНапрЗакуп[],2,FALSE)</f>
        <v>#N/A</v>
      </c>
      <c r="AT418" s="14"/>
      <c r="AU418" s="40" t="e">
        <f>VLOOKUP(Таблица91112282710[[#This Row],[Наименование подразделения-заявителя закупки (только для закупок ПАО "Газпром")]],ТаблПодрГазпром[],2,FALSE)</f>
        <v>#N/A</v>
      </c>
      <c r="AV418" s="14"/>
      <c r="AW418" s="14"/>
    </row>
    <row r="419" spans="1:49" x14ac:dyDescent="0.25">
      <c r="A419" s="2"/>
      <c r="B419" s="16"/>
      <c r="C419" s="6"/>
      <c r="D419" t="e">
        <f>VLOOKUP(Таблица91112282710[[#This Row],[Название документа, основания для закупки]],ТаблОснЗакуп[],2,FALSE)</f>
        <v>#N/A</v>
      </c>
      <c r="E419" s="2"/>
      <c r="F419" s="6"/>
      <c r="G419" s="38" t="e">
        <f>VLOOKUP(Таблица91112282710[[#This Row],[ Название раздела Плана]],ТаблРазделПлана4[],2,FALSE)</f>
        <v>#N/A</v>
      </c>
      <c r="H419" s="14"/>
      <c r="I419" s="14"/>
      <c r="J419" s="2"/>
      <c r="K419" s="17"/>
      <c r="L419" s="17"/>
      <c r="M419" s="48"/>
      <c r="N419" s="47" t="e">
        <f>VLOOKUP(Таблица91112282710[[#This Row],[Предмет закупки - исключения СМСП]],ТаблИсключ,2,FALSE)</f>
        <v>#N/A</v>
      </c>
      <c r="O419" s="20"/>
      <c r="Q419" s="36"/>
      <c r="R419" s="12"/>
      <c r="S419" s="12"/>
      <c r="T419" s="12"/>
      <c r="U419" s="16" t="e">
        <f>VLOOKUP(Таблица91112282710[[#This Row],[Ставка НДС]],ТаблицаСтавкиНДС[],2,FALSE)</f>
        <v>#N/A</v>
      </c>
      <c r="V419" s="6"/>
      <c r="W419" t="e">
        <f>VLOOKUP(Таблица91112282710[[#This Row],[Название источника финансирования]],ТаблИстФинанс[],2,FALSE)</f>
        <v>#N/A</v>
      </c>
      <c r="X419" s="2"/>
      <c r="Y419" s="13"/>
      <c r="Z419" s="13"/>
      <c r="AA419" s="13"/>
      <c r="AB419" s="17"/>
      <c r="AC419" s="17"/>
      <c r="AD419" s="6"/>
      <c r="AE419" t="e">
        <f>VLOOKUP(Таблица91112282710[[#This Row],[Название способа закупки]],ТаблСпосЗакуп[],2,FALSE)</f>
        <v>#N/A</v>
      </c>
      <c r="AF419" s="6"/>
      <c r="AG419" s="20" t="e">
        <f>INDEX(ТаблОснЗакЕП[],MATCH(LEFT($AF419,255),ТаблОснЗакЕП[Столбец1],0),2)</f>
        <v>#N/A</v>
      </c>
      <c r="AH419" s="2"/>
      <c r="AI419" s="17"/>
      <c r="AJ419" s="14"/>
      <c r="AK419" s="15"/>
      <c r="AL419" s="15"/>
      <c r="AM419" s="15"/>
      <c r="AN419" s="15"/>
      <c r="AO419" s="14"/>
      <c r="AP419" s="14"/>
      <c r="AR419" s="6"/>
      <c r="AS419" t="e">
        <f>VLOOKUP(Таблица91112282710[[#This Row],[Название направления закупки]],ТаблНапрЗакуп[],2,FALSE)</f>
        <v>#N/A</v>
      </c>
      <c r="AT419" s="14"/>
      <c r="AU419" s="39" t="e">
        <f>VLOOKUP(Таблица91112282710[[#This Row],[Наименование подразделения-заявителя закупки (только для закупок ПАО "Газпром")]],ТаблПодрГазпром[],2,FALSE)</f>
        <v>#N/A</v>
      </c>
      <c r="AV419" s="14"/>
      <c r="AW419" s="14"/>
    </row>
    <row r="420" spans="1:49" x14ac:dyDescent="0.25">
      <c r="A420" s="2"/>
      <c r="B420" s="16"/>
      <c r="C420" s="6"/>
      <c r="D420" t="e">
        <f>VLOOKUP(Таблица91112282710[[#This Row],[Название документа, основания для закупки]],ТаблОснЗакуп[],2,FALSE)</f>
        <v>#N/A</v>
      </c>
      <c r="E420" s="2"/>
      <c r="F420" s="6"/>
      <c r="G420" s="38" t="e">
        <f>VLOOKUP(Таблица91112282710[[#This Row],[ Название раздела Плана]],ТаблРазделПлана4[],2,FALSE)</f>
        <v>#N/A</v>
      </c>
      <c r="H420" s="14"/>
      <c r="I420" s="14"/>
      <c r="J420" s="2"/>
      <c r="K420" s="17"/>
      <c r="L420" s="17"/>
      <c r="M420" s="48"/>
      <c r="N420" s="47" t="e">
        <f>VLOOKUP(Таблица91112282710[[#This Row],[Предмет закупки - исключения СМСП]],ТаблИсключ,2,FALSE)</f>
        <v>#N/A</v>
      </c>
      <c r="O420" s="20"/>
      <c r="Q420" s="36"/>
      <c r="R420" s="12"/>
      <c r="S420" s="12"/>
      <c r="T420" s="12"/>
      <c r="U420" s="16" t="e">
        <f>VLOOKUP(Таблица91112282710[[#This Row],[Ставка НДС]],ТаблицаСтавкиНДС[],2,FALSE)</f>
        <v>#N/A</v>
      </c>
      <c r="V420" s="6"/>
      <c r="W420" t="e">
        <f>VLOOKUP(Таблица91112282710[[#This Row],[Название источника финансирования]],ТаблИстФинанс[],2,FALSE)</f>
        <v>#N/A</v>
      </c>
      <c r="X420" s="2"/>
      <c r="Y420" s="13"/>
      <c r="Z420" s="13"/>
      <c r="AA420" s="13"/>
      <c r="AB420" s="17"/>
      <c r="AC420" s="17"/>
      <c r="AD420" s="6"/>
      <c r="AE420" t="e">
        <f>VLOOKUP(Таблица91112282710[[#This Row],[Название способа закупки]],ТаблСпосЗакуп[],2,FALSE)</f>
        <v>#N/A</v>
      </c>
      <c r="AF420" s="6"/>
      <c r="AG420" s="20" t="e">
        <f>INDEX(ТаблОснЗакЕП[],MATCH(LEFT($AF420,255),ТаблОснЗакЕП[Столбец1],0),2)</f>
        <v>#N/A</v>
      </c>
      <c r="AH420" s="2"/>
      <c r="AI420" s="17"/>
      <c r="AJ420" s="14"/>
      <c r="AK420" s="15"/>
      <c r="AL420" s="15"/>
      <c r="AM420" s="15"/>
      <c r="AN420" s="15"/>
      <c r="AO420" s="14"/>
      <c r="AP420" s="14"/>
      <c r="AR420" s="6"/>
      <c r="AS420" t="e">
        <f>VLOOKUP(Таблица91112282710[[#This Row],[Название направления закупки]],ТаблНапрЗакуп[],2,FALSE)</f>
        <v>#N/A</v>
      </c>
      <c r="AT420" s="14"/>
      <c r="AU420" s="40" t="e">
        <f>VLOOKUP(Таблица91112282710[[#This Row],[Наименование подразделения-заявителя закупки (только для закупок ПАО "Газпром")]],ТаблПодрГазпром[],2,FALSE)</f>
        <v>#N/A</v>
      </c>
      <c r="AV420" s="14"/>
      <c r="AW420" s="14"/>
    </row>
    <row r="421" spans="1:49" x14ac:dyDescent="0.25">
      <c r="A421" s="2"/>
      <c r="B421" s="16"/>
      <c r="C421" s="6"/>
      <c r="D421" t="e">
        <f>VLOOKUP(Таблица91112282710[[#This Row],[Название документа, основания для закупки]],ТаблОснЗакуп[],2,FALSE)</f>
        <v>#N/A</v>
      </c>
      <c r="E421" s="2"/>
      <c r="F421" s="6"/>
      <c r="G421" s="38" t="e">
        <f>VLOOKUP(Таблица91112282710[[#This Row],[ Название раздела Плана]],ТаблРазделПлана4[],2,FALSE)</f>
        <v>#N/A</v>
      </c>
      <c r="H421" s="14"/>
      <c r="I421" s="14"/>
      <c r="J421" s="2"/>
      <c r="K421" s="17"/>
      <c r="L421" s="17"/>
      <c r="M421" s="48"/>
      <c r="N421" s="47" t="e">
        <f>VLOOKUP(Таблица91112282710[[#This Row],[Предмет закупки - исключения СМСП]],ТаблИсключ,2,FALSE)</f>
        <v>#N/A</v>
      </c>
      <c r="O421" s="20"/>
      <c r="Q421" s="36"/>
      <c r="R421" s="12"/>
      <c r="S421" s="12"/>
      <c r="T421" s="12"/>
      <c r="U421" s="16" t="e">
        <f>VLOOKUP(Таблица91112282710[[#This Row],[Ставка НДС]],ТаблицаСтавкиНДС[],2,FALSE)</f>
        <v>#N/A</v>
      </c>
      <c r="V421" s="6"/>
      <c r="W421" t="e">
        <f>VLOOKUP(Таблица91112282710[[#This Row],[Название источника финансирования]],ТаблИстФинанс[],2,FALSE)</f>
        <v>#N/A</v>
      </c>
      <c r="X421" s="2"/>
      <c r="Y421" s="13"/>
      <c r="Z421" s="13"/>
      <c r="AA421" s="13"/>
      <c r="AB421" s="17"/>
      <c r="AC421" s="17"/>
      <c r="AD421" s="6"/>
      <c r="AE421" t="e">
        <f>VLOOKUP(Таблица91112282710[[#This Row],[Название способа закупки]],ТаблСпосЗакуп[],2,FALSE)</f>
        <v>#N/A</v>
      </c>
      <c r="AF421" s="6"/>
      <c r="AG421" s="20" t="e">
        <f>INDEX(ТаблОснЗакЕП[],MATCH(LEFT($AF421,255),ТаблОснЗакЕП[Столбец1],0),2)</f>
        <v>#N/A</v>
      </c>
      <c r="AH421" s="2"/>
      <c r="AI421" s="17"/>
      <c r="AJ421" s="14"/>
      <c r="AK421" s="15"/>
      <c r="AL421" s="15"/>
      <c r="AM421" s="15"/>
      <c r="AN421" s="15"/>
      <c r="AO421" s="14"/>
      <c r="AP421" s="14"/>
      <c r="AR421" s="6"/>
      <c r="AS421" t="e">
        <f>VLOOKUP(Таблица91112282710[[#This Row],[Название направления закупки]],ТаблНапрЗакуп[],2,FALSE)</f>
        <v>#N/A</v>
      </c>
      <c r="AT421" s="14"/>
      <c r="AU421" s="39" t="e">
        <f>VLOOKUP(Таблица91112282710[[#This Row],[Наименование подразделения-заявителя закупки (только для закупок ПАО "Газпром")]],ТаблПодрГазпром[],2,FALSE)</f>
        <v>#N/A</v>
      </c>
      <c r="AV421" s="14"/>
      <c r="AW421" s="14"/>
    </row>
    <row r="422" spans="1:49" x14ac:dyDescent="0.25">
      <c r="A422" s="2"/>
      <c r="B422" s="16"/>
      <c r="C422" s="6"/>
      <c r="D422" t="e">
        <f>VLOOKUP(Таблица91112282710[[#This Row],[Название документа, основания для закупки]],ТаблОснЗакуп[],2,FALSE)</f>
        <v>#N/A</v>
      </c>
      <c r="E422" s="2"/>
      <c r="F422" s="6"/>
      <c r="G422" s="38" t="e">
        <f>VLOOKUP(Таблица91112282710[[#This Row],[ Название раздела Плана]],ТаблРазделПлана4[],2,FALSE)</f>
        <v>#N/A</v>
      </c>
      <c r="H422" s="14"/>
      <c r="I422" s="14"/>
      <c r="J422" s="2"/>
      <c r="K422" s="17"/>
      <c r="L422" s="17"/>
      <c r="M422" s="48"/>
      <c r="N422" s="47" t="e">
        <f>VLOOKUP(Таблица91112282710[[#This Row],[Предмет закупки - исключения СМСП]],ТаблИсключ,2,FALSE)</f>
        <v>#N/A</v>
      </c>
      <c r="O422" s="20"/>
      <c r="Q422" s="36"/>
      <c r="R422" s="12"/>
      <c r="S422" s="12"/>
      <c r="T422" s="12"/>
      <c r="U422" s="16" t="e">
        <f>VLOOKUP(Таблица91112282710[[#This Row],[Ставка НДС]],ТаблицаСтавкиНДС[],2,FALSE)</f>
        <v>#N/A</v>
      </c>
      <c r="V422" s="6"/>
      <c r="W422" t="e">
        <f>VLOOKUP(Таблица91112282710[[#This Row],[Название источника финансирования]],ТаблИстФинанс[],2,FALSE)</f>
        <v>#N/A</v>
      </c>
      <c r="X422" s="2"/>
      <c r="Y422" s="13"/>
      <c r="Z422" s="13"/>
      <c r="AA422" s="13"/>
      <c r="AB422" s="17"/>
      <c r="AC422" s="17"/>
      <c r="AD422" s="6"/>
      <c r="AE422" t="e">
        <f>VLOOKUP(Таблица91112282710[[#This Row],[Название способа закупки]],ТаблСпосЗакуп[],2,FALSE)</f>
        <v>#N/A</v>
      </c>
      <c r="AF422" s="6"/>
      <c r="AG422" s="20" t="e">
        <f>INDEX(ТаблОснЗакЕП[],MATCH(LEFT($AF422,255),ТаблОснЗакЕП[Столбец1],0),2)</f>
        <v>#N/A</v>
      </c>
      <c r="AH422" s="2"/>
      <c r="AI422" s="17"/>
      <c r="AJ422" s="14"/>
      <c r="AK422" s="15"/>
      <c r="AL422" s="15"/>
      <c r="AM422" s="15"/>
      <c r="AN422" s="15"/>
      <c r="AO422" s="14"/>
      <c r="AP422" s="14"/>
      <c r="AR422" s="6"/>
      <c r="AS422" t="e">
        <f>VLOOKUP(Таблица91112282710[[#This Row],[Название направления закупки]],ТаблНапрЗакуп[],2,FALSE)</f>
        <v>#N/A</v>
      </c>
      <c r="AT422" s="14"/>
      <c r="AU422" s="40" t="e">
        <f>VLOOKUP(Таблица91112282710[[#This Row],[Наименование подразделения-заявителя закупки (только для закупок ПАО "Газпром")]],ТаблПодрГазпром[],2,FALSE)</f>
        <v>#N/A</v>
      </c>
      <c r="AV422" s="14"/>
      <c r="AW422" s="14"/>
    </row>
    <row r="423" spans="1:49" x14ac:dyDescent="0.25">
      <c r="A423" s="2"/>
      <c r="B423" s="16"/>
      <c r="C423" s="6"/>
      <c r="D423" t="e">
        <f>VLOOKUP(Таблица91112282710[[#This Row],[Название документа, основания для закупки]],ТаблОснЗакуп[],2,FALSE)</f>
        <v>#N/A</v>
      </c>
      <c r="E423" s="2"/>
      <c r="F423" s="6"/>
      <c r="G423" s="38" t="e">
        <f>VLOOKUP(Таблица91112282710[[#This Row],[ Название раздела Плана]],ТаблРазделПлана4[],2,FALSE)</f>
        <v>#N/A</v>
      </c>
      <c r="H423" s="14"/>
      <c r="I423" s="14"/>
      <c r="J423" s="2"/>
      <c r="K423" s="17"/>
      <c r="L423" s="17"/>
      <c r="M423" s="48"/>
      <c r="N423" s="47" t="e">
        <f>VLOOKUP(Таблица91112282710[[#This Row],[Предмет закупки - исключения СМСП]],ТаблИсключ,2,FALSE)</f>
        <v>#N/A</v>
      </c>
      <c r="O423" s="20"/>
      <c r="Q423" s="36"/>
      <c r="R423" s="12"/>
      <c r="S423" s="12"/>
      <c r="T423" s="12"/>
      <c r="U423" s="16" t="e">
        <f>VLOOKUP(Таблица91112282710[[#This Row],[Ставка НДС]],ТаблицаСтавкиНДС[],2,FALSE)</f>
        <v>#N/A</v>
      </c>
      <c r="V423" s="6"/>
      <c r="W423" t="e">
        <f>VLOOKUP(Таблица91112282710[[#This Row],[Название источника финансирования]],ТаблИстФинанс[],2,FALSE)</f>
        <v>#N/A</v>
      </c>
      <c r="X423" s="2"/>
      <c r="Y423" s="13"/>
      <c r="Z423" s="13"/>
      <c r="AA423" s="13"/>
      <c r="AB423" s="17"/>
      <c r="AC423" s="17"/>
      <c r="AD423" s="6"/>
      <c r="AE423" t="e">
        <f>VLOOKUP(Таблица91112282710[[#This Row],[Название способа закупки]],ТаблСпосЗакуп[],2,FALSE)</f>
        <v>#N/A</v>
      </c>
      <c r="AF423" s="6"/>
      <c r="AG423" s="20" t="e">
        <f>INDEX(ТаблОснЗакЕП[],MATCH(LEFT($AF423,255),ТаблОснЗакЕП[Столбец1],0),2)</f>
        <v>#N/A</v>
      </c>
      <c r="AH423" s="2"/>
      <c r="AI423" s="17"/>
      <c r="AJ423" s="14"/>
      <c r="AK423" s="15"/>
      <c r="AL423" s="15"/>
      <c r="AM423" s="15"/>
      <c r="AN423" s="15"/>
      <c r="AO423" s="14"/>
      <c r="AP423" s="14"/>
      <c r="AR423" s="6"/>
      <c r="AS423" t="e">
        <f>VLOOKUP(Таблица91112282710[[#This Row],[Название направления закупки]],ТаблНапрЗакуп[],2,FALSE)</f>
        <v>#N/A</v>
      </c>
      <c r="AT423" s="14"/>
      <c r="AU423" s="39" t="e">
        <f>VLOOKUP(Таблица91112282710[[#This Row],[Наименование подразделения-заявителя закупки (только для закупок ПАО "Газпром")]],ТаблПодрГазпром[],2,FALSE)</f>
        <v>#N/A</v>
      </c>
      <c r="AV423" s="14"/>
      <c r="AW423" s="14"/>
    </row>
    <row r="424" spans="1:49" x14ac:dyDescent="0.25">
      <c r="A424" s="2"/>
      <c r="B424" s="16"/>
      <c r="C424" s="6"/>
      <c r="D424" t="e">
        <f>VLOOKUP(Таблица91112282710[[#This Row],[Название документа, основания для закупки]],ТаблОснЗакуп[],2,FALSE)</f>
        <v>#N/A</v>
      </c>
      <c r="E424" s="2"/>
      <c r="F424" s="6"/>
      <c r="G424" s="38" t="e">
        <f>VLOOKUP(Таблица91112282710[[#This Row],[ Название раздела Плана]],ТаблРазделПлана4[],2,FALSE)</f>
        <v>#N/A</v>
      </c>
      <c r="H424" s="14"/>
      <c r="I424" s="14"/>
      <c r="J424" s="2"/>
      <c r="K424" s="17"/>
      <c r="L424" s="17"/>
      <c r="M424" s="48"/>
      <c r="N424" s="47" t="e">
        <f>VLOOKUP(Таблица91112282710[[#This Row],[Предмет закупки - исключения СМСП]],ТаблИсключ,2,FALSE)</f>
        <v>#N/A</v>
      </c>
      <c r="O424" s="20"/>
      <c r="Q424" s="36"/>
      <c r="R424" s="12"/>
      <c r="S424" s="12"/>
      <c r="T424" s="12"/>
      <c r="U424" s="16" t="e">
        <f>VLOOKUP(Таблица91112282710[[#This Row],[Ставка НДС]],ТаблицаСтавкиНДС[],2,FALSE)</f>
        <v>#N/A</v>
      </c>
      <c r="V424" s="6"/>
      <c r="W424" t="e">
        <f>VLOOKUP(Таблица91112282710[[#This Row],[Название источника финансирования]],ТаблИстФинанс[],2,FALSE)</f>
        <v>#N/A</v>
      </c>
      <c r="X424" s="2"/>
      <c r="Y424" s="13"/>
      <c r="Z424" s="13"/>
      <c r="AA424" s="13"/>
      <c r="AB424" s="17"/>
      <c r="AC424" s="17"/>
      <c r="AD424" s="6"/>
      <c r="AE424" t="e">
        <f>VLOOKUP(Таблица91112282710[[#This Row],[Название способа закупки]],ТаблСпосЗакуп[],2,FALSE)</f>
        <v>#N/A</v>
      </c>
      <c r="AF424" s="6"/>
      <c r="AG424" s="20" t="e">
        <f>INDEX(ТаблОснЗакЕП[],MATCH(LEFT($AF424,255),ТаблОснЗакЕП[Столбец1],0),2)</f>
        <v>#N/A</v>
      </c>
      <c r="AH424" s="2"/>
      <c r="AI424" s="17"/>
      <c r="AJ424" s="14"/>
      <c r="AK424" s="15"/>
      <c r="AL424" s="15"/>
      <c r="AM424" s="15"/>
      <c r="AN424" s="15"/>
      <c r="AO424" s="14"/>
      <c r="AP424" s="14"/>
      <c r="AR424" s="6"/>
      <c r="AS424" t="e">
        <f>VLOOKUP(Таблица91112282710[[#This Row],[Название направления закупки]],ТаблНапрЗакуп[],2,FALSE)</f>
        <v>#N/A</v>
      </c>
      <c r="AT424" s="14"/>
      <c r="AU424" s="40" t="e">
        <f>VLOOKUP(Таблица91112282710[[#This Row],[Наименование подразделения-заявителя закупки (только для закупок ПАО "Газпром")]],ТаблПодрГазпром[],2,FALSE)</f>
        <v>#N/A</v>
      </c>
      <c r="AV424" s="14"/>
      <c r="AW424" s="14"/>
    </row>
    <row r="425" spans="1:49" x14ac:dyDescent="0.25">
      <c r="A425" s="2"/>
      <c r="B425" s="16"/>
      <c r="C425" s="6"/>
      <c r="D425" t="e">
        <f>VLOOKUP(Таблица91112282710[[#This Row],[Название документа, основания для закупки]],ТаблОснЗакуп[],2,FALSE)</f>
        <v>#N/A</v>
      </c>
      <c r="E425" s="2"/>
      <c r="F425" s="6"/>
      <c r="G425" s="38" t="e">
        <f>VLOOKUP(Таблица91112282710[[#This Row],[ Название раздела Плана]],ТаблРазделПлана4[],2,FALSE)</f>
        <v>#N/A</v>
      </c>
      <c r="H425" s="14"/>
      <c r="I425" s="14"/>
      <c r="J425" s="2"/>
      <c r="K425" s="17"/>
      <c r="L425" s="17"/>
      <c r="M425" s="48"/>
      <c r="N425" s="47" t="e">
        <f>VLOOKUP(Таблица91112282710[[#This Row],[Предмет закупки - исключения СМСП]],ТаблИсключ,2,FALSE)</f>
        <v>#N/A</v>
      </c>
      <c r="O425" s="20"/>
      <c r="Q425" s="36"/>
      <c r="R425" s="12"/>
      <c r="S425" s="12"/>
      <c r="T425" s="12"/>
      <c r="U425" s="16" t="e">
        <f>VLOOKUP(Таблица91112282710[[#This Row],[Ставка НДС]],ТаблицаСтавкиНДС[],2,FALSE)</f>
        <v>#N/A</v>
      </c>
      <c r="V425" s="6"/>
      <c r="W425" t="e">
        <f>VLOOKUP(Таблица91112282710[[#This Row],[Название источника финансирования]],ТаблИстФинанс[],2,FALSE)</f>
        <v>#N/A</v>
      </c>
      <c r="X425" s="2"/>
      <c r="Y425" s="13"/>
      <c r="Z425" s="13"/>
      <c r="AA425" s="13"/>
      <c r="AB425" s="17"/>
      <c r="AC425" s="17"/>
      <c r="AD425" s="6"/>
      <c r="AE425" t="e">
        <f>VLOOKUP(Таблица91112282710[[#This Row],[Название способа закупки]],ТаблСпосЗакуп[],2,FALSE)</f>
        <v>#N/A</v>
      </c>
      <c r="AF425" s="6"/>
      <c r="AG425" s="20" t="e">
        <f>INDEX(ТаблОснЗакЕП[],MATCH(LEFT($AF425,255),ТаблОснЗакЕП[Столбец1],0),2)</f>
        <v>#N/A</v>
      </c>
      <c r="AH425" s="2"/>
      <c r="AI425" s="17"/>
      <c r="AJ425" s="14"/>
      <c r="AK425" s="15"/>
      <c r="AL425" s="15"/>
      <c r="AM425" s="15"/>
      <c r="AN425" s="15"/>
      <c r="AO425" s="14"/>
      <c r="AP425" s="14"/>
      <c r="AR425" s="6"/>
      <c r="AS425" t="e">
        <f>VLOOKUP(Таблица91112282710[[#This Row],[Название направления закупки]],ТаблНапрЗакуп[],2,FALSE)</f>
        <v>#N/A</v>
      </c>
      <c r="AT425" s="14"/>
      <c r="AU425" s="39" t="e">
        <f>VLOOKUP(Таблица91112282710[[#This Row],[Наименование подразделения-заявителя закупки (только для закупок ПАО "Газпром")]],ТаблПодрГазпром[],2,FALSE)</f>
        <v>#N/A</v>
      </c>
      <c r="AV425" s="14"/>
      <c r="AW425" s="14"/>
    </row>
    <row r="426" spans="1:49" x14ac:dyDescent="0.25">
      <c r="A426" s="2"/>
      <c r="B426" s="16"/>
      <c r="C426" s="6"/>
      <c r="D426" t="e">
        <f>VLOOKUP(Таблица91112282710[[#This Row],[Название документа, основания для закупки]],ТаблОснЗакуп[],2,FALSE)</f>
        <v>#N/A</v>
      </c>
      <c r="E426" s="2"/>
      <c r="F426" s="6"/>
      <c r="G426" s="38" t="e">
        <f>VLOOKUP(Таблица91112282710[[#This Row],[ Название раздела Плана]],ТаблРазделПлана4[],2,FALSE)</f>
        <v>#N/A</v>
      </c>
      <c r="H426" s="14"/>
      <c r="I426" s="14"/>
      <c r="J426" s="2"/>
      <c r="K426" s="17"/>
      <c r="L426" s="17"/>
      <c r="M426" s="48"/>
      <c r="N426" s="47" t="e">
        <f>VLOOKUP(Таблица91112282710[[#This Row],[Предмет закупки - исключения СМСП]],ТаблИсключ,2,FALSE)</f>
        <v>#N/A</v>
      </c>
      <c r="O426" s="20"/>
      <c r="Q426" s="36"/>
      <c r="R426" s="12"/>
      <c r="S426" s="12"/>
      <c r="T426" s="12"/>
      <c r="U426" s="16" t="e">
        <f>VLOOKUP(Таблица91112282710[[#This Row],[Ставка НДС]],ТаблицаСтавкиНДС[],2,FALSE)</f>
        <v>#N/A</v>
      </c>
      <c r="V426" s="6"/>
      <c r="W426" t="e">
        <f>VLOOKUP(Таблица91112282710[[#This Row],[Название источника финансирования]],ТаблИстФинанс[],2,FALSE)</f>
        <v>#N/A</v>
      </c>
      <c r="X426" s="2"/>
      <c r="Y426" s="13"/>
      <c r="Z426" s="13"/>
      <c r="AA426" s="13"/>
      <c r="AB426" s="17"/>
      <c r="AC426" s="17"/>
      <c r="AD426" s="6"/>
      <c r="AE426" t="e">
        <f>VLOOKUP(Таблица91112282710[[#This Row],[Название способа закупки]],ТаблСпосЗакуп[],2,FALSE)</f>
        <v>#N/A</v>
      </c>
      <c r="AF426" s="6"/>
      <c r="AG426" s="20" t="e">
        <f>INDEX(ТаблОснЗакЕП[],MATCH(LEFT($AF426,255),ТаблОснЗакЕП[Столбец1],0),2)</f>
        <v>#N/A</v>
      </c>
      <c r="AH426" s="2"/>
      <c r="AI426" s="17"/>
      <c r="AJ426" s="14"/>
      <c r="AK426" s="15"/>
      <c r="AL426" s="15"/>
      <c r="AM426" s="15"/>
      <c r="AN426" s="15"/>
      <c r="AO426" s="14"/>
      <c r="AP426" s="14"/>
      <c r="AR426" s="6"/>
      <c r="AS426" t="e">
        <f>VLOOKUP(Таблица91112282710[[#This Row],[Название направления закупки]],ТаблНапрЗакуп[],2,FALSE)</f>
        <v>#N/A</v>
      </c>
      <c r="AT426" s="14"/>
      <c r="AU426" s="40" t="e">
        <f>VLOOKUP(Таблица91112282710[[#This Row],[Наименование подразделения-заявителя закупки (только для закупок ПАО "Газпром")]],ТаблПодрГазпром[],2,FALSE)</f>
        <v>#N/A</v>
      </c>
      <c r="AV426" s="14"/>
      <c r="AW426" s="14"/>
    </row>
    <row r="427" spans="1:49" x14ac:dyDescent="0.25">
      <c r="A427" s="2"/>
      <c r="B427" s="16"/>
      <c r="C427" s="6"/>
      <c r="D427" t="e">
        <f>VLOOKUP(Таблица91112282710[[#This Row],[Название документа, основания для закупки]],ТаблОснЗакуп[],2,FALSE)</f>
        <v>#N/A</v>
      </c>
      <c r="E427" s="2"/>
      <c r="F427" s="6"/>
      <c r="G427" s="38" t="e">
        <f>VLOOKUP(Таблица91112282710[[#This Row],[ Название раздела Плана]],ТаблРазделПлана4[],2,FALSE)</f>
        <v>#N/A</v>
      </c>
      <c r="H427" s="14"/>
      <c r="I427" s="14"/>
      <c r="J427" s="2"/>
      <c r="K427" s="17"/>
      <c r="L427" s="17"/>
      <c r="M427" s="48"/>
      <c r="N427" s="47" t="e">
        <f>VLOOKUP(Таблица91112282710[[#This Row],[Предмет закупки - исключения СМСП]],ТаблИсключ,2,FALSE)</f>
        <v>#N/A</v>
      </c>
      <c r="O427" s="20"/>
      <c r="Q427" s="36"/>
      <c r="R427" s="12"/>
      <c r="S427" s="12"/>
      <c r="T427" s="12"/>
      <c r="U427" s="16" t="e">
        <f>VLOOKUP(Таблица91112282710[[#This Row],[Ставка НДС]],ТаблицаСтавкиНДС[],2,FALSE)</f>
        <v>#N/A</v>
      </c>
      <c r="V427" s="6"/>
      <c r="W427" t="e">
        <f>VLOOKUP(Таблица91112282710[[#This Row],[Название источника финансирования]],ТаблИстФинанс[],2,FALSE)</f>
        <v>#N/A</v>
      </c>
      <c r="X427" s="2"/>
      <c r="Y427" s="13"/>
      <c r="Z427" s="13"/>
      <c r="AA427" s="13"/>
      <c r="AB427" s="17"/>
      <c r="AC427" s="17"/>
      <c r="AD427" s="6"/>
      <c r="AE427" t="e">
        <f>VLOOKUP(Таблица91112282710[[#This Row],[Название способа закупки]],ТаблСпосЗакуп[],2,FALSE)</f>
        <v>#N/A</v>
      </c>
      <c r="AF427" s="6"/>
      <c r="AG427" s="20" t="e">
        <f>INDEX(ТаблОснЗакЕП[],MATCH(LEFT($AF427,255),ТаблОснЗакЕП[Столбец1],0),2)</f>
        <v>#N/A</v>
      </c>
      <c r="AH427" s="2"/>
      <c r="AI427" s="17"/>
      <c r="AJ427" s="14"/>
      <c r="AK427" s="15"/>
      <c r="AL427" s="15"/>
      <c r="AM427" s="15"/>
      <c r="AN427" s="15"/>
      <c r="AO427" s="14"/>
      <c r="AP427" s="14"/>
      <c r="AR427" s="6"/>
      <c r="AS427" t="e">
        <f>VLOOKUP(Таблица91112282710[[#This Row],[Название направления закупки]],ТаблНапрЗакуп[],2,FALSE)</f>
        <v>#N/A</v>
      </c>
      <c r="AT427" s="14"/>
      <c r="AU427" s="39" t="e">
        <f>VLOOKUP(Таблица91112282710[[#This Row],[Наименование подразделения-заявителя закупки (только для закупок ПАО "Газпром")]],ТаблПодрГазпром[],2,FALSE)</f>
        <v>#N/A</v>
      </c>
      <c r="AV427" s="14"/>
      <c r="AW427" s="14"/>
    </row>
    <row r="428" spans="1:49" x14ac:dyDescent="0.25">
      <c r="A428" s="2"/>
      <c r="B428" s="16"/>
      <c r="C428" s="6"/>
      <c r="D428" t="e">
        <f>VLOOKUP(Таблица91112282710[[#This Row],[Название документа, основания для закупки]],ТаблОснЗакуп[],2,FALSE)</f>
        <v>#N/A</v>
      </c>
      <c r="E428" s="2"/>
      <c r="F428" s="6"/>
      <c r="G428" s="38" t="e">
        <f>VLOOKUP(Таблица91112282710[[#This Row],[ Название раздела Плана]],ТаблРазделПлана4[],2,FALSE)</f>
        <v>#N/A</v>
      </c>
      <c r="H428" s="14"/>
      <c r="I428" s="14"/>
      <c r="J428" s="2"/>
      <c r="K428" s="17"/>
      <c r="L428" s="17"/>
      <c r="M428" s="48"/>
      <c r="N428" s="47" t="e">
        <f>VLOOKUP(Таблица91112282710[[#This Row],[Предмет закупки - исключения СМСП]],ТаблИсключ,2,FALSE)</f>
        <v>#N/A</v>
      </c>
      <c r="O428" s="20"/>
      <c r="Q428" s="36"/>
      <c r="R428" s="12"/>
      <c r="S428" s="12"/>
      <c r="T428" s="12"/>
      <c r="U428" s="16" t="e">
        <f>VLOOKUP(Таблица91112282710[[#This Row],[Ставка НДС]],ТаблицаСтавкиНДС[],2,FALSE)</f>
        <v>#N/A</v>
      </c>
      <c r="V428" s="6"/>
      <c r="W428" t="e">
        <f>VLOOKUP(Таблица91112282710[[#This Row],[Название источника финансирования]],ТаблИстФинанс[],2,FALSE)</f>
        <v>#N/A</v>
      </c>
      <c r="X428" s="2"/>
      <c r="Y428" s="13"/>
      <c r="Z428" s="13"/>
      <c r="AA428" s="13"/>
      <c r="AB428" s="17"/>
      <c r="AC428" s="17"/>
      <c r="AD428" s="6"/>
      <c r="AE428" t="e">
        <f>VLOOKUP(Таблица91112282710[[#This Row],[Название способа закупки]],ТаблСпосЗакуп[],2,FALSE)</f>
        <v>#N/A</v>
      </c>
      <c r="AF428" s="6"/>
      <c r="AG428" s="20" t="e">
        <f>INDEX(ТаблОснЗакЕП[],MATCH(LEFT($AF428,255),ТаблОснЗакЕП[Столбец1],0),2)</f>
        <v>#N/A</v>
      </c>
      <c r="AH428" s="2"/>
      <c r="AI428" s="17"/>
      <c r="AJ428" s="14"/>
      <c r="AK428" s="15"/>
      <c r="AL428" s="15"/>
      <c r="AM428" s="15"/>
      <c r="AN428" s="15"/>
      <c r="AO428" s="14"/>
      <c r="AP428" s="14"/>
      <c r="AR428" s="6"/>
      <c r="AS428" t="e">
        <f>VLOOKUP(Таблица91112282710[[#This Row],[Название направления закупки]],ТаблНапрЗакуп[],2,FALSE)</f>
        <v>#N/A</v>
      </c>
      <c r="AT428" s="14"/>
      <c r="AU428" s="40" t="e">
        <f>VLOOKUP(Таблица91112282710[[#This Row],[Наименование подразделения-заявителя закупки (только для закупок ПАО "Газпром")]],ТаблПодрГазпром[],2,FALSE)</f>
        <v>#N/A</v>
      </c>
      <c r="AV428" s="14"/>
      <c r="AW428" s="14"/>
    </row>
    <row r="429" spans="1:49" x14ac:dyDescent="0.25">
      <c r="A429" s="2"/>
      <c r="B429" s="16"/>
      <c r="C429" s="6"/>
      <c r="D429" t="e">
        <f>VLOOKUP(Таблица91112282710[[#This Row],[Название документа, основания для закупки]],ТаблОснЗакуп[],2,FALSE)</f>
        <v>#N/A</v>
      </c>
      <c r="E429" s="2"/>
      <c r="F429" s="6"/>
      <c r="G429" s="38" t="e">
        <f>VLOOKUP(Таблица91112282710[[#This Row],[ Название раздела Плана]],ТаблРазделПлана4[],2,FALSE)</f>
        <v>#N/A</v>
      </c>
      <c r="H429" s="14"/>
      <c r="I429" s="14"/>
      <c r="J429" s="2"/>
      <c r="K429" s="17"/>
      <c r="L429" s="17"/>
      <c r="M429" s="48"/>
      <c r="N429" s="47" t="e">
        <f>VLOOKUP(Таблица91112282710[[#This Row],[Предмет закупки - исключения СМСП]],ТаблИсключ,2,FALSE)</f>
        <v>#N/A</v>
      </c>
      <c r="O429" s="20"/>
      <c r="Q429" s="36"/>
      <c r="R429" s="12"/>
      <c r="S429" s="12"/>
      <c r="T429" s="12"/>
      <c r="U429" s="16" t="e">
        <f>VLOOKUP(Таблица91112282710[[#This Row],[Ставка НДС]],ТаблицаСтавкиНДС[],2,FALSE)</f>
        <v>#N/A</v>
      </c>
      <c r="V429" s="6"/>
      <c r="W429" t="e">
        <f>VLOOKUP(Таблица91112282710[[#This Row],[Название источника финансирования]],ТаблИстФинанс[],2,FALSE)</f>
        <v>#N/A</v>
      </c>
      <c r="X429" s="2"/>
      <c r="Y429" s="13"/>
      <c r="Z429" s="13"/>
      <c r="AA429" s="13"/>
      <c r="AB429" s="17"/>
      <c r="AC429" s="17"/>
      <c r="AD429" s="6"/>
      <c r="AE429" t="e">
        <f>VLOOKUP(Таблица91112282710[[#This Row],[Название способа закупки]],ТаблСпосЗакуп[],2,FALSE)</f>
        <v>#N/A</v>
      </c>
      <c r="AF429" s="6"/>
      <c r="AG429" s="20" t="e">
        <f>INDEX(ТаблОснЗакЕП[],MATCH(LEFT($AF429,255),ТаблОснЗакЕП[Столбец1],0),2)</f>
        <v>#N/A</v>
      </c>
      <c r="AH429" s="2"/>
      <c r="AI429" s="17"/>
      <c r="AJ429" s="14"/>
      <c r="AK429" s="15"/>
      <c r="AL429" s="15"/>
      <c r="AM429" s="15"/>
      <c r="AN429" s="15"/>
      <c r="AO429" s="14"/>
      <c r="AP429" s="14"/>
      <c r="AR429" s="6"/>
      <c r="AS429" t="e">
        <f>VLOOKUP(Таблица91112282710[[#This Row],[Название направления закупки]],ТаблНапрЗакуп[],2,FALSE)</f>
        <v>#N/A</v>
      </c>
      <c r="AT429" s="14"/>
      <c r="AU429" s="39" t="e">
        <f>VLOOKUP(Таблица91112282710[[#This Row],[Наименование подразделения-заявителя закупки (только для закупок ПАО "Газпром")]],ТаблПодрГазпром[],2,FALSE)</f>
        <v>#N/A</v>
      </c>
      <c r="AV429" s="14"/>
      <c r="AW429" s="14"/>
    </row>
    <row r="430" spans="1:49" x14ac:dyDescent="0.25">
      <c r="A430" s="2"/>
      <c r="B430" s="16"/>
      <c r="C430" s="6"/>
      <c r="D430" t="e">
        <f>VLOOKUP(Таблица91112282710[[#This Row],[Название документа, основания для закупки]],ТаблОснЗакуп[],2,FALSE)</f>
        <v>#N/A</v>
      </c>
      <c r="E430" s="2"/>
      <c r="F430" s="6"/>
      <c r="G430" s="38" t="e">
        <f>VLOOKUP(Таблица91112282710[[#This Row],[ Название раздела Плана]],ТаблРазделПлана4[],2,FALSE)</f>
        <v>#N/A</v>
      </c>
      <c r="H430" s="14"/>
      <c r="I430" s="14"/>
      <c r="J430" s="2"/>
      <c r="K430" s="17"/>
      <c r="L430" s="17"/>
      <c r="M430" s="48"/>
      <c r="N430" s="47" t="e">
        <f>VLOOKUP(Таблица91112282710[[#This Row],[Предмет закупки - исключения СМСП]],ТаблИсключ,2,FALSE)</f>
        <v>#N/A</v>
      </c>
      <c r="O430" s="20"/>
      <c r="Q430" s="36"/>
      <c r="R430" s="12"/>
      <c r="S430" s="12"/>
      <c r="T430" s="12"/>
      <c r="U430" s="16" t="e">
        <f>VLOOKUP(Таблица91112282710[[#This Row],[Ставка НДС]],ТаблицаСтавкиНДС[],2,FALSE)</f>
        <v>#N/A</v>
      </c>
      <c r="V430" s="6"/>
      <c r="W430" t="e">
        <f>VLOOKUP(Таблица91112282710[[#This Row],[Название источника финансирования]],ТаблИстФинанс[],2,FALSE)</f>
        <v>#N/A</v>
      </c>
      <c r="X430" s="2"/>
      <c r="Y430" s="13"/>
      <c r="Z430" s="13"/>
      <c r="AA430" s="13"/>
      <c r="AB430" s="17"/>
      <c r="AC430" s="17"/>
      <c r="AD430" s="6"/>
      <c r="AE430" t="e">
        <f>VLOOKUP(Таблица91112282710[[#This Row],[Название способа закупки]],ТаблСпосЗакуп[],2,FALSE)</f>
        <v>#N/A</v>
      </c>
      <c r="AF430" s="6"/>
      <c r="AG430" s="20" t="e">
        <f>INDEX(ТаблОснЗакЕП[],MATCH(LEFT($AF430,255),ТаблОснЗакЕП[Столбец1],0),2)</f>
        <v>#N/A</v>
      </c>
      <c r="AH430" s="2"/>
      <c r="AI430" s="17"/>
      <c r="AJ430" s="14"/>
      <c r="AK430" s="15"/>
      <c r="AL430" s="15"/>
      <c r="AM430" s="15"/>
      <c r="AN430" s="15"/>
      <c r="AO430" s="14"/>
      <c r="AP430" s="14"/>
      <c r="AR430" s="6"/>
      <c r="AS430" t="e">
        <f>VLOOKUP(Таблица91112282710[[#This Row],[Название направления закупки]],ТаблНапрЗакуп[],2,FALSE)</f>
        <v>#N/A</v>
      </c>
      <c r="AT430" s="14"/>
      <c r="AU430" s="40" t="e">
        <f>VLOOKUP(Таблица91112282710[[#This Row],[Наименование подразделения-заявителя закупки (только для закупок ПАО "Газпром")]],ТаблПодрГазпром[],2,FALSE)</f>
        <v>#N/A</v>
      </c>
      <c r="AV430" s="14"/>
      <c r="AW430" s="14"/>
    </row>
    <row r="431" spans="1:49" x14ac:dyDescent="0.25">
      <c r="A431" s="2"/>
      <c r="B431" s="16"/>
      <c r="C431" s="6"/>
      <c r="D431" t="e">
        <f>VLOOKUP(Таблица91112282710[[#This Row],[Название документа, основания для закупки]],ТаблОснЗакуп[],2,FALSE)</f>
        <v>#N/A</v>
      </c>
      <c r="E431" s="2"/>
      <c r="F431" s="6"/>
      <c r="G431" s="38" t="e">
        <f>VLOOKUP(Таблица91112282710[[#This Row],[ Название раздела Плана]],ТаблРазделПлана4[],2,FALSE)</f>
        <v>#N/A</v>
      </c>
      <c r="H431" s="14"/>
      <c r="I431" s="14"/>
      <c r="J431" s="2"/>
      <c r="K431" s="17"/>
      <c r="L431" s="17"/>
      <c r="M431" s="48"/>
      <c r="N431" s="47" t="e">
        <f>VLOOKUP(Таблица91112282710[[#This Row],[Предмет закупки - исключения СМСП]],ТаблИсключ,2,FALSE)</f>
        <v>#N/A</v>
      </c>
      <c r="O431" s="20"/>
      <c r="Q431" s="36"/>
      <c r="R431" s="12"/>
      <c r="S431" s="12"/>
      <c r="T431" s="12"/>
      <c r="U431" s="16" t="e">
        <f>VLOOKUP(Таблица91112282710[[#This Row],[Ставка НДС]],ТаблицаСтавкиНДС[],2,FALSE)</f>
        <v>#N/A</v>
      </c>
      <c r="V431" s="6"/>
      <c r="W431" t="e">
        <f>VLOOKUP(Таблица91112282710[[#This Row],[Название источника финансирования]],ТаблИстФинанс[],2,FALSE)</f>
        <v>#N/A</v>
      </c>
      <c r="X431" s="2"/>
      <c r="Y431" s="13"/>
      <c r="Z431" s="13"/>
      <c r="AA431" s="13"/>
      <c r="AB431" s="17"/>
      <c r="AC431" s="17"/>
      <c r="AD431" s="6"/>
      <c r="AE431" t="e">
        <f>VLOOKUP(Таблица91112282710[[#This Row],[Название способа закупки]],ТаблСпосЗакуп[],2,FALSE)</f>
        <v>#N/A</v>
      </c>
      <c r="AF431" s="6"/>
      <c r="AG431" s="20" t="e">
        <f>INDEX(ТаблОснЗакЕП[],MATCH(LEFT($AF431,255),ТаблОснЗакЕП[Столбец1],0),2)</f>
        <v>#N/A</v>
      </c>
      <c r="AH431" s="2"/>
      <c r="AI431" s="17"/>
      <c r="AJ431" s="14"/>
      <c r="AK431" s="15"/>
      <c r="AL431" s="15"/>
      <c r="AM431" s="15"/>
      <c r="AN431" s="15"/>
      <c r="AO431" s="14"/>
      <c r="AP431" s="14"/>
      <c r="AR431" s="6"/>
      <c r="AS431" t="e">
        <f>VLOOKUP(Таблица91112282710[[#This Row],[Название направления закупки]],ТаблНапрЗакуп[],2,FALSE)</f>
        <v>#N/A</v>
      </c>
      <c r="AT431" s="14"/>
      <c r="AU431" s="39" t="e">
        <f>VLOOKUP(Таблица91112282710[[#This Row],[Наименование подразделения-заявителя закупки (только для закупок ПАО "Газпром")]],ТаблПодрГазпром[],2,FALSE)</f>
        <v>#N/A</v>
      </c>
      <c r="AV431" s="14"/>
      <c r="AW431" s="14"/>
    </row>
    <row r="432" spans="1:49" x14ac:dyDescent="0.25">
      <c r="A432" s="2"/>
      <c r="B432" s="16"/>
      <c r="C432" s="6"/>
      <c r="D432" t="e">
        <f>VLOOKUP(Таблица91112282710[[#This Row],[Название документа, основания для закупки]],ТаблОснЗакуп[],2,FALSE)</f>
        <v>#N/A</v>
      </c>
      <c r="E432" s="2"/>
      <c r="F432" s="6"/>
      <c r="G432" s="38" t="e">
        <f>VLOOKUP(Таблица91112282710[[#This Row],[ Название раздела Плана]],ТаблРазделПлана4[],2,FALSE)</f>
        <v>#N/A</v>
      </c>
      <c r="H432" s="14"/>
      <c r="I432" s="14"/>
      <c r="J432" s="2"/>
      <c r="K432" s="17"/>
      <c r="L432" s="17"/>
      <c r="M432" s="48"/>
      <c r="N432" s="47" t="e">
        <f>VLOOKUP(Таблица91112282710[[#This Row],[Предмет закупки - исключения СМСП]],ТаблИсключ,2,FALSE)</f>
        <v>#N/A</v>
      </c>
      <c r="O432" s="20"/>
      <c r="Q432" s="36"/>
      <c r="R432" s="12"/>
      <c r="S432" s="12"/>
      <c r="T432" s="12"/>
      <c r="U432" s="16" t="e">
        <f>VLOOKUP(Таблица91112282710[[#This Row],[Ставка НДС]],ТаблицаСтавкиНДС[],2,FALSE)</f>
        <v>#N/A</v>
      </c>
      <c r="V432" s="6"/>
      <c r="W432" t="e">
        <f>VLOOKUP(Таблица91112282710[[#This Row],[Название источника финансирования]],ТаблИстФинанс[],2,FALSE)</f>
        <v>#N/A</v>
      </c>
      <c r="X432" s="2"/>
      <c r="Y432" s="13"/>
      <c r="Z432" s="13"/>
      <c r="AA432" s="13"/>
      <c r="AB432" s="17"/>
      <c r="AC432" s="17"/>
      <c r="AD432" s="6"/>
      <c r="AE432" t="e">
        <f>VLOOKUP(Таблица91112282710[[#This Row],[Название способа закупки]],ТаблСпосЗакуп[],2,FALSE)</f>
        <v>#N/A</v>
      </c>
      <c r="AF432" s="6"/>
      <c r="AG432" s="20" t="e">
        <f>INDEX(ТаблОснЗакЕП[],MATCH(LEFT($AF432,255),ТаблОснЗакЕП[Столбец1],0),2)</f>
        <v>#N/A</v>
      </c>
      <c r="AH432" s="2"/>
      <c r="AI432" s="17"/>
      <c r="AJ432" s="14"/>
      <c r="AK432" s="15"/>
      <c r="AL432" s="15"/>
      <c r="AM432" s="15"/>
      <c r="AN432" s="15"/>
      <c r="AO432" s="14"/>
      <c r="AP432" s="14"/>
      <c r="AR432" s="6"/>
      <c r="AS432" t="e">
        <f>VLOOKUP(Таблица91112282710[[#This Row],[Название направления закупки]],ТаблНапрЗакуп[],2,FALSE)</f>
        <v>#N/A</v>
      </c>
      <c r="AT432" s="14"/>
      <c r="AU432" s="40" t="e">
        <f>VLOOKUP(Таблица91112282710[[#This Row],[Наименование подразделения-заявителя закупки (только для закупок ПАО "Газпром")]],ТаблПодрГазпром[],2,FALSE)</f>
        <v>#N/A</v>
      </c>
      <c r="AV432" s="14"/>
      <c r="AW432" s="14"/>
    </row>
    <row r="433" spans="1:49" x14ac:dyDescent="0.25">
      <c r="A433" s="2"/>
      <c r="B433" s="16"/>
      <c r="C433" s="6"/>
      <c r="D433" t="e">
        <f>VLOOKUP(Таблица91112282710[[#This Row],[Название документа, основания для закупки]],ТаблОснЗакуп[],2,FALSE)</f>
        <v>#N/A</v>
      </c>
      <c r="E433" s="2"/>
      <c r="F433" s="6"/>
      <c r="G433" s="38" t="e">
        <f>VLOOKUP(Таблица91112282710[[#This Row],[ Название раздела Плана]],ТаблРазделПлана4[],2,FALSE)</f>
        <v>#N/A</v>
      </c>
      <c r="H433" s="14"/>
      <c r="I433" s="14"/>
      <c r="J433" s="2"/>
      <c r="K433" s="17"/>
      <c r="L433" s="17"/>
      <c r="M433" s="48"/>
      <c r="N433" s="47" t="e">
        <f>VLOOKUP(Таблица91112282710[[#This Row],[Предмет закупки - исключения СМСП]],ТаблИсключ,2,FALSE)</f>
        <v>#N/A</v>
      </c>
      <c r="O433" s="20"/>
      <c r="Q433" s="36"/>
      <c r="R433" s="12"/>
      <c r="S433" s="12"/>
      <c r="T433" s="12"/>
      <c r="U433" s="16" t="e">
        <f>VLOOKUP(Таблица91112282710[[#This Row],[Ставка НДС]],ТаблицаСтавкиНДС[],2,FALSE)</f>
        <v>#N/A</v>
      </c>
      <c r="V433" s="6"/>
      <c r="W433" t="e">
        <f>VLOOKUP(Таблица91112282710[[#This Row],[Название источника финансирования]],ТаблИстФинанс[],2,FALSE)</f>
        <v>#N/A</v>
      </c>
      <c r="X433" s="2"/>
      <c r="Y433" s="13"/>
      <c r="Z433" s="13"/>
      <c r="AA433" s="13"/>
      <c r="AB433" s="17"/>
      <c r="AC433" s="17"/>
      <c r="AD433" s="6"/>
      <c r="AE433" t="e">
        <f>VLOOKUP(Таблица91112282710[[#This Row],[Название способа закупки]],ТаблСпосЗакуп[],2,FALSE)</f>
        <v>#N/A</v>
      </c>
      <c r="AF433" s="6"/>
      <c r="AG433" s="20" t="e">
        <f>INDEX(ТаблОснЗакЕП[],MATCH(LEFT($AF433,255),ТаблОснЗакЕП[Столбец1],0),2)</f>
        <v>#N/A</v>
      </c>
      <c r="AH433" s="2"/>
      <c r="AI433" s="17"/>
      <c r="AJ433" s="14"/>
      <c r="AK433" s="15"/>
      <c r="AL433" s="15"/>
      <c r="AM433" s="15"/>
      <c r="AN433" s="15"/>
      <c r="AO433" s="14"/>
      <c r="AP433" s="14"/>
      <c r="AR433" s="6"/>
      <c r="AS433" t="e">
        <f>VLOOKUP(Таблица91112282710[[#This Row],[Название направления закупки]],ТаблНапрЗакуп[],2,FALSE)</f>
        <v>#N/A</v>
      </c>
      <c r="AT433" s="14"/>
      <c r="AU433" s="39" t="e">
        <f>VLOOKUP(Таблица91112282710[[#This Row],[Наименование подразделения-заявителя закупки (только для закупок ПАО "Газпром")]],ТаблПодрГазпром[],2,FALSE)</f>
        <v>#N/A</v>
      </c>
      <c r="AV433" s="14"/>
      <c r="AW433" s="14"/>
    </row>
    <row r="434" spans="1:49" x14ac:dyDescent="0.25">
      <c r="A434" s="2"/>
      <c r="B434" s="16"/>
      <c r="C434" s="6"/>
      <c r="D434" t="e">
        <f>VLOOKUP(Таблица91112282710[[#This Row],[Название документа, основания для закупки]],ТаблОснЗакуп[],2,FALSE)</f>
        <v>#N/A</v>
      </c>
      <c r="E434" s="2"/>
      <c r="F434" s="6"/>
      <c r="G434" s="38" t="e">
        <f>VLOOKUP(Таблица91112282710[[#This Row],[ Название раздела Плана]],ТаблРазделПлана4[],2,FALSE)</f>
        <v>#N/A</v>
      </c>
      <c r="H434" s="14"/>
      <c r="I434" s="14"/>
      <c r="J434" s="2"/>
      <c r="K434" s="17"/>
      <c r="L434" s="17"/>
      <c r="M434" s="48"/>
      <c r="N434" s="47" t="e">
        <f>VLOOKUP(Таблица91112282710[[#This Row],[Предмет закупки - исключения СМСП]],ТаблИсключ,2,FALSE)</f>
        <v>#N/A</v>
      </c>
      <c r="O434" s="20"/>
      <c r="Q434" s="36"/>
      <c r="R434" s="12"/>
      <c r="S434" s="12"/>
      <c r="T434" s="12"/>
      <c r="U434" s="16" t="e">
        <f>VLOOKUP(Таблица91112282710[[#This Row],[Ставка НДС]],ТаблицаСтавкиНДС[],2,FALSE)</f>
        <v>#N/A</v>
      </c>
      <c r="V434" s="6"/>
      <c r="W434" t="e">
        <f>VLOOKUP(Таблица91112282710[[#This Row],[Название источника финансирования]],ТаблИстФинанс[],2,FALSE)</f>
        <v>#N/A</v>
      </c>
      <c r="X434" s="2"/>
      <c r="Y434" s="13"/>
      <c r="Z434" s="13"/>
      <c r="AA434" s="13"/>
      <c r="AB434" s="17"/>
      <c r="AC434" s="17"/>
      <c r="AD434" s="6"/>
      <c r="AE434" t="e">
        <f>VLOOKUP(Таблица91112282710[[#This Row],[Название способа закупки]],ТаблСпосЗакуп[],2,FALSE)</f>
        <v>#N/A</v>
      </c>
      <c r="AF434" s="6"/>
      <c r="AG434" s="20" t="e">
        <f>INDEX(ТаблОснЗакЕП[],MATCH(LEFT($AF434,255),ТаблОснЗакЕП[Столбец1],0),2)</f>
        <v>#N/A</v>
      </c>
      <c r="AH434" s="2"/>
      <c r="AI434" s="17"/>
      <c r="AJ434" s="14"/>
      <c r="AK434" s="15"/>
      <c r="AL434" s="15"/>
      <c r="AM434" s="15"/>
      <c r="AN434" s="15"/>
      <c r="AO434" s="14"/>
      <c r="AP434" s="14"/>
      <c r="AR434" s="6"/>
      <c r="AS434" t="e">
        <f>VLOOKUP(Таблица91112282710[[#This Row],[Название направления закупки]],ТаблНапрЗакуп[],2,FALSE)</f>
        <v>#N/A</v>
      </c>
      <c r="AT434" s="14"/>
      <c r="AU434" s="40" t="e">
        <f>VLOOKUP(Таблица91112282710[[#This Row],[Наименование подразделения-заявителя закупки (только для закупок ПАО "Газпром")]],ТаблПодрГазпром[],2,FALSE)</f>
        <v>#N/A</v>
      </c>
      <c r="AV434" s="14"/>
      <c r="AW434" s="14"/>
    </row>
    <row r="435" spans="1:49" x14ac:dyDescent="0.25">
      <c r="A435" s="2"/>
      <c r="B435" s="16"/>
      <c r="C435" s="6"/>
      <c r="D435" t="e">
        <f>VLOOKUP(Таблица91112282710[[#This Row],[Название документа, основания для закупки]],ТаблОснЗакуп[],2,FALSE)</f>
        <v>#N/A</v>
      </c>
      <c r="E435" s="2"/>
      <c r="F435" s="6"/>
      <c r="G435" s="38" t="e">
        <f>VLOOKUP(Таблица91112282710[[#This Row],[ Название раздела Плана]],ТаблРазделПлана4[],2,FALSE)</f>
        <v>#N/A</v>
      </c>
      <c r="H435" s="14"/>
      <c r="I435" s="14"/>
      <c r="J435" s="2"/>
      <c r="K435" s="17"/>
      <c r="L435" s="17"/>
      <c r="M435" s="48"/>
      <c r="N435" s="47" t="e">
        <f>VLOOKUP(Таблица91112282710[[#This Row],[Предмет закупки - исключения СМСП]],ТаблИсключ,2,FALSE)</f>
        <v>#N/A</v>
      </c>
      <c r="O435" s="20"/>
      <c r="Q435" s="36"/>
      <c r="R435" s="12"/>
      <c r="S435" s="12"/>
      <c r="T435" s="12"/>
      <c r="U435" s="16" t="e">
        <f>VLOOKUP(Таблица91112282710[[#This Row],[Ставка НДС]],ТаблицаСтавкиНДС[],2,FALSE)</f>
        <v>#N/A</v>
      </c>
      <c r="V435" s="6"/>
      <c r="W435" t="e">
        <f>VLOOKUP(Таблица91112282710[[#This Row],[Название источника финансирования]],ТаблИстФинанс[],2,FALSE)</f>
        <v>#N/A</v>
      </c>
      <c r="X435" s="2"/>
      <c r="Y435" s="13"/>
      <c r="Z435" s="13"/>
      <c r="AA435" s="13"/>
      <c r="AB435" s="17"/>
      <c r="AC435" s="17"/>
      <c r="AD435" s="6"/>
      <c r="AE435" t="e">
        <f>VLOOKUP(Таблица91112282710[[#This Row],[Название способа закупки]],ТаблСпосЗакуп[],2,FALSE)</f>
        <v>#N/A</v>
      </c>
      <c r="AF435" s="6"/>
      <c r="AG435" s="20" t="e">
        <f>INDEX(ТаблОснЗакЕП[],MATCH(LEFT($AF435,255),ТаблОснЗакЕП[Столбец1],0),2)</f>
        <v>#N/A</v>
      </c>
      <c r="AH435" s="2"/>
      <c r="AI435" s="17"/>
      <c r="AJ435" s="14"/>
      <c r="AK435" s="15"/>
      <c r="AL435" s="15"/>
      <c r="AM435" s="15"/>
      <c r="AN435" s="15"/>
      <c r="AO435" s="14"/>
      <c r="AP435" s="14"/>
      <c r="AR435" s="6"/>
      <c r="AS435" t="e">
        <f>VLOOKUP(Таблица91112282710[[#This Row],[Название направления закупки]],ТаблНапрЗакуп[],2,FALSE)</f>
        <v>#N/A</v>
      </c>
      <c r="AT435" s="14"/>
      <c r="AU435" s="39" t="e">
        <f>VLOOKUP(Таблица91112282710[[#This Row],[Наименование подразделения-заявителя закупки (только для закупок ПАО "Газпром")]],ТаблПодрГазпром[],2,FALSE)</f>
        <v>#N/A</v>
      </c>
      <c r="AV435" s="14"/>
      <c r="AW435" s="14"/>
    </row>
    <row r="436" spans="1:49" x14ac:dyDescent="0.25">
      <c r="A436" s="2"/>
      <c r="B436" s="16"/>
      <c r="C436" s="6"/>
      <c r="D436" t="e">
        <f>VLOOKUP(Таблица91112282710[[#This Row],[Название документа, основания для закупки]],ТаблОснЗакуп[],2,FALSE)</f>
        <v>#N/A</v>
      </c>
      <c r="E436" s="2"/>
      <c r="F436" s="6"/>
      <c r="G436" s="38" t="e">
        <f>VLOOKUP(Таблица91112282710[[#This Row],[ Название раздела Плана]],ТаблРазделПлана4[],2,FALSE)</f>
        <v>#N/A</v>
      </c>
      <c r="H436" s="14"/>
      <c r="I436" s="14"/>
      <c r="J436" s="2"/>
      <c r="K436" s="17"/>
      <c r="L436" s="17"/>
      <c r="M436" s="48"/>
      <c r="N436" s="47" t="e">
        <f>VLOOKUP(Таблица91112282710[[#This Row],[Предмет закупки - исключения СМСП]],ТаблИсключ,2,FALSE)</f>
        <v>#N/A</v>
      </c>
      <c r="O436" s="20"/>
      <c r="Q436" s="36"/>
      <c r="R436" s="12"/>
      <c r="S436" s="12"/>
      <c r="T436" s="12"/>
      <c r="U436" s="16" t="e">
        <f>VLOOKUP(Таблица91112282710[[#This Row],[Ставка НДС]],ТаблицаСтавкиНДС[],2,FALSE)</f>
        <v>#N/A</v>
      </c>
      <c r="V436" s="6"/>
      <c r="W436" t="e">
        <f>VLOOKUP(Таблица91112282710[[#This Row],[Название источника финансирования]],ТаблИстФинанс[],2,FALSE)</f>
        <v>#N/A</v>
      </c>
      <c r="X436" s="2"/>
      <c r="Y436" s="13"/>
      <c r="Z436" s="13"/>
      <c r="AA436" s="13"/>
      <c r="AB436" s="17"/>
      <c r="AC436" s="17"/>
      <c r="AD436" s="6"/>
      <c r="AE436" t="e">
        <f>VLOOKUP(Таблица91112282710[[#This Row],[Название способа закупки]],ТаблСпосЗакуп[],2,FALSE)</f>
        <v>#N/A</v>
      </c>
      <c r="AF436" s="6"/>
      <c r="AG436" s="20" t="e">
        <f>INDEX(ТаблОснЗакЕП[],MATCH(LEFT($AF436,255),ТаблОснЗакЕП[Столбец1],0),2)</f>
        <v>#N/A</v>
      </c>
      <c r="AH436" s="2"/>
      <c r="AI436" s="17"/>
      <c r="AJ436" s="14"/>
      <c r="AK436" s="15"/>
      <c r="AL436" s="15"/>
      <c r="AM436" s="15"/>
      <c r="AN436" s="15"/>
      <c r="AO436" s="14"/>
      <c r="AP436" s="14"/>
      <c r="AR436" s="6"/>
      <c r="AS436" t="e">
        <f>VLOOKUP(Таблица91112282710[[#This Row],[Название направления закупки]],ТаблНапрЗакуп[],2,FALSE)</f>
        <v>#N/A</v>
      </c>
      <c r="AT436" s="14"/>
      <c r="AU436" s="40" t="e">
        <f>VLOOKUP(Таблица91112282710[[#This Row],[Наименование подразделения-заявителя закупки (только для закупок ПАО "Газпром")]],ТаблПодрГазпром[],2,FALSE)</f>
        <v>#N/A</v>
      </c>
      <c r="AV436" s="14"/>
      <c r="AW436" s="14"/>
    </row>
    <row r="437" spans="1:49" x14ac:dyDescent="0.25">
      <c r="A437" s="2"/>
      <c r="B437" s="16"/>
      <c r="C437" s="6"/>
      <c r="D437" t="e">
        <f>VLOOKUP(Таблица91112282710[[#This Row],[Название документа, основания для закупки]],ТаблОснЗакуп[],2,FALSE)</f>
        <v>#N/A</v>
      </c>
      <c r="E437" s="2"/>
      <c r="F437" s="6"/>
      <c r="G437" s="38" t="e">
        <f>VLOOKUP(Таблица91112282710[[#This Row],[ Название раздела Плана]],ТаблРазделПлана4[],2,FALSE)</f>
        <v>#N/A</v>
      </c>
      <c r="H437" s="14"/>
      <c r="I437" s="14"/>
      <c r="J437" s="2"/>
      <c r="K437" s="17"/>
      <c r="L437" s="17"/>
      <c r="M437" s="48"/>
      <c r="N437" s="47" t="e">
        <f>VLOOKUP(Таблица91112282710[[#This Row],[Предмет закупки - исключения СМСП]],ТаблИсключ,2,FALSE)</f>
        <v>#N/A</v>
      </c>
      <c r="O437" s="20"/>
      <c r="Q437" s="36"/>
      <c r="R437" s="12"/>
      <c r="S437" s="12"/>
      <c r="T437" s="12"/>
      <c r="U437" s="16" t="e">
        <f>VLOOKUP(Таблица91112282710[[#This Row],[Ставка НДС]],ТаблицаСтавкиНДС[],2,FALSE)</f>
        <v>#N/A</v>
      </c>
      <c r="V437" s="6"/>
      <c r="W437" t="e">
        <f>VLOOKUP(Таблица91112282710[[#This Row],[Название источника финансирования]],ТаблИстФинанс[],2,FALSE)</f>
        <v>#N/A</v>
      </c>
      <c r="X437" s="2"/>
      <c r="Y437" s="13"/>
      <c r="Z437" s="13"/>
      <c r="AA437" s="13"/>
      <c r="AB437" s="17"/>
      <c r="AC437" s="17"/>
      <c r="AD437" s="6"/>
      <c r="AE437" t="e">
        <f>VLOOKUP(Таблица91112282710[[#This Row],[Название способа закупки]],ТаблСпосЗакуп[],2,FALSE)</f>
        <v>#N/A</v>
      </c>
      <c r="AF437" s="6"/>
      <c r="AG437" s="20" t="e">
        <f>INDEX(ТаблОснЗакЕП[],MATCH(LEFT($AF437,255),ТаблОснЗакЕП[Столбец1],0),2)</f>
        <v>#N/A</v>
      </c>
      <c r="AH437" s="2"/>
      <c r="AI437" s="17"/>
      <c r="AJ437" s="14"/>
      <c r="AK437" s="15"/>
      <c r="AL437" s="15"/>
      <c r="AM437" s="15"/>
      <c r="AN437" s="15"/>
      <c r="AO437" s="14"/>
      <c r="AP437" s="14"/>
      <c r="AR437" s="6"/>
      <c r="AS437" t="e">
        <f>VLOOKUP(Таблица91112282710[[#This Row],[Название направления закупки]],ТаблНапрЗакуп[],2,FALSE)</f>
        <v>#N/A</v>
      </c>
      <c r="AT437" s="14"/>
      <c r="AU437" s="39" t="e">
        <f>VLOOKUP(Таблица91112282710[[#This Row],[Наименование подразделения-заявителя закупки (только для закупок ПАО "Газпром")]],ТаблПодрГазпром[],2,FALSE)</f>
        <v>#N/A</v>
      </c>
      <c r="AV437" s="14"/>
      <c r="AW437" s="14"/>
    </row>
    <row r="438" spans="1:49" x14ac:dyDescent="0.25">
      <c r="A438" s="2"/>
      <c r="B438" s="16"/>
      <c r="C438" s="6"/>
      <c r="D438" t="e">
        <f>VLOOKUP(Таблица91112282710[[#This Row],[Название документа, основания для закупки]],ТаблОснЗакуп[],2,FALSE)</f>
        <v>#N/A</v>
      </c>
      <c r="E438" s="2"/>
      <c r="F438" s="6"/>
      <c r="G438" s="38" t="e">
        <f>VLOOKUP(Таблица91112282710[[#This Row],[ Название раздела Плана]],ТаблРазделПлана4[],2,FALSE)</f>
        <v>#N/A</v>
      </c>
      <c r="H438" s="14"/>
      <c r="I438" s="14"/>
      <c r="J438" s="2"/>
      <c r="K438" s="17"/>
      <c r="L438" s="17"/>
      <c r="M438" s="48"/>
      <c r="N438" s="47" t="e">
        <f>VLOOKUP(Таблица91112282710[[#This Row],[Предмет закупки - исключения СМСП]],ТаблИсключ,2,FALSE)</f>
        <v>#N/A</v>
      </c>
      <c r="O438" s="20"/>
      <c r="Q438" s="36"/>
      <c r="R438" s="12"/>
      <c r="S438" s="12"/>
      <c r="T438" s="12"/>
      <c r="U438" s="16" t="e">
        <f>VLOOKUP(Таблица91112282710[[#This Row],[Ставка НДС]],ТаблицаСтавкиНДС[],2,FALSE)</f>
        <v>#N/A</v>
      </c>
      <c r="V438" s="6"/>
      <c r="W438" t="e">
        <f>VLOOKUP(Таблица91112282710[[#This Row],[Название источника финансирования]],ТаблИстФинанс[],2,FALSE)</f>
        <v>#N/A</v>
      </c>
      <c r="X438" s="2"/>
      <c r="Y438" s="13"/>
      <c r="Z438" s="13"/>
      <c r="AA438" s="13"/>
      <c r="AB438" s="17"/>
      <c r="AC438" s="17"/>
      <c r="AD438" s="6"/>
      <c r="AE438" t="e">
        <f>VLOOKUP(Таблица91112282710[[#This Row],[Название способа закупки]],ТаблСпосЗакуп[],2,FALSE)</f>
        <v>#N/A</v>
      </c>
      <c r="AF438" s="6"/>
      <c r="AG438" s="20" t="e">
        <f>INDEX(ТаблОснЗакЕП[],MATCH(LEFT($AF438,255),ТаблОснЗакЕП[Столбец1],0),2)</f>
        <v>#N/A</v>
      </c>
      <c r="AH438" s="2"/>
      <c r="AI438" s="17"/>
      <c r="AJ438" s="14"/>
      <c r="AK438" s="15"/>
      <c r="AL438" s="15"/>
      <c r="AM438" s="15"/>
      <c r="AN438" s="15"/>
      <c r="AO438" s="14"/>
      <c r="AP438" s="14"/>
      <c r="AR438" s="6"/>
      <c r="AS438" t="e">
        <f>VLOOKUP(Таблица91112282710[[#This Row],[Название направления закупки]],ТаблНапрЗакуп[],2,FALSE)</f>
        <v>#N/A</v>
      </c>
      <c r="AT438" s="14"/>
      <c r="AU438" s="40" t="e">
        <f>VLOOKUP(Таблица91112282710[[#This Row],[Наименование подразделения-заявителя закупки (только для закупок ПАО "Газпром")]],ТаблПодрГазпром[],2,FALSE)</f>
        <v>#N/A</v>
      </c>
      <c r="AV438" s="14"/>
      <c r="AW438" s="14"/>
    </row>
    <row r="439" spans="1:49" x14ac:dyDescent="0.25">
      <c r="A439" s="2"/>
      <c r="B439" s="16"/>
      <c r="C439" s="6"/>
      <c r="D439" t="e">
        <f>VLOOKUP(Таблица91112282710[[#This Row],[Название документа, основания для закупки]],ТаблОснЗакуп[],2,FALSE)</f>
        <v>#N/A</v>
      </c>
      <c r="E439" s="2"/>
      <c r="F439" s="6"/>
      <c r="G439" s="38" t="e">
        <f>VLOOKUP(Таблица91112282710[[#This Row],[ Название раздела Плана]],ТаблРазделПлана4[],2,FALSE)</f>
        <v>#N/A</v>
      </c>
      <c r="H439" s="14"/>
      <c r="I439" s="14"/>
      <c r="J439" s="2"/>
      <c r="K439" s="17"/>
      <c r="L439" s="17"/>
      <c r="M439" s="48"/>
      <c r="N439" s="47" t="e">
        <f>VLOOKUP(Таблица91112282710[[#This Row],[Предмет закупки - исключения СМСП]],ТаблИсключ,2,FALSE)</f>
        <v>#N/A</v>
      </c>
      <c r="O439" s="20"/>
      <c r="Q439" s="36"/>
      <c r="R439" s="12"/>
      <c r="S439" s="12"/>
      <c r="T439" s="12"/>
      <c r="U439" s="16" t="e">
        <f>VLOOKUP(Таблица91112282710[[#This Row],[Ставка НДС]],ТаблицаСтавкиНДС[],2,FALSE)</f>
        <v>#N/A</v>
      </c>
      <c r="V439" s="6"/>
      <c r="W439" t="e">
        <f>VLOOKUP(Таблица91112282710[[#This Row],[Название источника финансирования]],ТаблИстФинанс[],2,FALSE)</f>
        <v>#N/A</v>
      </c>
      <c r="X439" s="2"/>
      <c r="Y439" s="13"/>
      <c r="Z439" s="13"/>
      <c r="AA439" s="13"/>
      <c r="AB439" s="17"/>
      <c r="AC439" s="17"/>
      <c r="AD439" s="6"/>
      <c r="AE439" t="e">
        <f>VLOOKUP(Таблица91112282710[[#This Row],[Название способа закупки]],ТаблСпосЗакуп[],2,FALSE)</f>
        <v>#N/A</v>
      </c>
      <c r="AF439" s="6"/>
      <c r="AG439" s="20" t="e">
        <f>INDEX(ТаблОснЗакЕП[],MATCH(LEFT($AF439,255),ТаблОснЗакЕП[Столбец1],0),2)</f>
        <v>#N/A</v>
      </c>
      <c r="AH439" s="2"/>
      <c r="AI439" s="17"/>
      <c r="AJ439" s="14"/>
      <c r="AK439" s="15"/>
      <c r="AL439" s="15"/>
      <c r="AM439" s="15"/>
      <c r="AN439" s="15"/>
      <c r="AO439" s="14"/>
      <c r="AP439" s="14"/>
      <c r="AR439" s="6"/>
      <c r="AS439" t="e">
        <f>VLOOKUP(Таблица91112282710[[#This Row],[Название направления закупки]],ТаблНапрЗакуп[],2,FALSE)</f>
        <v>#N/A</v>
      </c>
      <c r="AT439" s="14"/>
      <c r="AU439" s="39" t="e">
        <f>VLOOKUP(Таблица91112282710[[#This Row],[Наименование подразделения-заявителя закупки (только для закупок ПАО "Газпром")]],ТаблПодрГазпром[],2,FALSE)</f>
        <v>#N/A</v>
      </c>
      <c r="AV439" s="14"/>
      <c r="AW439" s="14"/>
    </row>
    <row r="440" spans="1:49" x14ac:dyDescent="0.25">
      <c r="A440" s="2"/>
      <c r="B440" s="16"/>
      <c r="C440" s="6"/>
      <c r="D440" t="e">
        <f>VLOOKUP(Таблица91112282710[[#This Row],[Название документа, основания для закупки]],ТаблОснЗакуп[],2,FALSE)</f>
        <v>#N/A</v>
      </c>
      <c r="E440" s="2"/>
      <c r="F440" s="6"/>
      <c r="G440" s="38" t="e">
        <f>VLOOKUP(Таблица91112282710[[#This Row],[ Название раздела Плана]],ТаблРазделПлана4[],2,FALSE)</f>
        <v>#N/A</v>
      </c>
      <c r="H440" s="14"/>
      <c r="I440" s="14"/>
      <c r="J440" s="2"/>
      <c r="K440" s="17"/>
      <c r="L440" s="17"/>
      <c r="M440" s="48"/>
      <c r="N440" s="47" t="e">
        <f>VLOOKUP(Таблица91112282710[[#This Row],[Предмет закупки - исключения СМСП]],ТаблИсключ,2,FALSE)</f>
        <v>#N/A</v>
      </c>
      <c r="O440" s="20"/>
      <c r="Q440" s="36"/>
      <c r="R440" s="12"/>
      <c r="S440" s="12"/>
      <c r="T440" s="12"/>
      <c r="U440" s="16" t="e">
        <f>VLOOKUP(Таблица91112282710[[#This Row],[Ставка НДС]],ТаблицаСтавкиНДС[],2,FALSE)</f>
        <v>#N/A</v>
      </c>
      <c r="V440" s="6"/>
      <c r="W440" t="e">
        <f>VLOOKUP(Таблица91112282710[[#This Row],[Название источника финансирования]],ТаблИстФинанс[],2,FALSE)</f>
        <v>#N/A</v>
      </c>
      <c r="X440" s="2"/>
      <c r="Y440" s="13"/>
      <c r="Z440" s="13"/>
      <c r="AA440" s="13"/>
      <c r="AB440" s="17"/>
      <c r="AC440" s="17"/>
      <c r="AD440" s="6"/>
      <c r="AE440" t="e">
        <f>VLOOKUP(Таблица91112282710[[#This Row],[Название способа закупки]],ТаблСпосЗакуп[],2,FALSE)</f>
        <v>#N/A</v>
      </c>
      <c r="AF440" s="6"/>
      <c r="AG440" s="20" t="e">
        <f>INDEX(ТаблОснЗакЕП[],MATCH(LEFT($AF440,255),ТаблОснЗакЕП[Столбец1],0),2)</f>
        <v>#N/A</v>
      </c>
      <c r="AH440" s="2"/>
      <c r="AI440" s="17"/>
      <c r="AJ440" s="14"/>
      <c r="AK440" s="15"/>
      <c r="AL440" s="15"/>
      <c r="AM440" s="15"/>
      <c r="AN440" s="15"/>
      <c r="AO440" s="14"/>
      <c r="AP440" s="14"/>
      <c r="AR440" s="6"/>
      <c r="AS440" t="e">
        <f>VLOOKUP(Таблица91112282710[[#This Row],[Название направления закупки]],ТаблНапрЗакуп[],2,FALSE)</f>
        <v>#N/A</v>
      </c>
      <c r="AT440" s="14"/>
      <c r="AU440" s="40" t="e">
        <f>VLOOKUP(Таблица91112282710[[#This Row],[Наименование подразделения-заявителя закупки (только для закупок ПАО "Газпром")]],ТаблПодрГазпром[],2,FALSE)</f>
        <v>#N/A</v>
      </c>
      <c r="AV440" s="14"/>
      <c r="AW440" s="14"/>
    </row>
    <row r="441" spans="1:49" x14ac:dyDescent="0.25">
      <c r="A441" s="2"/>
      <c r="B441" s="16"/>
      <c r="C441" s="6"/>
      <c r="D441" t="e">
        <f>VLOOKUP(Таблица91112282710[[#This Row],[Название документа, основания для закупки]],ТаблОснЗакуп[],2,FALSE)</f>
        <v>#N/A</v>
      </c>
      <c r="E441" s="2"/>
      <c r="F441" s="6"/>
      <c r="G441" s="38" t="e">
        <f>VLOOKUP(Таблица91112282710[[#This Row],[ Название раздела Плана]],ТаблРазделПлана4[],2,FALSE)</f>
        <v>#N/A</v>
      </c>
      <c r="H441" s="14"/>
      <c r="I441" s="14"/>
      <c r="J441" s="2"/>
      <c r="K441" s="17"/>
      <c r="L441" s="17"/>
      <c r="M441" s="48"/>
      <c r="N441" s="47" t="e">
        <f>VLOOKUP(Таблица91112282710[[#This Row],[Предмет закупки - исключения СМСП]],ТаблИсключ,2,FALSE)</f>
        <v>#N/A</v>
      </c>
      <c r="O441" s="20"/>
      <c r="Q441" s="36"/>
      <c r="R441" s="12"/>
      <c r="S441" s="12"/>
      <c r="T441" s="12"/>
      <c r="U441" s="16" t="e">
        <f>VLOOKUP(Таблица91112282710[[#This Row],[Ставка НДС]],ТаблицаСтавкиНДС[],2,FALSE)</f>
        <v>#N/A</v>
      </c>
      <c r="V441" s="6"/>
      <c r="W441" t="e">
        <f>VLOOKUP(Таблица91112282710[[#This Row],[Название источника финансирования]],ТаблИстФинанс[],2,FALSE)</f>
        <v>#N/A</v>
      </c>
      <c r="X441" s="2"/>
      <c r="Y441" s="13"/>
      <c r="Z441" s="13"/>
      <c r="AA441" s="13"/>
      <c r="AB441" s="17"/>
      <c r="AC441" s="17"/>
      <c r="AD441" s="6"/>
      <c r="AE441" t="e">
        <f>VLOOKUP(Таблица91112282710[[#This Row],[Название способа закупки]],ТаблСпосЗакуп[],2,FALSE)</f>
        <v>#N/A</v>
      </c>
      <c r="AF441" s="6"/>
      <c r="AG441" s="20" t="e">
        <f>INDEX(ТаблОснЗакЕП[],MATCH(LEFT($AF441,255),ТаблОснЗакЕП[Столбец1],0),2)</f>
        <v>#N/A</v>
      </c>
      <c r="AH441" s="2"/>
      <c r="AI441" s="17"/>
      <c r="AJ441" s="14"/>
      <c r="AK441" s="15"/>
      <c r="AL441" s="15"/>
      <c r="AM441" s="15"/>
      <c r="AN441" s="15"/>
      <c r="AO441" s="14"/>
      <c r="AP441" s="14"/>
      <c r="AR441" s="6"/>
      <c r="AS441" t="e">
        <f>VLOOKUP(Таблица91112282710[[#This Row],[Название направления закупки]],ТаблНапрЗакуп[],2,FALSE)</f>
        <v>#N/A</v>
      </c>
      <c r="AT441" s="14"/>
      <c r="AU441" s="39" t="e">
        <f>VLOOKUP(Таблица91112282710[[#This Row],[Наименование подразделения-заявителя закупки (только для закупок ПАО "Газпром")]],ТаблПодрГазпром[],2,FALSE)</f>
        <v>#N/A</v>
      </c>
      <c r="AV441" s="14"/>
      <c r="AW441" s="14"/>
    </row>
    <row r="442" spans="1:49" x14ac:dyDescent="0.25">
      <c r="A442" s="2"/>
      <c r="B442" s="16"/>
      <c r="C442" s="6"/>
      <c r="D442" t="e">
        <f>VLOOKUP(Таблица91112282710[[#This Row],[Название документа, основания для закупки]],ТаблОснЗакуп[],2,FALSE)</f>
        <v>#N/A</v>
      </c>
      <c r="E442" s="2"/>
      <c r="F442" s="6"/>
      <c r="G442" s="38" t="e">
        <f>VLOOKUP(Таблица91112282710[[#This Row],[ Название раздела Плана]],ТаблРазделПлана4[],2,FALSE)</f>
        <v>#N/A</v>
      </c>
      <c r="H442" s="14"/>
      <c r="I442" s="14"/>
      <c r="J442" s="2"/>
      <c r="K442" s="17"/>
      <c r="L442" s="17"/>
      <c r="M442" s="48"/>
      <c r="N442" s="47" t="e">
        <f>VLOOKUP(Таблица91112282710[[#This Row],[Предмет закупки - исключения СМСП]],ТаблИсключ,2,FALSE)</f>
        <v>#N/A</v>
      </c>
      <c r="O442" s="20"/>
      <c r="Q442" s="36"/>
      <c r="R442" s="12"/>
      <c r="S442" s="12"/>
      <c r="T442" s="12"/>
      <c r="U442" s="16" t="e">
        <f>VLOOKUP(Таблица91112282710[[#This Row],[Ставка НДС]],ТаблицаСтавкиНДС[],2,FALSE)</f>
        <v>#N/A</v>
      </c>
      <c r="V442" s="6"/>
      <c r="W442" t="e">
        <f>VLOOKUP(Таблица91112282710[[#This Row],[Название источника финансирования]],ТаблИстФинанс[],2,FALSE)</f>
        <v>#N/A</v>
      </c>
      <c r="X442" s="2"/>
      <c r="Y442" s="13"/>
      <c r="Z442" s="13"/>
      <c r="AA442" s="13"/>
      <c r="AB442" s="17"/>
      <c r="AC442" s="17"/>
      <c r="AD442" s="6"/>
      <c r="AE442" t="e">
        <f>VLOOKUP(Таблица91112282710[[#This Row],[Название способа закупки]],ТаблСпосЗакуп[],2,FALSE)</f>
        <v>#N/A</v>
      </c>
      <c r="AF442" s="6"/>
      <c r="AG442" s="20" t="e">
        <f>INDEX(ТаблОснЗакЕП[],MATCH(LEFT($AF442,255),ТаблОснЗакЕП[Столбец1],0),2)</f>
        <v>#N/A</v>
      </c>
      <c r="AH442" s="2"/>
      <c r="AI442" s="17"/>
      <c r="AJ442" s="14"/>
      <c r="AK442" s="15"/>
      <c r="AL442" s="15"/>
      <c r="AM442" s="15"/>
      <c r="AN442" s="15"/>
      <c r="AO442" s="14"/>
      <c r="AP442" s="14"/>
      <c r="AR442" s="6"/>
      <c r="AS442" t="e">
        <f>VLOOKUP(Таблица91112282710[[#This Row],[Название направления закупки]],ТаблНапрЗакуп[],2,FALSE)</f>
        <v>#N/A</v>
      </c>
      <c r="AT442" s="14"/>
      <c r="AU442" s="40" t="e">
        <f>VLOOKUP(Таблица91112282710[[#This Row],[Наименование подразделения-заявителя закупки (только для закупок ПАО "Газпром")]],ТаблПодрГазпром[],2,FALSE)</f>
        <v>#N/A</v>
      </c>
      <c r="AV442" s="14"/>
      <c r="AW442" s="14"/>
    </row>
    <row r="443" spans="1:49" x14ac:dyDescent="0.25">
      <c r="A443" s="2"/>
      <c r="B443" s="16"/>
      <c r="C443" s="6"/>
      <c r="D443" t="e">
        <f>VLOOKUP(Таблица91112282710[[#This Row],[Название документа, основания для закупки]],ТаблОснЗакуп[],2,FALSE)</f>
        <v>#N/A</v>
      </c>
      <c r="E443" s="2"/>
      <c r="F443" s="6"/>
      <c r="G443" s="38" t="e">
        <f>VLOOKUP(Таблица91112282710[[#This Row],[ Название раздела Плана]],ТаблРазделПлана4[],2,FALSE)</f>
        <v>#N/A</v>
      </c>
      <c r="H443" s="14"/>
      <c r="I443" s="14"/>
      <c r="J443" s="2"/>
      <c r="K443" s="17"/>
      <c r="L443" s="17"/>
      <c r="M443" s="48"/>
      <c r="N443" s="47" t="e">
        <f>VLOOKUP(Таблица91112282710[[#This Row],[Предмет закупки - исключения СМСП]],ТаблИсключ,2,FALSE)</f>
        <v>#N/A</v>
      </c>
      <c r="O443" s="20"/>
      <c r="Q443" s="36"/>
      <c r="R443" s="12"/>
      <c r="S443" s="12"/>
      <c r="T443" s="12"/>
      <c r="U443" s="16" t="e">
        <f>VLOOKUP(Таблица91112282710[[#This Row],[Ставка НДС]],ТаблицаСтавкиНДС[],2,FALSE)</f>
        <v>#N/A</v>
      </c>
      <c r="V443" s="6"/>
      <c r="W443" t="e">
        <f>VLOOKUP(Таблица91112282710[[#This Row],[Название источника финансирования]],ТаблИстФинанс[],2,FALSE)</f>
        <v>#N/A</v>
      </c>
      <c r="X443" s="2"/>
      <c r="Y443" s="13"/>
      <c r="Z443" s="13"/>
      <c r="AA443" s="13"/>
      <c r="AB443" s="17"/>
      <c r="AC443" s="17"/>
      <c r="AD443" s="6"/>
      <c r="AE443" t="e">
        <f>VLOOKUP(Таблица91112282710[[#This Row],[Название способа закупки]],ТаблСпосЗакуп[],2,FALSE)</f>
        <v>#N/A</v>
      </c>
      <c r="AF443" s="6"/>
      <c r="AG443" s="20" t="e">
        <f>INDEX(ТаблОснЗакЕП[],MATCH(LEFT($AF443,255),ТаблОснЗакЕП[Столбец1],0),2)</f>
        <v>#N/A</v>
      </c>
      <c r="AH443" s="2"/>
      <c r="AI443" s="17"/>
      <c r="AJ443" s="14"/>
      <c r="AK443" s="15"/>
      <c r="AL443" s="15"/>
      <c r="AM443" s="15"/>
      <c r="AN443" s="15"/>
      <c r="AO443" s="14"/>
      <c r="AP443" s="14"/>
      <c r="AR443" s="6"/>
      <c r="AS443" t="e">
        <f>VLOOKUP(Таблица91112282710[[#This Row],[Название направления закупки]],ТаблНапрЗакуп[],2,FALSE)</f>
        <v>#N/A</v>
      </c>
      <c r="AT443" s="14"/>
      <c r="AU443" s="39" t="e">
        <f>VLOOKUP(Таблица91112282710[[#This Row],[Наименование подразделения-заявителя закупки (только для закупок ПАО "Газпром")]],ТаблПодрГазпром[],2,FALSE)</f>
        <v>#N/A</v>
      </c>
      <c r="AV443" s="14"/>
      <c r="AW443" s="14"/>
    </row>
    <row r="444" spans="1:49" x14ac:dyDescent="0.25">
      <c r="A444" s="2"/>
      <c r="B444" s="16"/>
      <c r="C444" s="6"/>
      <c r="D444" t="e">
        <f>VLOOKUP(Таблица91112282710[[#This Row],[Название документа, основания для закупки]],ТаблОснЗакуп[],2,FALSE)</f>
        <v>#N/A</v>
      </c>
      <c r="E444" s="2"/>
      <c r="F444" s="6"/>
      <c r="G444" s="38" t="e">
        <f>VLOOKUP(Таблица91112282710[[#This Row],[ Название раздела Плана]],ТаблРазделПлана4[],2,FALSE)</f>
        <v>#N/A</v>
      </c>
      <c r="H444" s="14"/>
      <c r="I444" s="14"/>
      <c r="J444" s="2"/>
      <c r="K444" s="17"/>
      <c r="L444" s="17"/>
      <c r="M444" s="48"/>
      <c r="N444" s="47" t="e">
        <f>VLOOKUP(Таблица91112282710[[#This Row],[Предмет закупки - исключения СМСП]],ТаблИсключ,2,FALSE)</f>
        <v>#N/A</v>
      </c>
      <c r="O444" s="20"/>
      <c r="Q444" s="36"/>
      <c r="R444" s="12"/>
      <c r="S444" s="12"/>
      <c r="T444" s="12"/>
      <c r="U444" s="16" t="e">
        <f>VLOOKUP(Таблица91112282710[[#This Row],[Ставка НДС]],ТаблицаСтавкиНДС[],2,FALSE)</f>
        <v>#N/A</v>
      </c>
      <c r="V444" s="6"/>
      <c r="W444" t="e">
        <f>VLOOKUP(Таблица91112282710[[#This Row],[Название источника финансирования]],ТаблИстФинанс[],2,FALSE)</f>
        <v>#N/A</v>
      </c>
      <c r="X444" s="2"/>
      <c r="Y444" s="13"/>
      <c r="Z444" s="13"/>
      <c r="AA444" s="13"/>
      <c r="AB444" s="17"/>
      <c r="AC444" s="17"/>
      <c r="AD444" s="6"/>
      <c r="AE444" t="e">
        <f>VLOOKUP(Таблица91112282710[[#This Row],[Название способа закупки]],ТаблСпосЗакуп[],2,FALSE)</f>
        <v>#N/A</v>
      </c>
      <c r="AF444" s="6"/>
      <c r="AG444" s="20" t="e">
        <f>INDEX(ТаблОснЗакЕП[],MATCH(LEFT($AF444,255),ТаблОснЗакЕП[Столбец1],0),2)</f>
        <v>#N/A</v>
      </c>
      <c r="AH444" s="2"/>
      <c r="AI444" s="17"/>
      <c r="AJ444" s="14"/>
      <c r="AK444" s="15"/>
      <c r="AL444" s="15"/>
      <c r="AM444" s="15"/>
      <c r="AN444" s="15"/>
      <c r="AO444" s="14"/>
      <c r="AP444" s="14"/>
      <c r="AR444" s="6"/>
      <c r="AS444" t="e">
        <f>VLOOKUP(Таблица91112282710[[#This Row],[Название направления закупки]],ТаблНапрЗакуп[],2,FALSE)</f>
        <v>#N/A</v>
      </c>
      <c r="AT444" s="14"/>
      <c r="AU444" s="40" t="e">
        <f>VLOOKUP(Таблица91112282710[[#This Row],[Наименование подразделения-заявителя закупки (только для закупок ПАО "Газпром")]],ТаблПодрГазпром[],2,FALSE)</f>
        <v>#N/A</v>
      </c>
      <c r="AV444" s="14"/>
      <c r="AW444" s="14"/>
    </row>
    <row r="445" spans="1:49" x14ac:dyDescent="0.25">
      <c r="A445" s="2"/>
      <c r="B445" s="16"/>
      <c r="C445" s="6"/>
      <c r="D445" t="e">
        <f>VLOOKUP(Таблица91112282710[[#This Row],[Название документа, основания для закупки]],ТаблОснЗакуп[],2,FALSE)</f>
        <v>#N/A</v>
      </c>
      <c r="E445" s="2"/>
      <c r="F445" s="6"/>
      <c r="G445" s="38" t="e">
        <f>VLOOKUP(Таблица91112282710[[#This Row],[ Название раздела Плана]],ТаблРазделПлана4[],2,FALSE)</f>
        <v>#N/A</v>
      </c>
      <c r="H445" s="14"/>
      <c r="I445" s="14"/>
      <c r="J445" s="2"/>
      <c r="K445" s="17"/>
      <c r="L445" s="17"/>
      <c r="M445" s="48"/>
      <c r="N445" s="47" t="e">
        <f>VLOOKUP(Таблица91112282710[[#This Row],[Предмет закупки - исключения СМСП]],ТаблИсключ,2,FALSE)</f>
        <v>#N/A</v>
      </c>
      <c r="O445" s="20"/>
      <c r="Q445" s="36"/>
      <c r="R445" s="12"/>
      <c r="S445" s="12"/>
      <c r="T445" s="12"/>
      <c r="U445" s="16" t="e">
        <f>VLOOKUP(Таблица91112282710[[#This Row],[Ставка НДС]],ТаблицаСтавкиНДС[],2,FALSE)</f>
        <v>#N/A</v>
      </c>
      <c r="V445" s="6"/>
      <c r="W445" t="e">
        <f>VLOOKUP(Таблица91112282710[[#This Row],[Название источника финансирования]],ТаблИстФинанс[],2,FALSE)</f>
        <v>#N/A</v>
      </c>
      <c r="X445" s="2"/>
      <c r="Y445" s="13"/>
      <c r="Z445" s="13"/>
      <c r="AA445" s="13"/>
      <c r="AB445" s="17"/>
      <c r="AC445" s="17"/>
      <c r="AD445" s="6"/>
      <c r="AE445" t="e">
        <f>VLOOKUP(Таблица91112282710[[#This Row],[Название способа закупки]],ТаблСпосЗакуп[],2,FALSE)</f>
        <v>#N/A</v>
      </c>
      <c r="AF445" s="6"/>
      <c r="AG445" s="20" t="e">
        <f>INDEX(ТаблОснЗакЕП[],MATCH(LEFT($AF445,255),ТаблОснЗакЕП[Столбец1],0),2)</f>
        <v>#N/A</v>
      </c>
      <c r="AH445" s="2"/>
      <c r="AI445" s="17"/>
      <c r="AJ445" s="14"/>
      <c r="AK445" s="15"/>
      <c r="AL445" s="15"/>
      <c r="AM445" s="15"/>
      <c r="AN445" s="15"/>
      <c r="AO445" s="14"/>
      <c r="AP445" s="14"/>
      <c r="AR445" s="6"/>
      <c r="AS445" t="e">
        <f>VLOOKUP(Таблица91112282710[[#This Row],[Название направления закупки]],ТаблНапрЗакуп[],2,FALSE)</f>
        <v>#N/A</v>
      </c>
      <c r="AT445" s="14"/>
      <c r="AU445" s="39" t="e">
        <f>VLOOKUP(Таблица91112282710[[#This Row],[Наименование подразделения-заявителя закупки (только для закупок ПАО "Газпром")]],ТаблПодрГазпром[],2,FALSE)</f>
        <v>#N/A</v>
      </c>
      <c r="AV445" s="14"/>
      <c r="AW445" s="14"/>
    </row>
    <row r="446" spans="1:49" x14ac:dyDescent="0.25">
      <c r="A446" s="2"/>
      <c r="B446" s="16"/>
      <c r="C446" s="6"/>
      <c r="D446" t="e">
        <f>VLOOKUP(Таблица91112282710[[#This Row],[Название документа, основания для закупки]],ТаблОснЗакуп[],2,FALSE)</f>
        <v>#N/A</v>
      </c>
      <c r="E446" s="2"/>
      <c r="F446" s="6"/>
      <c r="G446" s="38" t="e">
        <f>VLOOKUP(Таблица91112282710[[#This Row],[ Название раздела Плана]],ТаблРазделПлана4[],2,FALSE)</f>
        <v>#N/A</v>
      </c>
      <c r="H446" s="14"/>
      <c r="I446" s="14"/>
      <c r="J446" s="2"/>
      <c r="K446" s="17"/>
      <c r="L446" s="17"/>
      <c r="M446" s="48"/>
      <c r="N446" s="47" t="e">
        <f>VLOOKUP(Таблица91112282710[[#This Row],[Предмет закупки - исключения СМСП]],ТаблИсключ,2,FALSE)</f>
        <v>#N/A</v>
      </c>
      <c r="O446" s="20"/>
      <c r="Q446" s="36"/>
      <c r="R446" s="12"/>
      <c r="S446" s="12"/>
      <c r="T446" s="12"/>
      <c r="U446" s="16" t="e">
        <f>VLOOKUP(Таблица91112282710[[#This Row],[Ставка НДС]],ТаблицаСтавкиНДС[],2,FALSE)</f>
        <v>#N/A</v>
      </c>
      <c r="V446" s="6"/>
      <c r="W446" t="e">
        <f>VLOOKUP(Таблица91112282710[[#This Row],[Название источника финансирования]],ТаблИстФинанс[],2,FALSE)</f>
        <v>#N/A</v>
      </c>
      <c r="X446" s="2"/>
      <c r="Y446" s="13"/>
      <c r="Z446" s="13"/>
      <c r="AA446" s="13"/>
      <c r="AB446" s="17"/>
      <c r="AC446" s="17"/>
      <c r="AD446" s="6"/>
      <c r="AE446" t="e">
        <f>VLOOKUP(Таблица91112282710[[#This Row],[Название способа закупки]],ТаблСпосЗакуп[],2,FALSE)</f>
        <v>#N/A</v>
      </c>
      <c r="AF446" s="6"/>
      <c r="AG446" s="20" t="e">
        <f>INDEX(ТаблОснЗакЕП[],MATCH(LEFT($AF446,255),ТаблОснЗакЕП[Столбец1],0),2)</f>
        <v>#N/A</v>
      </c>
      <c r="AH446" s="2"/>
      <c r="AI446" s="17"/>
      <c r="AJ446" s="14"/>
      <c r="AK446" s="15"/>
      <c r="AL446" s="15"/>
      <c r="AM446" s="15"/>
      <c r="AN446" s="15"/>
      <c r="AO446" s="14"/>
      <c r="AP446" s="14"/>
      <c r="AR446" s="6"/>
      <c r="AS446" t="e">
        <f>VLOOKUP(Таблица91112282710[[#This Row],[Название направления закупки]],ТаблНапрЗакуп[],2,FALSE)</f>
        <v>#N/A</v>
      </c>
      <c r="AT446" s="14"/>
      <c r="AU446" s="40" t="e">
        <f>VLOOKUP(Таблица91112282710[[#This Row],[Наименование подразделения-заявителя закупки (только для закупок ПАО "Газпром")]],ТаблПодрГазпром[],2,FALSE)</f>
        <v>#N/A</v>
      </c>
      <c r="AV446" s="14"/>
      <c r="AW446" s="14"/>
    </row>
    <row r="447" spans="1:49" x14ac:dyDescent="0.25">
      <c r="A447" s="2"/>
      <c r="B447" s="16"/>
      <c r="C447" s="6"/>
      <c r="D447" t="e">
        <f>VLOOKUP(Таблица91112282710[[#This Row],[Название документа, основания для закупки]],ТаблОснЗакуп[],2,FALSE)</f>
        <v>#N/A</v>
      </c>
      <c r="E447" s="2"/>
      <c r="F447" s="6"/>
      <c r="G447" s="38" t="e">
        <f>VLOOKUP(Таблица91112282710[[#This Row],[ Название раздела Плана]],ТаблРазделПлана4[],2,FALSE)</f>
        <v>#N/A</v>
      </c>
      <c r="H447" s="14"/>
      <c r="I447" s="14"/>
      <c r="J447" s="2"/>
      <c r="K447" s="17"/>
      <c r="L447" s="17"/>
      <c r="M447" s="48"/>
      <c r="N447" s="47" t="e">
        <f>VLOOKUP(Таблица91112282710[[#This Row],[Предмет закупки - исключения СМСП]],ТаблИсключ,2,FALSE)</f>
        <v>#N/A</v>
      </c>
      <c r="O447" s="20"/>
      <c r="Q447" s="36"/>
      <c r="R447" s="12"/>
      <c r="S447" s="12"/>
      <c r="T447" s="12"/>
      <c r="U447" s="16" t="e">
        <f>VLOOKUP(Таблица91112282710[[#This Row],[Ставка НДС]],ТаблицаСтавкиНДС[],2,FALSE)</f>
        <v>#N/A</v>
      </c>
      <c r="V447" s="6"/>
      <c r="W447" t="e">
        <f>VLOOKUP(Таблица91112282710[[#This Row],[Название источника финансирования]],ТаблИстФинанс[],2,FALSE)</f>
        <v>#N/A</v>
      </c>
      <c r="X447" s="2"/>
      <c r="Y447" s="13"/>
      <c r="Z447" s="13"/>
      <c r="AA447" s="13"/>
      <c r="AB447" s="17"/>
      <c r="AC447" s="17"/>
      <c r="AD447" s="6"/>
      <c r="AE447" t="e">
        <f>VLOOKUP(Таблица91112282710[[#This Row],[Название способа закупки]],ТаблСпосЗакуп[],2,FALSE)</f>
        <v>#N/A</v>
      </c>
      <c r="AF447" s="6"/>
      <c r="AG447" s="20" t="e">
        <f>INDEX(ТаблОснЗакЕП[],MATCH(LEFT($AF447,255),ТаблОснЗакЕП[Столбец1],0),2)</f>
        <v>#N/A</v>
      </c>
      <c r="AH447" s="2"/>
      <c r="AI447" s="17"/>
      <c r="AJ447" s="14"/>
      <c r="AK447" s="15"/>
      <c r="AL447" s="15"/>
      <c r="AM447" s="15"/>
      <c r="AN447" s="15"/>
      <c r="AO447" s="14"/>
      <c r="AP447" s="14"/>
      <c r="AR447" s="6"/>
      <c r="AS447" t="e">
        <f>VLOOKUP(Таблица91112282710[[#This Row],[Название направления закупки]],ТаблНапрЗакуп[],2,FALSE)</f>
        <v>#N/A</v>
      </c>
      <c r="AT447" s="14"/>
      <c r="AU447" s="39" t="e">
        <f>VLOOKUP(Таблица91112282710[[#This Row],[Наименование подразделения-заявителя закупки (только для закупок ПАО "Газпром")]],ТаблПодрГазпром[],2,FALSE)</f>
        <v>#N/A</v>
      </c>
      <c r="AV447" s="14"/>
      <c r="AW447" s="14"/>
    </row>
    <row r="448" spans="1:49" x14ac:dyDescent="0.25">
      <c r="A448" s="2"/>
      <c r="B448" s="16"/>
      <c r="C448" s="6"/>
      <c r="D448" t="e">
        <f>VLOOKUP(Таблица91112282710[[#This Row],[Название документа, основания для закупки]],ТаблОснЗакуп[],2,FALSE)</f>
        <v>#N/A</v>
      </c>
      <c r="E448" s="2"/>
      <c r="F448" s="6"/>
      <c r="G448" s="38" t="e">
        <f>VLOOKUP(Таблица91112282710[[#This Row],[ Название раздела Плана]],ТаблРазделПлана4[],2,FALSE)</f>
        <v>#N/A</v>
      </c>
      <c r="H448" s="14"/>
      <c r="I448" s="14"/>
      <c r="J448" s="2"/>
      <c r="K448" s="17"/>
      <c r="L448" s="17"/>
      <c r="M448" s="48"/>
      <c r="N448" s="47" t="e">
        <f>VLOOKUP(Таблица91112282710[[#This Row],[Предмет закупки - исключения СМСП]],ТаблИсключ,2,FALSE)</f>
        <v>#N/A</v>
      </c>
      <c r="O448" s="20"/>
      <c r="Q448" s="36"/>
      <c r="R448" s="12"/>
      <c r="S448" s="12"/>
      <c r="T448" s="12"/>
      <c r="U448" s="16" t="e">
        <f>VLOOKUP(Таблица91112282710[[#This Row],[Ставка НДС]],ТаблицаСтавкиНДС[],2,FALSE)</f>
        <v>#N/A</v>
      </c>
      <c r="V448" s="6"/>
      <c r="W448" t="e">
        <f>VLOOKUP(Таблица91112282710[[#This Row],[Название источника финансирования]],ТаблИстФинанс[],2,FALSE)</f>
        <v>#N/A</v>
      </c>
      <c r="X448" s="2"/>
      <c r="Y448" s="13"/>
      <c r="Z448" s="13"/>
      <c r="AA448" s="13"/>
      <c r="AB448" s="17"/>
      <c r="AC448" s="17"/>
      <c r="AD448" s="6"/>
      <c r="AE448" t="e">
        <f>VLOOKUP(Таблица91112282710[[#This Row],[Название способа закупки]],ТаблСпосЗакуп[],2,FALSE)</f>
        <v>#N/A</v>
      </c>
      <c r="AF448" s="6"/>
      <c r="AG448" s="20" t="e">
        <f>INDEX(ТаблОснЗакЕП[],MATCH(LEFT($AF448,255),ТаблОснЗакЕП[Столбец1],0),2)</f>
        <v>#N/A</v>
      </c>
      <c r="AH448" s="2"/>
      <c r="AI448" s="17"/>
      <c r="AJ448" s="14"/>
      <c r="AK448" s="15"/>
      <c r="AL448" s="15"/>
      <c r="AM448" s="15"/>
      <c r="AN448" s="15"/>
      <c r="AO448" s="14"/>
      <c r="AP448" s="14"/>
      <c r="AR448" s="6"/>
      <c r="AS448" t="e">
        <f>VLOOKUP(Таблица91112282710[[#This Row],[Название направления закупки]],ТаблНапрЗакуп[],2,FALSE)</f>
        <v>#N/A</v>
      </c>
      <c r="AT448" s="14"/>
      <c r="AU448" s="40" t="e">
        <f>VLOOKUP(Таблица91112282710[[#This Row],[Наименование подразделения-заявителя закупки (только для закупок ПАО "Газпром")]],ТаблПодрГазпром[],2,FALSE)</f>
        <v>#N/A</v>
      </c>
      <c r="AV448" s="14"/>
      <c r="AW448" s="14"/>
    </row>
    <row r="449" spans="1:49" x14ac:dyDescent="0.25">
      <c r="A449" s="2"/>
      <c r="B449" s="16"/>
      <c r="C449" s="6"/>
      <c r="D449" t="e">
        <f>VLOOKUP(Таблица91112282710[[#This Row],[Название документа, основания для закупки]],ТаблОснЗакуп[],2,FALSE)</f>
        <v>#N/A</v>
      </c>
      <c r="E449" s="2"/>
      <c r="F449" s="6"/>
      <c r="G449" s="38" t="e">
        <f>VLOOKUP(Таблица91112282710[[#This Row],[ Название раздела Плана]],ТаблРазделПлана4[],2,FALSE)</f>
        <v>#N/A</v>
      </c>
      <c r="H449" s="14"/>
      <c r="I449" s="14"/>
      <c r="J449" s="2"/>
      <c r="K449" s="17"/>
      <c r="L449" s="17"/>
      <c r="M449" s="48"/>
      <c r="N449" s="47" t="e">
        <f>VLOOKUP(Таблица91112282710[[#This Row],[Предмет закупки - исключения СМСП]],ТаблИсключ,2,FALSE)</f>
        <v>#N/A</v>
      </c>
      <c r="O449" s="20"/>
      <c r="Q449" s="36"/>
      <c r="R449" s="12"/>
      <c r="S449" s="12"/>
      <c r="T449" s="12"/>
      <c r="U449" s="16" t="e">
        <f>VLOOKUP(Таблица91112282710[[#This Row],[Ставка НДС]],ТаблицаСтавкиНДС[],2,FALSE)</f>
        <v>#N/A</v>
      </c>
      <c r="V449" s="6"/>
      <c r="W449" t="e">
        <f>VLOOKUP(Таблица91112282710[[#This Row],[Название источника финансирования]],ТаблИстФинанс[],2,FALSE)</f>
        <v>#N/A</v>
      </c>
      <c r="X449" s="2"/>
      <c r="Y449" s="13"/>
      <c r="Z449" s="13"/>
      <c r="AA449" s="13"/>
      <c r="AB449" s="17"/>
      <c r="AC449" s="17"/>
      <c r="AD449" s="6"/>
      <c r="AE449" t="e">
        <f>VLOOKUP(Таблица91112282710[[#This Row],[Название способа закупки]],ТаблСпосЗакуп[],2,FALSE)</f>
        <v>#N/A</v>
      </c>
      <c r="AF449" s="6"/>
      <c r="AG449" s="20" t="e">
        <f>INDEX(ТаблОснЗакЕП[],MATCH(LEFT($AF449,255),ТаблОснЗакЕП[Столбец1],0),2)</f>
        <v>#N/A</v>
      </c>
      <c r="AH449" s="2"/>
      <c r="AI449" s="17"/>
      <c r="AJ449" s="14"/>
      <c r="AK449" s="15"/>
      <c r="AL449" s="15"/>
      <c r="AM449" s="15"/>
      <c r="AN449" s="15"/>
      <c r="AO449" s="14"/>
      <c r="AP449" s="14"/>
      <c r="AR449" s="6"/>
      <c r="AS449" t="e">
        <f>VLOOKUP(Таблица91112282710[[#This Row],[Название направления закупки]],ТаблНапрЗакуп[],2,FALSE)</f>
        <v>#N/A</v>
      </c>
      <c r="AT449" s="14"/>
      <c r="AU449" s="39" t="e">
        <f>VLOOKUP(Таблица91112282710[[#This Row],[Наименование подразделения-заявителя закупки (только для закупок ПАО "Газпром")]],ТаблПодрГазпром[],2,FALSE)</f>
        <v>#N/A</v>
      </c>
      <c r="AV449" s="14"/>
      <c r="AW449" s="14"/>
    </row>
    <row r="450" spans="1:49" x14ac:dyDescent="0.25">
      <c r="A450" s="2"/>
      <c r="B450" s="16"/>
      <c r="C450" s="6"/>
      <c r="D450" t="e">
        <f>VLOOKUP(Таблица91112282710[[#This Row],[Название документа, основания для закупки]],ТаблОснЗакуп[],2,FALSE)</f>
        <v>#N/A</v>
      </c>
      <c r="E450" s="2"/>
      <c r="F450" s="6"/>
      <c r="G450" s="38" t="e">
        <f>VLOOKUP(Таблица91112282710[[#This Row],[ Название раздела Плана]],ТаблРазделПлана4[],2,FALSE)</f>
        <v>#N/A</v>
      </c>
      <c r="H450" s="14"/>
      <c r="I450" s="14"/>
      <c r="J450" s="2"/>
      <c r="K450" s="17"/>
      <c r="L450" s="17"/>
      <c r="M450" s="48"/>
      <c r="N450" s="47" t="e">
        <f>VLOOKUP(Таблица91112282710[[#This Row],[Предмет закупки - исключения СМСП]],ТаблИсключ,2,FALSE)</f>
        <v>#N/A</v>
      </c>
      <c r="O450" s="20"/>
      <c r="Q450" s="36"/>
      <c r="R450" s="12"/>
      <c r="S450" s="12"/>
      <c r="T450" s="12"/>
      <c r="U450" s="16" t="e">
        <f>VLOOKUP(Таблица91112282710[[#This Row],[Ставка НДС]],ТаблицаСтавкиНДС[],2,FALSE)</f>
        <v>#N/A</v>
      </c>
      <c r="V450" s="6"/>
      <c r="W450" t="e">
        <f>VLOOKUP(Таблица91112282710[[#This Row],[Название источника финансирования]],ТаблИстФинанс[],2,FALSE)</f>
        <v>#N/A</v>
      </c>
      <c r="X450" s="2"/>
      <c r="Y450" s="13"/>
      <c r="Z450" s="13"/>
      <c r="AA450" s="13"/>
      <c r="AB450" s="17"/>
      <c r="AC450" s="17"/>
      <c r="AD450" s="6"/>
      <c r="AE450" t="e">
        <f>VLOOKUP(Таблица91112282710[[#This Row],[Название способа закупки]],ТаблСпосЗакуп[],2,FALSE)</f>
        <v>#N/A</v>
      </c>
      <c r="AF450" s="6"/>
      <c r="AG450" s="20" t="e">
        <f>INDEX(ТаблОснЗакЕП[],MATCH(LEFT($AF450,255),ТаблОснЗакЕП[Столбец1],0),2)</f>
        <v>#N/A</v>
      </c>
      <c r="AH450" s="2"/>
      <c r="AI450" s="17"/>
      <c r="AJ450" s="14"/>
      <c r="AK450" s="15"/>
      <c r="AL450" s="15"/>
      <c r="AM450" s="15"/>
      <c r="AN450" s="15"/>
      <c r="AO450" s="14"/>
      <c r="AP450" s="14"/>
      <c r="AR450" s="6"/>
      <c r="AS450" t="e">
        <f>VLOOKUP(Таблица91112282710[[#This Row],[Название направления закупки]],ТаблНапрЗакуп[],2,FALSE)</f>
        <v>#N/A</v>
      </c>
      <c r="AT450" s="14"/>
      <c r="AU450" s="40" t="e">
        <f>VLOOKUP(Таблица91112282710[[#This Row],[Наименование подразделения-заявителя закупки (только для закупок ПАО "Газпром")]],ТаблПодрГазпром[],2,FALSE)</f>
        <v>#N/A</v>
      </c>
      <c r="AV450" s="14"/>
      <c r="AW450" s="14"/>
    </row>
    <row r="451" spans="1:49" x14ac:dyDescent="0.25">
      <c r="A451" s="2"/>
      <c r="B451" s="16"/>
      <c r="C451" s="6"/>
      <c r="D451" t="e">
        <f>VLOOKUP(Таблица91112282710[[#This Row],[Название документа, основания для закупки]],ТаблОснЗакуп[],2,FALSE)</f>
        <v>#N/A</v>
      </c>
      <c r="E451" s="2"/>
      <c r="F451" s="6"/>
      <c r="G451" s="38" t="e">
        <f>VLOOKUP(Таблица91112282710[[#This Row],[ Название раздела Плана]],ТаблРазделПлана4[],2,FALSE)</f>
        <v>#N/A</v>
      </c>
      <c r="H451" s="14"/>
      <c r="I451" s="14"/>
      <c r="J451" s="2"/>
      <c r="K451" s="17"/>
      <c r="L451" s="17"/>
      <c r="M451" s="48"/>
      <c r="N451" s="47" t="e">
        <f>VLOOKUP(Таблица91112282710[[#This Row],[Предмет закупки - исключения СМСП]],ТаблИсключ,2,FALSE)</f>
        <v>#N/A</v>
      </c>
      <c r="O451" s="20"/>
      <c r="Q451" s="36"/>
      <c r="R451" s="12"/>
      <c r="S451" s="12"/>
      <c r="T451" s="12"/>
      <c r="U451" s="16" t="e">
        <f>VLOOKUP(Таблица91112282710[[#This Row],[Ставка НДС]],ТаблицаСтавкиНДС[],2,FALSE)</f>
        <v>#N/A</v>
      </c>
      <c r="V451" s="6"/>
      <c r="W451" t="e">
        <f>VLOOKUP(Таблица91112282710[[#This Row],[Название источника финансирования]],ТаблИстФинанс[],2,FALSE)</f>
        <v>#N/A</v>
      </c>
      <c r="X451" s="2"/>
      <c r="Y451" s="13"/>
      <c r="Z451" s="13"/>
      <c r="AA451" s="13"/>
      <c r="AB451" s="17"/>
      <c r="AC451" s="17"/>
      <c r="AD451" s="6"/>
      <c r="AE451" t="e">
        <f>VLOOKUP(Таблица91112282710[[#This Row],[Название способа закупки]],ТаблСпосЗакуп[],2,FALSE)</f>
        <v>#N/A</v>
      </c>
      <c r="AF451" s="6"/>
      <c r="AG451" s="20" t="e">
        <f>INDEX(ТаблОснЗакЕП[],MATCH(LEFT($AF451,255),ТаблОснЗакЕП[Столбец1],0),2)</f>
        <v>#N/A</v>
      </c>
      <c r="AH451" s="2"/>
      <c r="AI451" s="17"/>
      <c r="AJ451" s="14"/>
      <c r="AK451" s="15"/>
      <c r="AL451" s="15"/>
      <c r="AM451" s="15"/>
      <c r="AN451" s="15"/>
      <c r="AO451" s="14"/>
      <c r="AP451" s="14"/>
      <c r="AR451" s="6"/>
      <c r="AS451" t="e">
        <f>VLOOKUP(Таблица91112282710[[#This Row],[Название направления закупки]],ТаблНапрЗакуп[],2,FALSE)</f>
        <v>#N/A</v>
      </c>
      <c r="AT451" s="14"/>
      <c r="AU451" s="39" t="e">
        <f>VLOOKUP(Таблица91112282710[[#This Row],[Наименование подразделения-заявителя закупки (только для закупок ПАО "Газпром")]],ТаблПодрГазпром[],2,FALSE)</f>
        <v>#N/A</v>
      </c>
      <c r="AV451" s="14"/>
      <c r="AW451" s="14"/>
    </row>
    <row r="452" spans="1:49" x14ac:dyDescent="0.25">
      <c r="A452" s="2"/>
      <c r="B452" s="16"/>
      <c r="C452" s="6"/>
      <c r="D452" t="e">
        <f>VLOOKUP(Таблица91112282710[[#This Row],[Название документа, основания для закупки]],ТаблОснЗакуп[],2,FALSE)</f>
        <v>#N/A</v>
      </c>
      <c r="E452" s="2"/>
      <c r="F452" s="6"/>
      <c r="G452" s="38" t="e">
        <f>VLOOKUP(Таблица91112282710[[#This Row],[ Название раздела Плана]],ТаблРазделПлана4[],2,FALSE)</f>
        <v>#N/A</v>
      </c>
      <c r="H452" s="14"/>
      <c r="I452" s="14"/>
      <c r="J452" s="2"/>
      <c r="K452" s="17"/>
      <c r="L452" s="17"/>
      <c r="M452" s="48"/>
      <c r="N452" s="47" t="e">
        <f>VLOOKUP(Таблица91112282710[[#This Row],[Предмет закупки - исключения СМСП]],ТаблИсключ,2,FALSE)</f>
        <v>#N/A</v>
      </c>
      <c r="O452" s="20"/>
      <c r="Q452" s="36"/>
      <c r="R452" s="12"/>
      <c r="S452" s="12"/>
      <c r="T452" s="12"/>
      <c r="U452" s="16" t="e">
        <f>VLOOKUP(Таблица91112282710[[#This Row],[Ставка НДС]],ТаблицаСтавкиНДС[],2,FALSE)</f>
        <v>#N/A</v>
      </c>
      <c r="V452" s="6"/>
      <c r="W452" t="e">
        <f>VLOOKUP(Таблица91112282710[[#This Row],[Название источника финансирования]],ТаблИстФинанс[],2,FALSE)</f>
        <v>#N/A</v>
      </c>
      <c r="X452" s="2"/>
      <c r="Y452" s="13"/>
      <c r="Z452" s="13"/>
      <c r="AA452" s="13"/>
      <c r="AB452" s="17"/>
      <c r="AC452" s="17"/>
      <c r="AD452" s="6"/>
      <c r="AE452" t="e">
        <f>VLOOKUP(Таблица91112282710[[#This Row],[Название способа закупки]],ТаблСпосЗакуп[],2,FALSE)</f>
        <v>#N/A</v>
      </c>
      <c r="AF452" s="6"/>
      <c r="AG452" s="20" t="e">
        <f>INDEX(ТаблОснЗакЕП[],MATCH(LEFT($AF452,255),ТаблОснЗакЕП[Столбец1],0),2)</f>
        <v>#N/A</v>
      </c>
      <c r="AH452" s="2"/>
      <c r="AI452" s="17"/>
      <c r="AJ452" s="14"/>
      <c r="AK452" s="15"/>
      <c r="AL452" s="15"/>
      <c r="AM452" s="15"/>
      <c r="AN452" s="15"/>
      <c r="AO452" s="14"/>
      <c r="AP452" s="14"/>
      <c r="AR452" s="6"/>
      <c r="AS452" t="e">
        <f>VLOOKUP(Таблица91112282710[[#This Row],[Название направления закупки]],ТаблНапрЗакуп[],2,FALSE)</f>
        <v>#N/A</v>
      </c>
      <c r="AT452" s="14"/>
      <c r="AU452" s="40" t="e">
        <f>VLOOKUP(Таблица91112282710[[#This Row],[Наименование подразделения-заявителя закупки (только для закупок ПАО "Газпром")]],ТаблПодрГазпром[],2,FALSE)</f>
        <v>#N/A</v>
      </c>
      <c r="AV452" s="14"/>
      <c r="AW452" s="14"/>
    </row>
    <row r="453" spans="1:49" x14ac:dyDescent="0.25">
      <c r="A453" s="2"/>
      <c r="B453" s="16"/>
      <c r="C453" s="6"/>
      <c r="D453" t="e">
        <f>VLOOKUP(Таблица91112282710[[#This Row],[Название документа, основания для закупки]],ТаблОснЗакуп[],2,FALSE)</f>
        <v>#N/A</v>
      </c>
      <c r="E453" s="2"/>
      <c r="F453" s="6"/>
      <c r="G453" s="38" t="e">
        <f>VLOOKUP(Таблица91112282710[[#This Row],[ Название раздела Плана]],ТаблРазделПлана4[],2,FALSE)</f>
        <v>#N/A</v>
      </c>
      <c r="H453" s="14"/>
      <c r="I453" s="14"/>
      <c r="J453" s="2"/>
      <c r="K453" s="17"/>
      <c r="L453" s="17"/>
      <c r="M453" s="48"/>
      <c r="N453" s="47" t="e">
        <f>VLOOKUP(Таблица91112282710[[#This Row],[Предмет закупки - исключения СМСП]],ТаблИсключ,2,FALSE)</f>
        <v>#N/A</v>
      </c>
      <c r="O453" s="20"/>
      <c r="Q453" s="36"/>
      <c r="R453" s="12"/>
      <c r="S453" s="12"/>
      <c r="T453" s="12"/>
      <c r="U453" s="16" t="e">
        <f>VLOOKUP(Таблица91112282710[[#This Row],[Ставка НДС]],ТаблицаСтавкиНДС[],2,FALSE)</f>
        <v>#N/A</v>
      </c>
      <c r="V453" s="6"/>
      <c r="W453" t="e">
        <f>VLOOKUP(Таблица91112282710[[#This Row],[Название источника финансирования]],ТаблИстФинанс[],2,FALSE)</f>
        <v>#N/A</v>
      </c>
      <c r="X453" s="2"/>
      <c r="Y453" s="13"/>
      <c r="Z453" s="13"/>
      <c r="AA453" s="13"/>
      <c r="AB453" s="17"/>
      <c r="AC453" s="17"/>
      <c r="AD453" s="6"/>
      <c r="AE453" t="e">
        <f>VLOOKUP(Таблица91112282710[[#This Row],[Название способа закупки]],ТаблСпосЗакуп[],2,FALSE)</f>
        <v>#N/A</v>
      </c>
      <c r="AF453" s="6"/>
      <c r="AG453" s="20" t="e">
        <f>INDEX(ТаблОснЗакЕП[],MATCH(LEFT($AF453,255),ТаблОснЗакЕП[Столбец1],0),2)</f>
        <v>#N/A</v>
      </c>
      <c r="AH453" s="2"/>
      <c r="AI453" s="17"/>
      <c r="AJ453" s="14"/>
      <c r="AK453" s="15"/>
      <c r="AL453" s="15"/>
      <c r="AM453" s="15"/>
      <c r="AN453" s="15"/>
      <c r="AO453" s="14"/>
      <c r="AP453" s="14"/>
      <c r="AR453" s="6"/>
      <c r="AS453" t="e">
        <f>VLOOKUP(Таблица91112282710[[#This Row],[Название направления закупки]],ТаблНапрЗакуп[],2,FALSE)</f>
        <v>#N/A</v>
      </c>
      <c r="AT453" s="14"/>
      <c r="AU453" s="39" t="e">
        <f>VLOOKUP(Таблица91112282710[[#This Row],[Наименование подразделения-заявителя закупки (только для закупок ПАО "Газпром")]],ТаблПодрГазпром[],2,FALSE)</f>
        <v>#N/A</v>
      </c>
      <c r="AV453" s="14"/>
      <c r="AW453" s="14"/>
    </row>
    <row r="454" spans="1:49" x14ac:dyDescent="0.25">
      <c r="A454" s="2"/>
      <c r="B454" s="16"/>
      <c r="C454" s="6"/>
      <c r="D454" t="e">
        <f>VLOOKUP(Таблица91112282710[[#This Row],[Название документа, основания для закупки]],ТаблОснЗакуп[],2,FALSE)</f>
        <v>#N/A</v>
      </c>
      <c r="E454" s="2"/>
      <c r="F454" s="6"/>
      <c r="G454" s="38" t="e">
        <f>VLOOKUP(Таблица91112282710[[#This Row],[ Название раздела Плана]],ТаблРазделПлана4[],2,FALSE)</f>
        <v>#N/A</v>
      </c>
      <c r="H454" s="14"/>
      <c r="I454" s="14"/>
      <c r="J454" s="2"/>
      <c r="K454" s="17"/>
      <c r="L454" s="17"/>
      <c r="M454" s="48"/>
      <c r="N454" s="47" t="e">
        <f>VLOOKUP(Таблица91112282710[[#This Row],[Предмет закупки - исключения СМСП]],ТаблИсключ,2,FALSE)</f>
        <v>#N/A</v>
      </c>
      <c r="O454" s="20"/>
      <c r="Q454" s="36"/>
      <c r="R454" s="12"/>
      <c r="S454" s="12"/>
      <c r="T454" s="12"/>
      <c r="U454" s="16" t="e">
        <f>VLOOKUP(Таблица91112282710[[#This Row],[Ставка НДС]],ТаблицаСтавкиНДС[],2,FALSE)</f>
        <v>#N/A</v>
      </c>
      <c r="V454" s="6"/>
      <c r="W454" t="e">
        <f>VLOOKUP(Таблица91112282710[[#This Row],[Название источника финансирования]],ТаблИстФинанс[],2,FALSE)</f>
        <v>#N/A</v>
      </c>
      <c r="X454" s="2"/>
      <c r="Y454" s="13"/>
      <c r="Z454" s="13"/>
      <c r="AA454" s="13"/>
      <c r="AB454" s="17"/>
      <c r="AC454" s="17"/>
      <c r="AD454" s="6"/>
      <c r="AE454" t="e">
        <f>VLOOKUP(Таблица91112282710[[#This Row],[Название способа закупки]],ТаблСпосЗакуп[],2,FALSE)</f>
        <v>#N/A</v>
      </c>
      <c r="AF454" s="6"/>
      <c r="AG454" s="20" t="e">
        <f>INDEX(ТаблОснЗакЕП[],MATCH(LEFT($AF454,255),ТаблОснЗакЕП[Столбец1],0),2)</f>
        <v>#N/A</v>
      </c>
      <c r="AH454" s="2"/>
      <c r="AI454" s="17"/>
      <c r="AJ454" s="14"/>
      <c r="AK454" s="15"/>
      <c r="AL454" s="15"/>
      <c r="AM454" s="15"/>
      <c r="AN454" s="15"/>
      <c r="AO454" s="14"/>
      <c r="AP454" s="14"/>
      <c r="AR454" s="6"/>
      <c r="AS454" t="e">
        <f>VLOOKUP(Таблица91112282710[[#This Row],[Название направления закупки]],ТаблНапрЗакуп[],2,FALSE)</f>
        <v>#N/A</v>
      </c>
      <c r="AT454" s="14"/>
      <c r="AU454" s="40" t="e">
        <f>VLOOKUP(Таблица91112282710[[#This Row],[Наименование подразделения-заявителя закупки (только для закупок ПАО "Газпром")]],ТаблПодрГазпром[],2,FALSE)</f>
        <v>#N/A</v>
      </c>
      <c r="AV454" s="14"/>
      <c r="AW454" s="14"/>
    </row>
    <row r="455" spans="1:49" x14ac:dyDescent="0.25">
      <c r="A455" s="2"/>
      <c r="B455" s="16"/>
      <c r="C455" s="6"/>
      <c r="D455" t="e">
        <f>VLOOKUP(Таблица91112282710[[#This Row],[Название документа, основания для закупки]],ТаблОснЗакуп[],2,FALSE)</f>
        <v>#N/A</v>
      </c>
      <c r="E455" s="2"/>
      <c r="F455" s="6"/>
      <c r="G455" s="38" t="e">
        <f>VLOOKUP(Таблица91112282710[[#This Row],[ Название раздела Плана]],ТаблРазделПлана4[],2,FALSE)</f>
        <v>#N/A</v>
      </c>
      <c r="H455" s="14"/>
      <c r="I455" s="14"/>
      <c r="J455" s="2"/>
      <c r="K455" s="17"/>
      <c r="L455" s="17"/>
      <c r="M455" s="48"/>
      <c r="N455" s="47" t="e">
        <f>VLOOKUP(Таблица91112282710[[#This Row],[Предмет закупки - исключения СМСП]],ТаблИсключ,2,FALSE)</f>
        <v>#N/A</v>
      </c>
      <c r="O455" s="20"/>
      <c r="Q455" s="36"/>
      <c r="R455" s="12"/>
      <c r="S455" s="12"/>
      <c r="T455" s="12"/>
      <c r="U455" s="16" t="e">
        <f>VLOOKUP(Таблица91112282710[[#This Row],[Ставка НДС]],ТаблицаСтавкиНДС[],2,FALSE)</f>
        <v>#N/A</v>
      </c>
      <c r="V455" s="6"/>
      <c r="W455" t="e">
        <f>VLOOKUP(Таблица91112282710[[#This Row],[Название источника финансирования]],ТаблИстФинанс[],2,FALSE)</f>
        <v>#N/A</v>
      </c>
      <c r="X455" s="2"/>
      <c r="Y455" s="13"/>
      <c r="Z455" s="13"/>
      <c r="AA455" s="13"/>
      <c r="AB455" s="17"/>
      <c r="AC455" s="17"/>
      <c r="AD455" s="6"/>
      <c r="AE455" t="e">
        <f>VLOOKUP(Таблица91112282710[[#This Row],[Название способа закупки]],ТаблСпосЗакуп[],2,FALSE)</f>
        <v>#N/A</v>
      </c>
      <c r="AF455" s="6"/>
      <c r="AG455" s="20" t="e">
        <f>INDEX(ТаблОснЗакЕП[],MATCH(LEFT($AF455,255),ТаблОснЗакЕП[Столбец1],0),2)</f>
        <v>#N/A</v>
      </c>
      <c r="AH455" s="2"/>
      <c r="AI455" s="17"/>
      <c r="AJ455" s="14"/>
      <c r="AK455" s="15"/>
      <c r="AL455" s="15"/>
      <c r="AM455" s="15"/>
      <c r="AN455" s="15"/>
      <c r="AO455" s="14"/>
      <c r="AP455" s="14"/>
      <c r="AR455" s="6"/>
      <c r="AS455" t="e">
        <f>VLOOKUP(Таблица91112282710[[#This Row],[Название направления закупки]],ТаблНапрЗакуп[],2,FALSE)</f>
        <v>#N/A</v>
      </c>
      <c r="AT455" s="14"/>
      <c r="AU455" s="39" t="e">
        <f>VLOOKUP(Таблица91112282710[[#This Row],[Наименование подразделения-заявителя закупки (только для закупок ПАО "Газпром")]],ТаблПодрГазпром[],2,FALSE)</f>
        <v>#N/A</v>
      </c>
      <c r="AV455" s="14"/>
      <c r="AW455" s="14"/>
    </row>
    <row r="456" spans="1:49" x14ac:dyDescent="0.25">
      <c r="A456" s="2"/>
      <c r="B456" s="16"/>
      <c r="C456" s="6"/>
      <c r="D456" t="e">
        <f>VLOOKUP(Таблица91112282710[[#This Row],[Название документа, основания для закупки]],ТаблОснЗакуп[],2,FALSE)</f>
        <v>#N/A</v>
      </c>
      <c r="E456" s="2"/>
      <c r="F456" s="6"/>
      <c r="G456" s="38" t="e">
        <f>VLOOKUP(Таблица91112282710[[#This Row],[ Название раздела Плана]],ТаблРазделПлана4[],2,FALSE)</f>
        <v>#N/A</v>
      </c>
      <c r="H456" s="14"/>
      <c r="I456" s="14"/>
      <c r="J456" s="2"/>
      <c r="K456" s="17"/>
      <c r="L456" s="17"/>
      <c r="M456" s="48"/>
      <c r="N456" s="47" t="e">
        <f>VLOOKUP(Таблица91112282710[[#This Row],[Предмет закупки - исключения СМСП]],ТаблИсключ,2,FALSE)</f>
        <v>#N/A</v>
      </c>
      <c r="O456" s="20"/>
      <c r="Q456" s="36"/>
      <c r="R456" s="12"/>
      <c r="S456" s="12"/>
      <c r="T456" s="12"/>
      <c r="U456" s="16" t="e">
        <f>VLOOKUP(Таблица91112282710[[#This Row],[Ставка НДС]],ТаблицаСтавкиНДС[],2,FALSE)</f>
        <v>#N/A</v>
      </c>
      <c r="V456" s="6"/>
      <c r="W456" t="e">
        <f>VLOOKUP(Таблица91112282710[[#This Row],[Название источника финансирования]],ТаблИстФинанс[],2,FALSE)</f>
        <v>#N/A</v>
      </c>
      <c r="X456" s="2"/>
      <c r="Y456" s="13"/>
      <c r="Z456" s="13"/>
      <c r="AA456" s="13"/>
      <c r="AB456" s="17"/>
      <c r="AC456" s="17"/>
      <c r="AD456" s="6"/>
      <c r="AE456" t="e">
        <f>VLOOKUP(Таблица91112282710[[#This Row],[Название способа закупки]],ТаблСпосЗакуп[],2,FALSE)</f>
        <v>#N/A</v>
      </c>
      <c r="AF456" s="6"/>
      <c r="AG456" s="20" t="e">
        <f>INDEX(ТаблОснЗакЕП[],MATCH(LEFT($AF456,255),ТаблОснЗакЕП[Столбец1],0),2)</f>
        <v>#N/A</v>
      </c>
      <c r="AH456" s="2"/>
      <c r="AI456" s="17"/>
      <c r="AJ456" s="14"/>
      <c r="AK456" s="15"/>
      <c r="AL456" s="15"/>
      <c r="AM456" s="15"/>
      <c r="AN456" s="15"/>
      <c r="AO456" s="14"/>
      <c r="AP456" s="14"/>
      <c r="AR456" s="6"/>
      <c r="AS456" t="e">
        <f>VLOOKUP(Таблица91112282710[[#This Row],[Название направления закупки]],ТаблНапрЗакуп[],2,FALSE)</f>
        <v>#N/A</v>
      </c>
      <c r="AT456" s="14"/>
      <c r="AU456" s="40" t="e">
        <f>VLOOKUP(Таблица91112282710[[#This Row],[Наименование подразделения-заявителя закупки (только для закупок ПАО "Газпром")]],ТаблПодрГазпром[],2,FALSE)</f>
        <v>#N/A</v>
      </c>
      <c r="AV456" s="14"/>
      <c r="AW456" s="14"/>
    </row>
    <row r="457" spans="1:49" x14ac:dyDescent="0.25">
      <c r="A457" s="2"/>
      <c r="B457" s="16"/>
      <c r="C457" s="6"/>
      <c r="D457" t="e">
        <f>VLOOKUP(Таблица91112282710[[#This Row],[Название документа, основания для закупки]],ТаблОснЗакуп[],2,FALSE)</f>
        <v>#N/A</v>
      </c>
      <c r="E457" s="2"/>
      <c r="F457" s="6"/>
      <c r="G457" s="38" t="e">
        <f>VLOOKUP(Таблица91112282710[[#This Row],[ Название раздела Плана]],ТаблРазделПлана4[],2,FALSE)</f>
        <v>#N/A</v>
      </c>
      <c r="H457" s="14"/>
      <c r="I457" s="14"/>
      <c r="J457" s="2"/>
      <c r="K457" s="17"/>
      <c r="L457" s="17"/>
      <c r="M457" s="48"/>
      <c r="N457" s="47" t="e">
        <f>VLOOKUP(Таблица91112282710[[#This Row],[Предмет закупки - исключения СМСП]],ТаблИсключ,2,FALSE)</f>
        <v>#N/A</v>
      </c>
      <c r="O457" s="20"/>
      <c r="Q457" s="36"/>
      <c r="R457" s="12"/>
      <c r="S457" s="12"/>
      <c r="T457" s="12"/>
      <c r="U457" s="16" t="e">
        <f>VLOOKUP(Таблица91112282710[[#This Row],[Ставка НДС]],ТаблицаСтавкиНДС[],2,FALSE)</f>
        <v>#N/A</v>
      </c>
      <c r="V457" s="6"/>
      <c r="W457" t="e">
        <f>VLOOKUP(Таблица91112282710[[#This Row],[Название источника финансирования]],ТаблИстФинанс[],2,FALSE)</f>
        <v>#N/A</v>
      </c>
      <c r="X457" s="2"/>
      <c r="Y457" s="13"/>
      <c r="Z457" s="13"/>
      <c r="AA457" s="13"/>
      <c r="AB457" s="17"/>
      <c r="AC457" s="17"/>
      <c r="AD457" s="6"/>
      <c r="AE457" t="e">
        <f>VLOOKUP(Таблица91112282710[[#This Row],[Название способа закупки]],ТаблСпосЗакуп[],2,FALSE)</f>
        <v>#N/A</v>
      </c>
      <c r="AF457" s="6"/>
      <c r="AG457" s="20" t="e">
        <f>INDEX(ТаблОснЗакЕП[],MATCH(LEFT($AF457,255),ТаблОснЗакЕП[Столбец1],0),2)</f>
        <v>#N/A</v>
      </c>
      <c r="AH457" s="2"/>
      <c r="AI457" s="17"/>
      <c r="AJ457" s="14"/>
      <c r="AK457" s="15"/>
      <c r="AL457" s="15"/>
      <c r="AM457" s="15"/>
      <c r="AN457" s="15"/>
      <c r="AO457" s="14"/>
      <c r="AP457" s="14"/>
      <c r="AR457" s="6"/>
      <c r="AS457" t="e">
        <f>VLOOKUP(Таблица91112282710[[#This Row],[Название направления закупки]],ТаблНапрЗакуп[],2,FALSE)</f>
        <v>#N/A</v>
      </c>
      <c r="AT457" s="14"/>
      <c r="AU457" s="39" t="e">
        <f>VLOOKUP(Таблица91112282710[[#This Row],[Наименование подразделения-заявителя закупки (только для закупок ПАО "Газпром")]],ТаблПодрГазпром[],2,FALSE)</f>
        <v>#N/A</v>
      </c>
      <c r="AV457" s="14"/>
      <c r="AW457" s="14"/>
    </row>
    <row r="458" spans="1:49" x14ac:dyDescent="0.25">
      <c r="A458" s="2"/>
      <c r="B458" s="16"/>
      <c r="C458" s="6"/>
      <c r="D458" t="e">
        <f>VLOOKUP(Таблица91112282710[[#This Row],[Название документа, основания для закупки]],ТаблОснЗакуп[],2,FALSE)</f>
        <v>#N/A</v>
      </c>
      <c r="E458" s="2"/>
      <c r="F458" s="6"/>
      <c r="G458" s="38" t="e">
        <f>VLOOKUP(Таблица91112282710[[#This Row],[ Название раздела Плана]],ТаблРазделПлана4[],2,FALSE)</f>
        <v>#N/A</v>
      </c>
      <c r="H458" s="14"/>
      <c r="I458" s="14"/>
      <c r="J458" s="2"/>
      <c r="K458" s="17"/>
      <c r="L458" s="17"/>
      <c r="M458" s="48"/>
      <c r="N458" s="47" t="e">
        <f>VLOOKUP(Таблица91112282710[[#This Row],[Предмет закупки - исключения СМСП]],ТаблИсключ,2,FALSE)</f>
        <v>#N/A</v>
      </c>
      <c r="O458" s="20"/>
      <c r="Q458" s="36"/>
      <c r="R458" s="12"/>
      <c r="S458" s="12"/>
      <c r="T458" s="12"/>
      <c r="U458" s="16" t="e">
        <f>VLOOKUP(Таблица91112282710[[#This Row],[Ставка НДС]],ТаблицаСтавкиНДС[],2,FALSE)</f>
        <v>#N/A</v>
      </c>
      <c r="V458" s="6"/>
      <c r="W458" t="e">
        <f>VLOOKUP(Таблица91112282710[[#This Row],[Название источника финансирования]],ТаблИстФинанс[],2,FALSE)</f>
        <v>#N/A</v>
      </c>
      <c r="X458" s="2"/>
      <c r="Y458" s="13"/>
      <c r="Z458" s="13"/>
      <c r="AA458" s="13"/>
      <c r="AB458" s="17"/>
      <c r="AC458" s="17"/>
      <c r="AD458" s="6"/>
      <c r="AE458" t="e">
        <f>VLOOKUP(Таблица91112282710[[#This Row],[Название способа закупки]],ТаблСпосЗакуп[],2,FALSE)</f>
        <v>#N/A</v>
      </c>
      <c r="AF458" s="6"/>
      <c r="AG458" s="20" t="e">
        <f>INDEX(ТаблОснЗакЕП[],MATCH(LEFT($AF458,255),ТаблОснЗакЕП[Столбец1],0),2)</f>
        <v>#N/A</v>
      </c>
      <c r="AH458" s="2"/>
      <c r="AI458" s="17"/>
      <c r="AJ458" s="14"/>
      <c r="AK458" s="15"/>
      <c r="AL458" s="15"/>
      <c r="AM458" s="15"/>
      <c r="AN458" s="15"/>
      <c r="AO458" s="14"/>
      <c r="AP458" s="14"/>
      <c r="AR458" s="6"/>
      <c r="AS458" t="e">
        <f>VLOOKUP(Таблица91112282710[[#This Row],[Название направления закупки]],ТаблНапрЗакуп[],2,FALSE)</f>
        <v>#N/A</v>
      </c>
      <c r="AT458" s="14"/>
      <c r="AU458" s="40" t="e">
        <f>VLOOKUP(Таблица91112282710[[#This Row],[Наименование подразделения-заявителя закупки (только для закупок ПАО "Газпром")]],ТаблПодрГазпром[],2,FALSE)</f>
        <v>#N/A</v>
      </c>
      <c r="AV458" s="14"/>
      <c r="AW458" s="14"/>
    </row>
    <row r="459" spans="1:49" x14ac:dyDescent="0.25">
      <c r="A459" s="2"/>
      <c r="B459" s="16"/>
      <c r="C459" s="6"/>
      <c r="D459" t="e">
        <f>VLOOKUP(Таблица91112282710[[#This Row],[Название документа, основания для закупки]],ТаблОснЗакуп[],2,FALSE)</f>
        <v>#N/A</v>
      </c>
      <c r="E459" s="2"/>
      <c r="F459" s="6"/>
      <c r="G459" s="38" t="e">
        <f>VLOOKUP(Таблица91112282710[[#This Row],[ Название раздела Плана]],ТаблРазделПлана4[],2,FALSE)</f>
        <v>#N/A</v>
      </c>
      <c r="H459" s="14"/>
      <c r="I459" s="14"/>
      <c r="J459" s="2"/>
      <c r="K459" s="17"/>
      <c r="L459" s="17"/>
      <c r="M459" s="48"/>
      <c r="N459" s="47" t="e">
        <f>VLOOKUP(Таблица91112282710[[#This Row],[Предмет закупки - исключения СМСП]],ТаблИсключ,2,FALSE)</f>
        <v>#N/A</v>
      </c>
      <c r="O459" s="20"/>
      <c r="Q459" s="36"/>
      <c r="R459" s="12"/>
      <c r="S459" s="12"/>
      <c r="T459" s="12"/>
      <c r="U459" s="16" t="e">
        <f>VLOOKUP(Таблица91112282710[[#This Row],[Ставка НДС]],ТаблицаСтавкиНДС[],2,FALSE)</f>
        <v>#N/A</v>
      </c>
      <c r="V459" s="6"/>
      <c r="W459" t="e">
        <f>VLOOKUP(Таблица91112282710[[#This Row],[Название источника финансирования]],ТаблИстФинанс[],2,FALSE)</f>
        <v>#N/A</v>
      </c>
      <c r="X459" s="2"/>
      <c r="Y459" s="13"/>
      <c r="Z459" s="13"/>
      <c r="AA459" s="13"/>
      <c r="AB459" s="17"/>
      <c r="AC459" s="17"/>
      <c r="AD459" s="6"/>
      <c r="AE459" t="e">
        <f>VLOOKUP(Таблица91112282710[[#This Row],[Название способа закупки]],ТаблСпосЗакуп[],2,FALSE)</f>
        <v>#N/A</v>
      </c>
      <c r="AF459" s="6"/>
      <c r="AG459" s="20" t="e">
        <f>INDEX(ТаблОснЗакЕП[],MATCH(LEFT($AF459,255),ТаблОснЗакЕП[Столбец1],0),2)</f>
        <v>#N/A</v>
      </c>
      <c r="AH459" s="2"/>
      <c r="AI459" s="17"/>
      <c r="AJ459" s="14"/>
      <c r="AK459" s="15"/>
      <c r="AL459" s="15"/>
      <c r="AM459" s="15"/>
      <c r="AN459" s="15"/>
      <c r="AO459" s="14"/>
      <c r="AP459" s="14"/>
      <c r="AR459" s="6"/>
      <c r="AS459" t="e">
        <f>VLOOKUP(Таблица91112282710[[#This Row],[Название направления закупки]],ТаблНапрЗакуп[],2,FALSE)</f>
        <v>#N/A</v>
      </c>
      <c r="AT459" s="14"/>
      <c r="AU459" s="39" t="e">
        <f>VLOOKUP(Таблица91112282710[[#This Row],[Наименование подразделения-заявителя закупки (только для закупок ПАО "Газпром")]],ТаблПодрГазпром[],2,FALSE)</f>
        <v>#N/A</v>
      </c>
      <c r="AV459" s="14"/>
      <c r="AW459" s="14"/>
    </row>
    <row r="460" spans="1:49" x14ac:dyDescent="0.25">
      <c r="A460" s="2"/>
      <c r="B460" s="16"/>
      <c r="C460" s="6"/>
      <c r="D460" t="e">
        <f>VLOOKUP(Таблица91112282710[[#This Row],[Название документа, основания для закупки]],ТаблОснЗакуп[],2,FALSE)</f>
        <v>#N/A</v>
      </c>
      <c r="E460" s="2"/>
      <c r="F460" s="6"/>
      <c r="G460" s="38" t="e">
        <f>VLOOKUP(Таблица91112282710[[#This Row],[ Название раздела Плана]],ТаблРазделПлана4[],2,FALSE)</f>
        <v>#N/A</v>
      </c>
      <c r="H460" s="14"/>
      <c r="I460" s="14"/>
      <c r="J460" s="2"/>
      <c r="K460" s="17"/>
      <c r="L460" s="17"/>
      <c r="M460" s="48"/>
      <c r="N460" s="47" t="e">
        <f>VLOOKUP(Таблица91112282710[[#This Row],[Предмет закупки - исключения СМСП]],ТаблИсключ,2,FALSE)</f>
        <v>#N/A</v>
      </c>
      <c r="O460" s="20"/>
      <c r="Q460" s="36"/>
      <c r="R460" s="12"/>
      <c r="S460" s="12"/>
      <c r="T460" s="12"/>
      <c r="U460" s="16" t="e">
        <f>VLOOKUP(Таблица91112282710[[#This Row],[Ставка НДС]],ТаблицаСтавкиНДС[],2,FALSE)</f>
        <v>#N/A</v>
      </c>
      <c r="V460" s="6"/>
      <c r="W460" t="e">
        <f>VLOOKUP(Таблица91112282710[[#This Row],[Название источника финансирования]],ТаблИстФинанс[],2,FALSE)</f>
        <v>#N/A</v>
      </c>
      <c r="X460" s="2"/>
      <c r="Y460" s="13"/>
      <c r="Z460" s="13"/>
      <c r="AA460" s="13"/>
      <c r="AB460" s="17"/>
      <c r="AC460" s="17"/>
      <c r="AD460" s="6"/>
      <c r="AE460" t="e">
        <f>VLOOKUP(Таблица91112282710[[#This Row],[Название способа закупки]],ТаблСпосЗакуп[],2,FALSE)</f>
        <v>#N/A</v>
      </c>
      <c r="AF460" s="6"/>
      <c r="AG460" s="20" t="e">
        <f>INDEX(ТаблОснЗакЕП[],MATCH(LEFT($AF460,255),ТаблОснЗакЕП[Столбец1],0),2)</f>
        <v>#N/A</v>
      </c>
      <c r="AH460" s="2"/>
      <c r="AI460" s="17"/>
      <c r="AJ460" s="14"/>
      <c r="AK460" s="15"/>
      <c r="AL460" s="15"/>
      <c r="AM460" s="15"/>
      <c r="AN460" s="15"/>
      <c r="AO460" s="14"/>
      <c r="AP460" s="14"/>
      <c r="AR460" s="6"/>
      <c r="AS460" t="e">
        <f>VLOOKUP(Таблица91112282710[[#This Row],[Название направления закупки]],ТаблНапрЗакуп[],2,FALSE)</f>
        <v>#N/A</v>
      </c>
      <c r="AT460" s="14"/>
      <c r="AU460" s="40" t="e">
        <f>VLOOKUP(Таблица91112282710[[#This Row],[Наименование подразделения-заявителя закупки (только для закупок ПАО "Газпром")]],ТаблПодрГазпром[],2,FALSE)</f>
        <v>#N/A</v>
      </c>
      <c r="AV460" s="14"/>
      <c r="AW460" s="14"/>
    </row>
    <row r="461" spans="1:49" x14ac:dyDescent="0.25">
      <c r="A461" s="2"/>
      <c r="B461" s="16"/>
      <c r="C461" s="6"/>
      <c r="D461" t="e">
        <f>VLOOKUP(Таблица91112282710[[#This Row],[Название документа, основания для закупки]],ТаблОснЗакуп[],2,FALSE)</f>
        <v>#N/A</v>
      </c>
      <c r="E461" s="2"/>
      <c r="F461" s="6"/>
      <c r="G461" s="38" t="e">
        <f>VLOOKUP(Таблица91112282710[[#This Row],[ Название раздела Плана]],ТаблРазделПлана4[],2,FALSE)</f>
        <v>#N/A</v>
      </c>
      <c r="H461" s="14"/>
      <c r="I461" s="14"/>
      <c r="J461" s="2"/>
      <c r="K461" s="17"/>
      <c r="L461" s="17"/>
      <c r="M461" s="48"/>
      <c r="N461" s="47" t="e">
        <f>VLOOKUP(Таблица91112282710[[#This Row],[Предмет закупки - исключения СМСП]],ТаблИсключ,2,FALSE)</f>
        <v>#N/A</v>
      </c>
      <c r="O461" s="20"/>
      <c r="Q461" s="36"/>
      <c r="R461" s="12"/>
      <c r="S461" s="12"/>
      <c r="T461" s="12"/>
      <c r="U461" s="16" t="e">
        <f>VLOOKUP(Таблица91112282710[[#This Row],[Ставка НДС]],ТаблицаСтавкиНДС[],2,FALSE)</f>
        <v>#N/A</v>
      </c>
      <c r="V461" s="6"/>
      <c r="W461" t="e">
        <f>VLOOKUP(Таблица91112282710[[#This Row],[Название источника финансирования]],ТаблИстФинанс[],2,FALSE)</f>
        <v>#N/A</v>
      </c>
      <c r="X461" s="2"/>
      <c r="Y461" s="13"/>
      <c r="Z461" s="13"/>
      <c r="AA461" s="13"/>
      <c r="AB461" s="17"/>
      <c r="AC461" s="17"/>
      <c r="AD461" s="6"/>
      <c r="AE461" t="e">
        <f>VLOOKUP(Таблица91112282710[[#This Row],[Название способа закупки]],ТаблСпосЗакуп[],2,FALSE)</f>
        <v>#N/A</v>
      </c>
      <c r="AF461" s="6"/>
      <c r="AG461" s="20" t="e">
        <f>INDEX(ТаблОснЗакЕП[],MATCH(LEFT($AF461,255),ТаблОснЗакЕП[Столбец1],0),2)</f>
        <v>#N/A</v>
      </c>
      <c r="AH461" s="2"/>
      <c r="AI461" s="17"/>
      <c r="AJ461" s="14"/>
      <c r="AK461" s="15"/>
      <c r="AL461" s="15"/>
      <c r="AM461" s="15"/>
      <c r="AN461" s="15"/>
      <c r="AO461" s="14"/>
      <c r="AP461" s="14"/>
      <c r="AR461" s="6"/>
      <c r="AS461" t="e">
        <f>VLOOKUP(Таблица91112282710[[#This Row],[Название направления закупки]],ТаблНапрЗакуп[],2,FALSE)</f>
        <v>#N/A</v>
      </c>
      <c r="AT461" s="14"/>
      <c r="AU461" s="39" t="e">
        <f>VLOOKUP(Таблица91112282710[[#This Row],[Наименование подразделения-заявителя закупки (только для закупок ПАО "Газпром")]],ТаблПодрГазпром[],2,FALSE)</f>
        <v>#N/A</v>
      </c>
      <c r="AV461" s="14"/>
      <c r="AW461" s="14"/>
    </row>
    <row r="462" spans="1:49" x14ac:dyDescent="0.25">
      <c r="A462" s="2"/>
      <c r="B462" s="16"/>
      <c r="C462" s="6"/>
      <c r="D462" t="e">
        <f>VLOOKUP(Таблица91112282710[[#This Row],[Название документа, основания для закупки]],ТаблОснЗакуп[],2,FALSE)</f>
        <v>#N/A</v>
      </c>
      <c r="E462" s="2"/>
      <c r="F462" s="6"/>
      <c r="G462" s="38" t="e">
        <f>VLOOKUP(Таблица91112282710[[#This Row],[ Название раздела Плана]],ТаблРазделПлана4[],2,FALSE)</f>
        <v>#N/A</v>
      </c>
      <c r="H462" s="14"/>
      <c r="I462" s="14"/>
      <c r="J462" s="2"/>
      <c r="K462" s="17"/>
      <c r="L462" s="17"/>
      <c r="M462" s="48"/>
      <c r="N462" s="47" t="e">
        <f>VLOOKUP(Таблица91112282710[[#This Row],[Предмет закупки - исключения СМСП]],ТаблИсключ,2,FALSE)</f>
        <v>#N/A</v>
      </c>
      <c r="O462" s="20"/>
      <c r="Q462" s="36"/>
      <c r="R462" s="12"/>
      <c r="S462" s="12"/>
      <c r="T462" s="12"/>
      <c r="U462" s="16" t="e">
        <f>VLOOKUP(Таблица91112282710[[#This Row],[Ставка НДС]],ТаблицаСтавкиНДС[],2,FALSE)</f>
        <v>#N/A</v>
      </c>
      <c r="V462" s="6"/>
      <c r="W462" t="e">
        <f>VLOOKUP(Таблица91112282710[[#This Row],[Название источника финансирования]],ТаблИстФинанс[],2,FALSE)</f>
        <v>#N/A</v>
      </c>
      <c r="X462" s="2"/>
      <c r="Y462" s="13"/>
      <c r="Z462" s="13"/>
      <c r="AA462" s="13"/>
      <c r="AB462" s="17"/>
      <c r="AC462" s="17"/>
      <c r="AD462" s="6"/>
      <c r="AE462" t="e">
        <f>VLOOKUP(Таблица91112282710[[#This Row],[Название способа закупки]],ТаблСпосЗакуп[],2,FALSE)</f>
        <v>#N/A</v>
      </c>
      <c r="AF462" s="6"/>
      <c r="AG462" s="20" t="e">
        <f>INDEX(ТаблОснЗакЕП[],MATCH(LEFT($AF462,255),ТаблОснЗакЕП[Столбец1],0),2)</f>
        <v>#N/A</v>
      </c>
      <c r="AH462" s="2"/>
      <c r="AI462" s="17"/>
      <c r="AJ462" s="14"/>
      <c r="AK462" s="15"/>
      <c r="AL462" s="15"/>
      <c r="AM462" s="15"/>
      <c r="AN462" s="15"/>
      <c r="AO462" s="14"/>
      <c r="AP462" s="14"/>
      <c r="AR462" s="6"/>
      <c r="AS462" t="e">
        <f>VLOOKUP(Таблица91112282710[[#This Row],[Название направления закупки]],ТаблНапрЗакуп[],2,FALSE)</f>
        <v>#N/A</v>
      </c>
      <c r="AT462" s="14"/>
      <c r="AU462" s="40" t="e">
        <f>VLOOKUP(Таблица91112282710[[#This Row],[Наименование подразделения-заявителя закупки (только для закупок ПАО "Газпром")]],ТаблПодрГазпром[],2,FALSE)</f>
        <v>#N/A</v>
      </c>
      <c r="AV462" s="14"/>
      <c r="AW462" s="14"/>
    </row>
    <row r="463" spans="1:49" x14ac:dyDescent="0.25">
      <c r="A463" s="2"/>
      <c r="B463" s="16"/>
      <c r="C463" s="6"/>
      <c r="D463" t="e">
        <f>VLOOKUP(Таблица91112282710[[#This Row],[Название документа, основания для закупки]],ТаблОснЗакуп[],2,FALSE)</f>
        <v>#N/A</v>
      </c>
      <c r="E463" s="2"/>
      <c r="F463" s="6"/>
      <c r="G463" s="38" t="e">
        <f>VLOOKUP(Таблица91112282710[[#This Row],[ Название раздела Плана]],ТаблРазделПлана4[],2,FALSE)</f>
        <v>#N/A</v>
      </c>
      <c r="H463" s="14"/>
      <c r="I463" s="14"/>
      <c r="J463" s="2"/>
      <c r="K463" s="17"/>
      <c r="L463" s="17"/>
      <c r="M463" s="48"/>
      <c r="N463" s="47" t="e">
        <f>VLOOKUP(Таблица91112282710[[#This Row],[Предмет закупки - исключения СМСП]],ТаблИсключ,2,FALSE)</f>
        <v>#N/A</v>
      </c>
      <c r="O463" s="20"/>
      <c r="Q463" s="36"/>
      <c r="R463" s="12"/>
      <c r="S463" s="12"/>
      <c r="T463" s="12"/>
      <c r="U463" s="16" t="e">
        <f>VLOOKUP(Таблица91112282710[[#This Row],[Ставка НДС]],ТаблицаСтавкиНДС[],2,FALSE)</f>
        <v>#N/A</v>
      </c>
      <c r="V463" s="6"/>
      <c r="W463" t="e">
        <f>VLOOKUP(Таблица91112282710[[#This Row],[Название источника финансирования]],ТаблИстФинанс[],2,FALSE)</f>
        <v>#N/A</v>
      </c>
      <c r="X463" s="2"/>
      <c r="Y463" s="13"/>
      <c r="Z463" s="13"/>
      <c r="AA463" s="13"/>
      <c r="AB463" s="17"/>
      <c r="AC463" s="17"/>
      <c r="AD463" s="6"/>
      <c r="AE463" t="e">
        <f>VLOOKUP(Таблица91112282710[[#This Row],[Название способа закупки]],ТаблСпосЗакуп[],2,FALSE)</f>
        <v>#N/A</v>
      </c>
      <c r="AF463" s="6"/>
      <c r="AG463" s="20" t="e">
        <f>INDEX(ТаблОснЗакЕП[],MATCH(LEFT($AF463,255),ТаблОснЗакЕП[Столбец1],0),2)</f>
        <v>#N/A</v>
      </c>
      <c r="AH463" s="2"/>
      <c r="AI463" s="17"/>
      <c r="AJ463" s="14"/>
      <c r="AK463" s="15"/>
      <c r="AL463" s="15"/>
      <c r="AM463" s="15"/>
      <c r="AN463" s="15"/>
      <c r="AO463" s="14"/>
      <c r="AP463" s="14"/>
      <c r="AR463" s="6"/>
      <c r="AS463" t="e">
        <f>VLOOKUP(Таблица91112282710[[#This Row],[Название направления закупки]],ТаблНапрЗакуп[],2,FALSE)</f>
        <v>#N/A</v>
      </c>
      <c r="AT463" s="14"/>
      <c r="AU463" s="39" t="e">
        <f>VLOOKUP(Таблица91112282710[[#This Row],[Наименование подразделения-заявителя закупки (только для закупок ПАО "Газпром")]],ТаблПодрГазпром[],2,FALSE)</f>
        <v>#N/A</v>
      </c>
      <c r="AV463" s="14"/>
      <c r="AW463" s="14"/>
    </row>
    <row r="464" spans="1:49" x14ac:dyDescent="0.25">
      <c r="A464" s="2"/>
      <c r="B464" s="16"/>
      <c r="C464" s="6"/>
      <c r="D464" t="e">
        <f>VLOOKUP(Таблица91112282710[[#This Row],[Название документа, основания для закупки]],ТаблОснЗакуп[],2,FALSE)</f>
        <v>#N/A</v>
      </c>
      <c r="E464" s="2"/>
      <c r="F464" s="6"/>
      <c r="G464" s="38" t="e">
        <f>VLOOKUP(Таблица91112282710[[#This Row],[ Название раздела Плана]],ТаблРазделПлана4[],2,FALSE)</f>
        <v>#N/A</v>
      </c>
      <c r="H464" s="14"/>
      <c r="I464" s="14"/>
      <c r="J464" s="2"/>
      <c r="K464" s="17"/>
      <c r="L464" s="17"/>
      <c r="M464" s="48"/>
      <c r="N464" s="47" t="e">
        <f>VLOOKUP(Таблица91112282710[[#This Row],[Предмет закупки - исключения СМСП]],ТаблИсключ,2,FALSE)</f>
        <v>#N/A</v>
      </c>
      <c r="O464" s="20"/>
      <c r="Q464" s="36"/>
      <c r="R464" s="12"/>
      <c r="S464" s="12"/>
      <c r="T464" s="12"/>
      <c r="U464" s="16" t="e">
        <f>VLOOKUP(Таблица91112282710[[#This Row],[Ставка НДС]],ТаблицаСтавкиНДС[],2,FALSE)</f>
        <v>#N/A</v>
      </c>
      <c r="V464" s="6"/>
      <c r="W464" t="e">
        <f>VLOOKUP(Таблица91112282710[[#This Row],[Название источника финансирования]],ТаблИстФинанс[],2,FALSE)</f>
        <v>#N/A</v>
      </c>
      <c r="X464" s="2"/>
      <c r="Y464" s="13"/>
      <c r="Z464" s="13"/>
      <c r="AA464" s="13"/>
      <c r="AB464" s="17"/>
      <c r="AC464" s="17"/>
      <c r="AD464" s="6"/>
      <c r="AE464" t="e">
        <f>VLOOKUP(Таблица91112282710[[#This Row],[Название способа закупки]],ТаблСпосЗакуп[],2,FALSE)</f>
        <v>#N/A</v>
      </c>
      <c r="AF464" s="6"/>
      <c r="AG464" s="20" t="e">
        <f>INDEX(ТаблОснЗакЕП[],MATCH(LEFT($AF464,255),ТаблОснЗакЕП[Столбец1],0),2)</f>
        <v>#N/A</v>
      </c>
      <c r="AH464" s="2"/>
      <c r="AI464" s="17"/>
      <c r="AJ464" s="14"/>
      <c r="AK464" s="15"/>
      <c r="AL464" s="15"/>
      <c r="AM464" s="15"/>
      <c r="AN464" s="15"/>
      <c r="AO464" s="14"/>
      <c r="AP464" s="14"/>
      <c r="AR464" s="6"/>
      <c r="AS464" t="e">
        <f>VLOOKUP(Таблица91112282710[[#This Row],[Название направления закупки]],ТаблНапрЗакуп[],2,FALSE)</f>
        <v>#N/A</v>
      </c>
      <c r="AT464" s="14"/>
      <c r="AU464" s="40" t="e">
        <f>VLOOKUP(Таблица91112282710[[#This Row],[Наименование подразделения-заявителя закупки (только для закупок ПАО "Газпром")]],ТаблПодрГазпром[],2,FALSE)</f>
        <v>#N/A</v>
      </c>
      <c r="AV464" s="14"/>
      <c r="AW464" s="14"/>
    </row>
    <row r="465" spans="1:49" x14ac:dyDescent="0.25">
      <c r="A465" s="2"/>
      <c r="B465" s="16"/>
      <c r="C465" s="6"/>
      <c r="D465" t="e">
        <f>VLOOKUP(Таблица91112282710[[#This Row],[Название документа, основания для закупки]],ТаблОснЗакуп[],2,FALSE)</f>
        <v>#N/A</v>
      </c>
      <c r="E465" s="2"/>
      <c r="F465" s="6"/>
      <c r="G465" s="38" t="e">
        <f>VLOOKUP(Таблица91112282710[[#This Row],[ Название раздела Плана]],ТаблРазделПлана4[],2,FALSE)</f>
        <v>#N/A</v>
      </c>
      <c r="H465" s="14"/>
      <c r="I465" s="14"/>
      <c r="J465" s="2"/>
      <c r="K465" s="17"/>
      <c r="L465" s="17"/>
      <c r="M465" s="48"/>
      <c r="N465" s="47" t="e">
        <f>VLOOKUP(Таблица91112282710[[#This Row],[Предмет закупки - исключения СМСП]],ТаблИсключ,2,FALSE)</f>
        <v>#N/A</v>
      </c>
      <c r="O465" s="20"/>
      <c r="Q465" s="36"/>
      <c r="R465" s="12"/>
      <c r="S465" s="12"/>
      <c r="T465" s="12"/>
      <c r="U465" s="16" t="e">
        <f>VLOOKUP(Таблица91112282710[[#This Row],[Ставка НДС]],ТаблицаСтавкиНДС[],2,FALSE)</f>
        <v>#N/A</v>
      </c>
      <c r="V465" s="6"/>
      <c r="W465" t="e">
        <f>VLOOKUP(Таблица91112282710[[#This Row],[Название источника финансирования]],ТаблИстФинанс[],2,FALSE)</f>
        <v>#N/A</v>
      </c>
      <c r="X465" s="2"/>
      <c r="Y465" s="13"/>
      <c r="Z465" s="13"/>
      <c r="AA465" s="13"/>
      <c r="AB465" s="17"/>
      <c r="AC465" s="17"/>
      <c r="AD465" s="6"/>
      <c r="AE465" t="e">
        <f>VLOOKUP(Таблица91112282710[[#This Row],[Название способа закупки]],ТаблСпосЗакуп[],2,FALSE)</f>
        <v>#N/A</v>
      </c>
      <c r="AF465" s="6"/>
      <c r="AG465" s="20" t="e">
        <f>INDEX(ТаблОснЗакЕП[],MATCH(LEFT($AF465,255),ТаблОснЗакЕП[Столбец1],0),2)</f>
        <v>#N/A</v>
      </c>
      <c r="AH465" s="2"/>
      <c r="AI465" s="17"/>
      <c r="AJ465" s="14"/>
      <c r="AK465" s="15"/>
      <c r="AL465" s="15"/>
      <c r="AM465" s="15"/>
      <c r="AN465" s="15"/>
      <c r="AO465" s="14"/>
      <c r="AP465" s="14"/>
      <c r="AR465" s="6"/>
      <c r="AS465" t="e">
        <f>VLOOKUP(Таблица91112282710[[#This Row],[Название направления закупки]],ТаблНапрЗакуп[],2,FALSE)</f>
        <v>#N/A</v>
      </c>
      <c r="AT465" s="14"/>
      <c r="AU465" s="39" t="e">
        <f>VLOOKUP(Таблица91112282710[[#This Row],[Наименование подразделения-заявителя закупки (только для закупок ПАО "Газпром")]],ТаблПодрГазпром[],2,FALSE)</f>
        <v>#N/A</v>
      </c>
      <c r="AV465" s="14"/>
      <c r="AW465" s="14"/>
    </row>
    <row r="466" spans="1:49" x14ac:dyDescent="0.25">
      <c r="A466" s="2"/>
      <c r="B466" s="16"/>
      <c r="C466" s="6"/>
      <c r="D466" t="e">
        <f>VLOOKUP(Таблица91112282710[[#This Row],[Название документа, основания для закупки]],ТаблОснЗакуп[],2,FALSE)</f>
        <v>#N/A</v>
      </c>
      <c r="E466" s="2"/>
      <c r="F466" s="6"/>
      <c r="G466" s="38" t="e">
        <f>VLOOKUP(Таблица91112282710[[#This Row],[ Название раздела Плана]],ТаблРазделПлана4[],2,FALSE)</f>
        <v>#N/A</v>
      </c>
      <c r="H466" s="14"/>
      <c r="I466" s="14"/>
      <c r="J466" s="2"/>
      <c r="K466" s="17"/>
      <c r="L466" s="17"/>
      <c r="M466" s="48"/>
      <c r="N466" s="47" t="e">
        <f>VLOOKUP(Таблица91112282710[[#This Row],[Предмет закупки - исключения СМСП]],ТаблИсключ,2,FALSE)</f>
        <v>#N/A</v>
      </c>
      <c r="O466" s="20"/>
      <c r="Q466" s="36"/>
      <c r="R466" s="12"/>
      <c r="S466" s="12"/>
      <c r="T466" s="12"/>
      <c r="U466" s="16" t="e">
        <f>VLOOKUP(Таблица91112282710[[#This Row],[Ставка НДС]],ТаблицаСтавкиНДС[],2,FALSE)</f>
        <v>#N/A</v>
      </c>
      <c r="V466" s="6"/>
      <c r="W466" t="e">
        <f>VLOOKUP(Таблица91112282710[[#This Row],[Название источника финансирования]],ТаблИстФинанс[],2,FALSE)</f>
        <v>#N/A</v>
      </c>
      <c r="X466" s="2"/>
      <c r="Y466" s="13"/>
      <c r="Z466" s="13"/>
      <c r="AA466" s="13"/>
      <c r="AB466" s="17"/>
      <c r="AC466" s="17"/>
      <c r="AD466" s="6"/>
      <c r="AE466" t="e">
        <f>VLOOKUP(Таблица91112282710[[#This Row],[Название способа закупки]],ТаблСпосЗакуп[],2,FALSE)</f>
        <v>#N/A</v>
      </c>
      <c r="AF466" s="6"/>
      <c r="AG466" s="20" t="e">
        <f>INDEX(ТаблОснЗакЕП[],MATCH(LEFT($AF466,255),ТаблОснЗакЕП[Столбец1],0),2)</f>
        <v>#N/A</v>
      </c>
      <c r="AH466" s="2"/>
      <c r="AI466" s="17"/>
      <c r="AJ466" s="14"/>
      <c r="AK466" s="15"/>
      <c r="AL466" s="15"/>
      <c r="AM466" s="15"/>
      <c r="AN466" s="15"/>
      <c r="AO466" s="14"/>
      <c r="AP466" s="14"/>
      <c r="AR466" s="6"/>
      <c r="AS466" t="e">
        <f>VLOOKUP(Таблица91112282710[[#This Row],[Название направления закупки]],ТаблНапрЗакуп[],2,FALSE)</f>
        <v>#N/A</v>
      </c>
      <c r="AT466" s="14"/>
      <c r="AU466" s="40" t="e">
        <f>VLOOKUP(Таблица91112282710[[#This Row],[Наименование подразделения-заявителя закупки (только для закупок ПАО "Газпром")]],ТаблПодрГазпром[],2,FALSE)</f>
        <v>#N/A</v>
      </c>
      <c r="AV466" s="14"/>
      <c r="AW466" s="14"/>
    </row>
    <row r="467" spans="1:49" x14ac:dyDescent="0.25">
      <c r="A467" s="2"/>
      <c r="B467" s="16"/>
      <c r="C467" s="6"/>
      <c r="D467" t="e">
        <f>VLOOKUP(Таблица91112282710[[#This Row],[Название документа, основания для закупки]],ТаблОснЗакуп[],2,FALSE)</f>
        <v>#N/A</v>
      </c>
      <c r="E467" s="2"/>
      <c r="F467" s="6"/>
      <c r="G467" s="38" t="e">
        <f>VLOOKUP(Таблица91112282710[[#This Row],[ Название раздела Плана]],ТаблРазделПлана4[],2,FALSE)</f>
        <v>#N/A</v>
      </c>
      <c r="H467" s="14"/>
      <c r="I467" s="14"/>
      <c r="J467" s="2"/>
      <c r="K467" s="17"/>
      <c r="L467" s="17"/>
      <c r="M467" s="48"/>
      <c r="N467" s="47" t="e">
        <f>VLOOKUP(Таблица91112282710[[#This Row],[Предмет закупки - исключения СМСП]],ТаблИсключ,2,FALSE)</f>
        <v>#N/A</v>
      </c>
      <c r="O467" s="20"/>
      <c r="Q467" s="36"/>
      <c r="R467" s="12"/>
      <c r="S467" s="12"/>
      <c r="T467" s="12"/>
      <c r="U467" s="16" t="e">
        <f>VLOOKUP(Таблица91112282710[[#This Row],[Ставка НДС]],ТаблицаСтавкиНДС[],2,FALSE)</f>
        <v>#N/A</v>
      </c>
      <c r="V467" s="6"/>
      <c r="W467" t="e">
        <f>VLOOKUP(Таблица91112282710[[#This Row],[Название источника финансирования]],ТаблИстФинанс[],2,FALSE)</f>
        <v>#N/A</v>
      </c>
      <c r="X467" s="2"/>
      <c r="Y467" s="13"/>
      <c r="Z467" s="13"/>
      <c r="AA467" s="13"/>
      <c r="AB467" s="17"/>
      <c r="AC467" s="17"/>
      <c r="AD467" s="6"/>
      <c r="AE467" t="e">
        <f>VLOOKUP(Таблица91112282710[[#This Row],[Название способа закупки]],ТаблСпосЗакуп[],2,FALSE)</f>
        <v>#N/A</v>
      </c>
      <c r="AF467" s="6"/>
      <c r="AG467" s="20" t="e">
        <f>INDEX(ТаблОснЗакЕП[],MATCH(LEFT($AF467,255),ТаблОснЗакЕП[Столбец1],0),2)</f>
        <v>#N/A</v>
      </c>
      <c r="AH467" s="2"/>
      <c r="AI467" s="17"/>
      <c r="AJ467" s="14"/>
      <c r="AK467" s="15"/>
      <c r="AL467" s="15"/>
      <c r="AM467" s="15"/>
      <c r="AN467" s="15"/>
      <c r="AO467" s="14"/>
      <c r="AP467" s="14"/>
      <c r="AR467" s="6"/>
      <c r="AS467" t="e">
        <f>VLOOKUP(Таблица91112282710[[#This Row],[Название направления закупки]],ТаблНапрЗакуп[],2,FALSE)</f>
        <v>#N/A</v>
      </c>
      <c r="AT467" s="14"/>
      <c r="AU467" s="39" t="e">
        <f>VLOOKUP(Таблица91112282710[[#This Row],[Наименование подразделения-заявителя закупки (только для закупок ПАО "Газпром")]],ТаблПодрГазпром[],2,FALSE)</f>
        <v>#N/A</v>
      </c>
      <c r="AV467" s="14"/>
      <c r="AW467" s="14"/>
    </row>
    <row r="468" spans="1:49" x14ac:dyDescent="0.25">
      <c r="A468" s="2"/>
      <c r="B468" s="16"/>
      <c r="C468" s="6"/>
      <c r="D468" t="e">
        <f>VLOOKUP(Таблица91112282710[[#This Row],[Название документа, основания для закупки]],ТаблОснЗакуп[],2,FALSE)</f>
        <v>#N/A</v>
      </c>
      <c r="E468" s="2"/>
      <c r="F468" s="6"/>
      <c r="G468" s="38" t="e">
        <f>VLOOKUP(Таблица91112282710[[#This Row],[ Название раздела Плана]],ТаблРазделПлана4[],2,FALSE)</f>
        <v>#N/A</v>
      </c>
      <c r="H468" s="14"/>
      <c r="I468" s="14"/>
      <c r="J468" s="2"/>
      <c r="K468" s="17"/>
      <c r="L468" s="17"/>
      <c r="M468" s="48"/>
      <c r="N468" s="47" t="e">
        <f>VLOOKUP(Таблица91112282710[[#This Row],[Предмет закупки - исключения СМСП]],ТаблИсключ,2,FALSE)</f>
        <v>#N/A</v>
      </c>
      <c r="O468" s="20"/>
      <c r="Q468" s="36"/>
      <c r="R468" s="12"/>
      <c r="S468" s="12"/>
      <c r="T468" s="12"/>
      <c r="U468" s="16" t="e">
        <f>VLOOKUP(Таблица91112282710[[#This Row],[Ставка НДС]],ТаблицаСтавкиНДС[],2,FALSE)</f>
        <v>#N/A</v>
      </c>
      <c r="V468" s="6"/>
      <c r="W468" t="e">
        <f>VLOOKUP(Таблица91112282710[[#This Row],[Название источника финансирования]],ТаблИстФинанс[],2,FALSE)</f>
        <v>#N/A</v>
      </c>
      <c r="X468" s="2"/>
      <c r="Y468" s="13"/>
      <c r="Z468" s="13"/>
      <c r="AA468" s="13"/>
      <c r="AB468" s="17"/>
      <c r="AC468" s="17"/>
      <c r="AD468" s="6"/>
      <c r="AE468" t="e">
        <f>VLOOKUP(Таблица91112282710[[#This Row],[Название способа закупки]],ТаблСпосЗакуп[],2,FALSE)</f>
        <v>#N/A</v>
      </c>
      <c r="AF468" s="6"/>
      <c r="AG468" s="20" t="e">
        <f>INDEX(ТаблОснЗакЕП[],MATCH(LEFT($AF468,255),ТаблОснЗакЕП[Столбец1],0),2)</f>
        <v>#N/A</v>
      </c>
      <c r="AH468" s="2"/>
      <c r="AI468" s="17"/>
      <c r="AJ468" s="14"/>
      <c r="AK468" s="15"/>
      <c r="AL468" s="15"/>
      <c r="AM468" s="15"/>
      <c r="AN468" s="15"/>
      <c r="AO468" s="14"/>
      <c r="AP468" s="14"/>
      <c r="AR468" s="6"/>
      <c r="AS468" t="e">
        <f>VLOOKUP(Таблица91112282710[[#This Row],[Название направления закупки]],ТаблНапрЗакуп[],2,FALSE)</f>
        <v>#N/A</v>
      </c>
      <c r="AT468" s="14"/>
      <c r="AU468" s="40" t="e">
        <f>VLOOKUP(Таблица91112282710[[#This Row],[Наименование подразделения-заявителя закупки (только для закупок ПАО "Газпром")]],ТаблПодрГазпром[],2,FALSE)</f>
        <v>#N/A</v>
      </c>
      <c r="AV468" s="14"/>
      <c r="AW468" s="14"/>
    </row>
    <row r="469" spans="1:49" x14ac:dyDescent="0.25">
      <c r="A469" s="2"/>
      <c r="B469" s="16"/>
      <c r="C469" s="6"/>
      <c r="D469" t="e">
        <f>VLOOKUP(Таблица91112282710[[#This Row],[Название документа, основания для закупки]],ТаблОснЗакуп[],2,FALSE)</f>
        <v>#N/A</v>
      </c>
      <c r="E469" s="2"/>
      <c r="F469" s="6"/>
      <c r="G469" s="38" t="e">
        <f>VLOOKUP(Таблица91112282710[[#This Row],[ Название раздела Плана]],ТаблРазделПлана4[],2,FALSE)</f>
        <v>#N/A</v>
      </c>
      <c r="H469" s="14"/>
      <c r="I469" s="14"/>
      <c r="J469" s="2"/>
      <c r="K469" s="17"/>
      <c r="L469" s="17"/>
      <c r="M469" s="48"/>
      <c r="N469" s="47" t="e">
        <f>VLOOKUP(Таблица91112282710[[#This Row],[Предмет закупки - исключения СМСП]],ТаблИсключ,2,FALSE)</f>
        <v>#N/A</v>
      </c>
      <c r="O469" s="20"/>
      <c r="Q469" s="36"/>
      <c r="R469" s="12"/>
      <c r="S469" s="12"/>
      <c r="T469" s="12"/>
      <c r="U469" s="16" t="e">
        <f>VLOOKUP(Таблица91112282710[[#This Row],[Ставка НДС]],ТаблицаСтавкиНДС[],2,FALSE)</f>
        <v>#N/A</v>
      </c>
      <c r="V469" s="6"/>
      <c r="W469" t="e">
        <f>VLOOKUP(Таблица91112282710[[#This Row],[Название источника финансирования]],ТаблИстФинанс[],2,FALSE)</f>
        <v>#N/A</v>
      </c>
      <c r="X469" s="2"/>
      <c r="Y469" s="13"/>
      <c r="Z469" s="13"/>
      <c r="AA469" s="13"/>
      <c r="AB469" s="17"/>
      <c r="AC469" s="17"/>
      <c r="AD469" s="6"/>
      <c r="AE469" t="e">
        <f>VLOOKUP(Таблица91112282710[[#This Row],[Название способа закупки]],ТаблСпосЗакуп[],2,FALSE)</f>
        <v>#N/A</v>
      </c>
      <c r="AF469" s="6"/>
      <c r="AG469" s="20" t="e">
        <f>INDEX(ТаблОснЗакЕП[],MATCH(LEFT($AF469,255),ТаблОснЗакЕП[Столбец1],0),2)</f>
        <v>#N/A</v>
      </c>
      <c r="AH469" s="2"/>
      <c r="AI469" s="17"/>
      <c r="AJ469" s="14"/>
      <c r="AK469" s="15"/>
      <c r="AL469" s="15"/>
      <c r="AM469" s="15"/>
      <c r="AN469" s="15"/>
      <c r="AO469" s="14"/>
      <c r="AP469" s="14"/>
      <c r="AR469" s="6"/>
      <c r="AS469" t="e">
        <f>VLOOKUP(Таблица91112282710[[#This Row],[Название направления закупки]],ТаблНапрЗакуп[],2,FALSE)</f>
        <v>#N/A</v>
      </c>
      <c r="AT469" s="14"/>
      <c r="AU469" s="39" t="e">
        <f>VLOOKUP(Таблица91112282710[[#This Row],[Наименование подразделения-заявителя закупки (только для закупок ПАО "Газпром")]],ТаблПодрГазпром[],2,FALSE)</f>
        <v>#N/A</v>
      </c>
      <c r="AV469" s="14"/>
      <c r="AW469" s="14"/>
    </row>
    <row r="470" spans="1:49" x14ac:dyDescent="0.25">
      <c r="A470" s="2"/>
      <c r="B470" s="16"/>
      <c r="C470" s="6"/>
      <c r="D470" t="e">
        <f>VLOOKUP(Таблица91112282710[[#This Row],[Название документа, основания для закупки]],ТаблОснЗакуп[],2,FALSE)</f>
        <v>#N/A</v>
      </c>
      <c r="E470" s="2"/>
      <c r="F470" s="6"/>
      <c r="G470" s="38" t="e">
        <f>VLOOKUP(Таблица91112282710[[#This Row],[ Название раздела Плана]],ТаблРазделПлана4[],2,FALSE)</f>
        <v>#N/A</v>
      </c>
      <c r="H470" s="14"/>
      <c r="I470" s="14"/>
      <c r="J470" s="2"/>
      <c r="K470" s="17"/>
      <c r="L470" s="17"/>
      <c r="M470" s="48"/>
      <c r="N470" s="47" t="e">
        <f>VLOOKUP(Таблица91112282710[[#This Row],[Предмет закупки - исключения СМСП]],ТаблИсключ,2,FALSE)</f>
        <v>#N/A</v>
      </c>
      <c r="O470" s="20"/>
      <c r="Q470" s="36"/>
      <c r="R470" s="12"/>
      <c r="S470" s="12"/>
      <c r="T470" s="12"/>
      <c r="U470" s="16" t="e">
        <f>VLOOKUP(Таблица91112282710[[#This Row],[Ставка НДС]],ТаблицаСтавкиНДС[],2,FALSE)</f>
        <v>#N/A</v>
      </c>
      <c r="V470" s="6"/>
      <c r="W470" t="e">
        <f>VLOOKUP(Таблица91112282710[[#This Row],[Название источника финансирования]],ТаблИстФинанс[],2,FALSE)</f>
        <v>#N/A</v>
      </c>
      <c r="X470" s="2"/>
      <c r="Y470" s="13"/>
      <c r="Z470" s="13"/>
      <c r="AA470" s="13"/>
      <c r="AB470" s="17"/>
      <c r="AC470" s="17"/>
      <c r="AD470" s="6"/>
      <c r="AE470" t="e">
        <f>VLOOKUP(Таблица91112282710[[#This Row],[Название способа закупки]],ТаблСпосЗакуп[],2,FALSE)</f>
        <v>#N/A</v>
      </c>
      <c r="AF470" s="6"/>
      <c r="AG470" s="20" t="e">
        <f>INDEX(ТаблОснЗакЕП[],MATCH(LEFT($AF470,255),ТаблОснЗакЕП[Столбец1],0),2)</f>
        <v>#N/A</v>
      </c>
      <c r="AH470" s="2"/>
      <c r="AI470" s="17"/>
      <c r="AJ470" s="14"/>
      <c r="AK470" s="15"/>
      <c r="AL470" s="15"/>
      <c r="AM470" s="15"/>
      <c r="AN470" s="15"/>
      <c r="AO470" s="14"/>
      <c r="AP470" s="14"/>
      <c r="AR470" s="6"/>
      <c r="AS470" t="e">
        <f>VLOOKUP(Таблица91112282710[[#This Row],[Название направления закупки]],ТаблНапрЗакуп[],2,FALSE)</f>
        <v>#N/A</v>
      </c>
      <c r="AT470" s="14"/>
      <c r="AU470" s="40" t="e">
        <f>VLOOKUP(Таблица91112282710[[#This Row],[Наименование подразделения-заявителя закупки (только для закупок ПАО "Газпром")]],ТаблПодрГазпром[],2,FALSE)</f>
        <v>#N/A</v>
      </c>
      <c r="AV470" s="14"/>
      <c r="AW470" s="14"/>
    </row>
    <row r="471" spans="1:49" x14ac:dyDescent="0.25">
      <c r="A471" s="2"/>
      <c r="B471" s="16"/>
      <c r="C471" s="6"/>
      <c r="D471" t="e">
        <f>VLOOKUP(Таблица91112282710[[#This Row],[Название документа, основания для закупки]],ТаблОснЗакуп[],2,FALSE)</f>
        <v>#N/A</v>
      </c>
      <c r="E471" s="2"/>
      <c r="F471" s="6"/>
      <c r="G471" s="38" t="e">
        <f>VLOOKUP(Таблица91112282710[[#This Row],[ Название раздела Плана]],ТаблРазделПлана4[],2,FALSE)</f>
        <v>#N/A</v>
      </c>
      <c r="H471" s="14"/>
      <c r="I471" s="14"/>
      <c r="J471" s="2"/>
      <c r="K471" s="17"/>
      <c r="L471" s="17"/>
      <c r="M471" s="48"/>
      <c r="N471" s="47" t="e">
        <f>VLOOKUP(Таблица91112282710[[#This Row],[Предмет закупки - исключения СМСП]],ТаблИсключ,2,FALSE)</f>
        <v>#N/A</v>
      </c>
      <c r="O471" s="20"/>
      <c r="Q471" s="36"/>
      <c r="R471" s="12"/>
      <c r="S471" s="12"/>
      <c r="T471" s="12"/>
      <c r="U471" s="16" t="e">
        <f>VLOOKUP(Таблица91112282710[[#This Row],[Ставка НДС]],ТаблицаСтавкиНДС[],2,FALSE)</f>
        <v>#N/A</v>
      </c>
      <c r="V471" s="6"/>
      <c r="W471" t="e">
        <f>VLOOKUP(Таблица91112282710[[#This Row],[Название источника финансирования]],ТаблИстФинанс[],2,FALSE)</f>
        <v>#N/A</v>
      </c>
      <c r="X471" s="2"/>
      <c r="Y471" s="13"/>
      <c r="Z471" s="13"/>
      <c r="AA471" s="13"/>
      <c r="AB471" s="17"/>
      <c r="AC471" s="17"/>
      <c r="AD471" s="6"/>
      <c r="AE471" t="e">
        <f>VLOOKUP(Таблица91112282710[[#This Row],[Название способа закупки]],ТаблСпосЗакуп[],2,FALSE)</f>
        <v>#N/A</v>
      </c>
      <c r="AF471" s="6"/>
      <c r="AG471" s="20" t="e">
        <f>INDEX(ТаблОснЗакЕП[],MATCH(LEFT($AF471,255),ТаблОснЗакЕП[Столбец1],0),2)</f>
        <v>#N/A</v>
      </c>
      <c r="AH471" s="2"/>
      <c r="AI471" s="17"/>
      <c r="AJ471" s="14"/>
      <c r="AK471" s="15"/>
      <c r="AL471" s="15"/>
      <c r="AM471" s="15"/>
      <c r="AN471" s="15"/>
      <c r="AO471" s="14"/>
      <c r="AP471" s="14"/>
      <c r="AR471" s="6"/>
      <c r="AS471" t="e">
        <f>VLOOKUP(Таблица91112282710[[#This Row],[Название направления закупки]],ТаблНапрЗакуп[],2,FALSE)</f>
        <v>#N/A</v>
      </c>
      <c r="AT471" s="14"/>
      <c r="AU471" s="39" t="e">
        <f>VLOOKUP(Таблица91112282710[[#This Row],[Наименование подразделения-заявителя закупки (только для закупок ПАО "Газпром")]],ТаблПодрГазпром[],2,FALSE)</f>
        <v>#N/A</v>
      </c>
      <c r="AV471" s="14"/>
      <c r="AW471" s="14"/>
    </row>
    <row r="472" spans="1:49" x14ac:dyDescent="0.25">
      <c r="A472" s="2"/>
      <c r="B472" s="16"/>
      <c r="C472" s="6"/>
      <c r="D472" t="e">
        <f>VLOOKUP(Таблица91112282710[[#This Row],[Название документа, основания для закупки]],ТаблОснЗакуп[],2,FALSE)</f>
        <v>#N/A</v>
      </c>
      <c r="E472" s="2"/>
      <c r="F472" s="6"/>
      <c r="G472" s="38" t="e">
        <f>VLOOKUP(Таблица91112282710[[#This Row],[ Название раздела Плана]],ТаблРазделПлана4[],2,FALSE)</f>
        <v>#N/A</v>
      </c>
      <c r="H472" s="14"/>
      <c r="I472" s="14"/>
      <c r="J472" s="2"/>
      <c r="K472" s="17"/>
      <c r="L472" s="17"/>
      <c r="M472" s="48"/>
      <c r="N472" s="47" t="e">
        <f>VLOOKUP(Таблица91112282710[[#This Row],[Предмет закупки - исключения СМСП]],ТаблИсключ,2,FALSE)</f>
        <v>#N/A</v>
      </c>
      <c r="O472" s="20"/>
      <c r="Q472" s="36"/>
      <c r="R472" s="12"/>
      <c r="S472" s="12"/>
      <c r="T472" s="12"/>
      <c r="U472" s="16" t="e">
        <f>VLOOKUP(Таблица91112282710[[#This Row],[Ставка НДС]],ТаблицаСтавкиНДС[],2,FALSE)</f>
        <v>#N/A</v>
      </c>
      <c r="V472" s="6"/>
      <c r="W472" t="e">
        <f>VLOOKUP(Таблица91112282710[[#This Row],[Название источника финансирования]],ТаблИстФинанс[],2,FALSE)</f>
        <v>#N/A</v>
      </c>
      <c r="X472" s="2"/>
      <c r="Y472" s="13"/>
      <c r="Z472" s="13"/>
      <c r="AA472" s="13"/>
      <c r="AB472" s="17"/>
      <c r="AC472" s="17"/>
      <c r="AD472" s="6"/>
      <c r="AE472" t="e">
        <f>VLOOKUP(Таблица91112282710[[#This Row],[Название способа закупки]],ТаблСпосЗакуп[],2,FALSE)</f>
        <v>#N/A</v>
      </c>
      <c r="AF472" s="6"/>
      <c r="AG472" s="20" t="e">
        <f>INDEX(ТаблОснЗакЕП[],MATCH(LEFT($AF472,255),ТаблОснЗакЕП[Столбец1],0),2)</f>
        <v>#N/A</v>
      </c>
      <c r="AH472" s="2"/>
      <c r="AI472" s="17"/>
      <c r="AJ472" s="14"/>
      <c r="AK472" s="15"/>
      <c r="AL472" s="15"/>
      <c r="AM472" s="15"/>
      <c r="AN472" s="15"/>
      <c r="AO472" s="14"/>
      <c r="AP472" s="14"/>
      <c r="AR472" s="6"/>
      <c r="AS472" t="e">
        <f>VLOOKUP(Таблица91112282710[[#This Row],[Название направления закупки]],ТаблНапрЗакуп[],2,FALSE)</f>
        <v>#N/A</v>
      </c>
      <c r="AT472" s="14"/>
      <c r="AU472" s="40" t="e">
        <f>VLOOKUP(Таблица91112282710[[#This Row],[Наименование подразделения-заявителя закупки (только для закупок ПАО "Газпром")]],ТаблПодрГазпром[],2,FALSE)</f>
        <v>#N/A</v>
      </c>
      <c r="AV472" s="14"/>
      <c r="AW472" s="14"/>
    </row>
    <row r="473" spans="1:49" x14ac:dyDescent="0.25">
      <c r="A473" s="2"/>
      <c r="B473" s="16"/>
      <c r="C473" s="6"/>
      <c r="D473" t="e">
        <f>VLOOKUP(Таблица91112282710[[#This Row],[Название документа, основания для закупки]],ТаблОснЗакуп[],2,FALSE)</f>
        <v>#N/A</v>
      </c>
      <c r="E473" s="2"/>
      <c r="F473" s="6"/>
      <c r="G473" s="38" t="e">
        <f>VLOOKUP(Таблица91112282710[[#This Row],[ Название раздела Плана]],ТаблРазделПлана4[],2,FALSE)</f>
        <v>#N/A</v>
      </c>
      <c r="H473" s="14"/>
      <c r="I473" s="14"/>
      <c r="J473" s="2"/>
      <c r="K473" s="17"/>
      <c r="L473" s="17"/>
      <c r="M473" s="48"/>
      <c r="N473" s="47" t="e">
        <f>VLOOKUP(Таблица91112282710[[#This Row],[Предмет закупки - исключения СМСП]],ТаблИсключ,2,FALSE)</f>
        <v>#N/A</v>
      </c>
      <c r="O473" s="20"/>
      <c r="Q473" s="36"/>
      <c r="R473" s="12"/>
      <c r="S473" s="12"/>
      <c r="T473" s="12"/>
      <c r="U473" s="16" t="e">
        <f>VLOOKUP(Таблица91112282710[[#This Row],[Ставка НДС]],ТаблицаСтавкиНДС[],2,FALSE)</f>
        <v>#N/A</v>
      </c>
      <c r="V473" s="6"/>
      <c r="W473" t="e">
        <f>VLOOKUP(Таблица91112282710[[#This Row],[Название источника финансирования]],ТаблИстФинанс[],2,FALSE)</f>
        <v>#N/A</v>
      </c>
      <c r="X473" s="2"/>
      <c r="Y473" s="13"/>
      <c r="Z473" s="13"/>
      <c r="AA473" s="13"/>
      <c r="AB473" s="17"/>
      <c r="AC473" s="17"/>
      <c r="AD473" s="6"/>
      <c r="AE473" t="e">
        <f>VLOOKUP(Таблица91112282710[[#This Row],[Название способа закупки]],ТаблСпосЗакуп[],2,FALSE)</f>
        <v>#N/A</v>
      </c>
      <c r="AF473" s="6"/>
      <c r="AG473" s="20" t="e">
        <f>INDEX(ТаблОснЗакЕП[],MATCH(LEFT($AF473,255),ТаблОснЗакЕП[Столбец1],0),2)</f>
        <v>#N/A</v>
      </c>
      <c r="AH473" s="2"/>
      <c r="AI473" s="17"/>
      <c r="AJ473" s="14"/>
      <c r="AK473" s="15"/>
      <c r="AL473" s="15"/>
      <c r="AM473" s="15"/>
      <c r="AN473" s="15"/>
      <c r="AO473" s="14"/>
      <c r="AP473" s="14"/>
      <c r="AR473" s="6"/>
      <c r="AS473" t="e">
        <f>VLOOKUP(Таблица91112282710[[#This Row],[Название направления закупки]],ТаблНапрЗакуп[],2,FALSE)</f>
        <v>#N/A</v>
      </c>
      <c r="AT473" s="14"/>
      <c r="AU473" s="39" t="e">
        <f>VLOOKUP(Таблица91112282710[[#This Row],[Наименование подразделения-заявителя закупки (только для закупок ПАО "Газпром")]],ТаблПодрГазпром[],2,FALSE)</f>
        <v>#N/A</v>
      </c>
      <c r="AV473" s="14"/>
      <c r="AW473" s="14"/>
    </row>
    <row r="474" spans="1:49" x14ac:dyDescent="0.25">
      <c r="A474" s="2"/>
      <c r="B474" s="16"/>
      <c r="C474" s="6"/>
      <c r="D474" t="e">
        <f>VLOOKUP(Таблица91112282710[[#This Row],[Название документа, основания для закупки]],ТаблОснЗакуп[],2,FALSE)</f>
        <v>#N/A</v>
      </c>
      <c r="E474" s="2"/>
      <c r="F474" s="6"/>
      <c r="G474" s="38" t="e">
        <f>VLOOKUP(Таблица91112282710[[#This Row],[ Название раздела Плана]],ТаблРазделПлана4[],2,FALSE)</f>
        <v>#N/A</v>
      </c>
      <c r="H474" s="14"/>
      <c r="I474" s="14"/>
      <c r="J474" s="2"/>
      <c r="K474" s="17"/>
      <c r="L474" s="17"/>
      <c r="M474" s="48"/>
      <c r="N474" s="47" t="e">
        <f>VLOOKUP(Таблица91112282710[[#This Row],[Предмет закупки - исключения СМСП]],ТаблИсключ,2,FALSE)</f>
        <v>#N/A</v>
      </c>
      <c r="O474" s="20"/>
      <c r="Q474" s="36"/>
      <c r="R474" s="12"/>
      <c r="S474" s="12"/>
      <c r="T474" s="12"/>
      <c r="U474" s="16" t="e">
        <f>VLOOKUP(Таблица91112282710[[#This Row],[Ставка НДС]],ТаблицаСтавкиНДС[],2,FALSE)</f>
        <v>#N/A</v>
      </c>
      <c r="V474" s="6"/>
      <c r="W474" t="e">
        <f>VLOOKUP(Таблица91112282710[[#This Row],[Название источника финансирования]],ТаблИстФинанс[],2,FALSE)</f>
        <v>#N/A</v>
      </c>
      <c r="X474" s="2"/>
      <c r="Y474" s="13"/>
      <c r="Z474" s="13"/>
      <c r="AA474" s="13"/>
      <c r="AB474" s="17"/>
      <c r="AC474" s="17"/>
      <c r="AD474" s="6"/>
      <c r="AE474" t="e">
        <f>VLOOKUP(Таблица91112282710[[#This Row],[Название способа закупки]],ТаблСпосЗакуп[],2,FALSE)</f>
        <v>#N/A</v>
      </c>
      <c r="AF474" s="6"/>
      <c r="AG474" s="20" t="e">
        <f>INDEX(ТаблОснЗакЕП[],MATCH(LEFT($AF474,255),ТаблОснЗакЕП[Столбец1],0),2)</f>
        <v>#N/A</v>
      </c>
      <c r="AH474" s="2"/>
      <c r="AI474" s="17"/>
      <c r="AJ474" s="14"/>
      <c r="AK474" s="15"/>
      <c r="AL474" s="15"/>
      <c r="AM474" s="15"/>
      <c r="AN474" s="15"/>
      <c r="AO474" s="14"/>
      <c r="AP474" s="14"/>
      <c r="AR474" s="6"/>
      <c r="AS474" t="e">
        <f>VLOOKUP(Таблица91112282710[[#This Row],[Название направления закупки]],ТаблНапрЗакуп[],2,FALSE)</f>
        <v>#N/A</v>
      </c>
      <c r="AT474" s="14"/>
      <c r="AU474" s="40" t="e">
        <f>VLOOKUP(Таблица91112282710[[#This Row],[Наименование подразделения-заявителя закупки (только для закупок ПАО "Газпром")]],ТаблПодрГазпром[],2,FALSE)</f>
        <v>#N/A</v>
      </c>
      <c r="AV474" s="14"/>
      <c r="AW474" s="14"/>
    </row>
    <row r="475" spans="1:49" x14ac:dyDescent="0.25">
      <c r="A475" s="2"/>
      <c r="B475" s="16"/>
      <c r="C475" s="6"/>
      <c r="D475" t="e">
        <f>VLOOKUP(Таблица91112282710[[#This Row],[Название документа, основания для закупки]],ТаблОснЗакуп[],2,FALSE)</f>
        <v>#N/A</v>
      </c>
      <c r="E475" s="2"/>
      <c r="F475" s="6"/>
      <c r="G475" s="38" t="e">
        <f>VLOOKUP(Таблица91112282710[[#This Row],[ Название раздела Плана]],ТаблРазделПлана4[],2,FALSE)</f>
        <v>#N/A</v>
      </c>
      <c r="H475" s="14"/>
      <c r="I475" s="14"/>
      <c r="J475" s="2"/>
      <c r="K475" s="17"/>
      <c r="L475" s="17"/>
      <c r="M475" s="48"/>
      <c r="N475" s="47" t="e">
        <f>VLOOKUP(Таблица91112282710[[#This Row],[Предмет закупки - исключения СМСП]],ТаблИсключ,2,FALSE)</f>
        <v>#N/A</v>
      </c>
      <c r="O475" s="20"/>
      <c r="Q475" s="36"/>
      <c r="R475" s="12"/>
      <c r="S475" s="12"/>
      <c r="T475" s="12"/>
      <c r="U475" s="16" t="e">
        <f>VLOOKUP(Таблица91112282710[[#This Row],[Ставка НДС]],ТаблицаСтавкиНДС[],2,FALSE)</f>
        <v>#N/A</v>
      </c>
      <c r="V475" s="6"/>
      <c r="W475" t="e">
        <f>VLOOKUP(Таблица91112282710[[#This Row],[Название источника финансирования]],ТаблИстФинанс[],2,FALSE)</f>
        <v>#N/A</v>
      </c>
      <c r="X475" s="2"/>
      <c r="Y475" s="13"/>
      <c r="Z475" s="13"/>
      <c r="AA475" s="13"/>
      <c r="AB475" s="17"/>
      <c r="AC475" s="17"/>
      <c r="AD475" s="6"/>
      <c r="AE475" t="e">
        <f>VLOOKUP(Таблица91112282710[[#This Row],[Название способа закупки]],ТаблСпосЗакуп[],2,FALSE)</f>
        <v>#N/A</v>
      </c>
      <c r="AF475" s="6"/>
      <c r="AG475" s="20" t="e">
        <f>INDEX(ТаблОснЗакЕП[],MATCH(LEFT($AF475,255),ТаблОснЗакЕП[Столбец1],0),2)</f>
        <v>#N/A</v>
      </c>
      <c r="AH475" s="2"/>
      <c r="AI475" s="17"/>
      <c r="AJ475" s="14"/>
      <c r="AK475" s="15"/>
      <c r="AL475" s="15"/>
      <c r="AM475" s="15"/>
      <c r="AN475" s="15"/>
      <c r="AO475" s="14"/>
      <c r="AP475" s="14"/>
      <c r="AR475" s="6"/>
      <c r="AS475" t="e">
        <f>VLOOKUP(Таблица91112282710[[#This Row],[Название направления закупки]],ТаблНапрЗакуп[],2,FALSE)</f>
        <v>#N/A</v>
      </c>
      <c r="AT475" s="14"/>
      <c r="AU475" s="39" t="e">
        <f>VLOOKUP(Таблица91112282710[[#This Row],[Наименование подразделения-заявителя закупки (только для закупок ПАО "Газпром")]],ТаблПодрГазпром[],2,FALSE)</f>
        <v>#N/A</v>
      </c>
      <c r="AV475" s="14"/>
      <c r="AW475" s="14"/>
    </row>
    <row r="476" spans="1:49" x14ac:dyDescent="0.25">
      <c r="A476" s="2"/>
      <c r="B476" s="16"/>
      <c r="C476" s="6"/>
      <c r="D476" t="e">
        <f>VLOOKUP(Таблица91112282710[[#This Row],[Название документа, основания для закупки]],ТаблОснЗакуп[],2,FALSE)</f>
        <v>#N/A</v>
      </c>
      <c r="E476" s="2"/>
      <c r="F476" s="6"/>
      <c r="G476" s="38" t="e">
        <f>VLOOKUP(Таблица91112282710[[#This Row],[ Название раздела Плана]],ТаблРазделПлана4[],2,FALSE)</f>
        <v>#N/A</v>
      </c>
      <c r="H476" s="14"/>
      <c r="I476" s="14"/>
      <c r="J476" s="2"/>
      <c r="K476" s="17"/>
      <c r="L476" s="17"/>
      <c r="M476" s="48"/>
      <c r="N476" s="47" t="e">
        <f>VLOOKUP(Таблица91112282710[[#This Row],[Предмет закупки - исключения СМСП]],ТаблИсключ,2,FALSE)</f>
        <v>#N/A</v>
      </c>
      <c r="O476" s="20"/>
      <c r="Q476" s="36"/>
      <c r="R476" s="12"/>
      <c r="S476" s="12"/>
      <c r="T476" s="12"/>
      <c r="U476" s="16" t="e">
        <f>VLOOKUP(Таблица91112282710[[#This Row],[Ставка НДС]],ТаблицаСтавкиНДС[],2,FALSE)</f>
        <v>#N/A</v>
      </c>
      <c r="V476" s="6"/>
      <c r="W476" t="e">
        <f>VLOOKUP(Таблица91112282710[[#This Row],[Название источника финансирования]],ТаблИстФинанс[],2,FALSE)</f>
        <v>#N/A</v>
      </c>
      <c r="X476" s="2"/>
      <c r="Y476" s="13"/>
      <c r="Z476" s="13"/>
      <c r="AA476" s="13"/>
      <c r="AB476" s="17"/>
      <c r="AC476" s="17"/>
      <c r="AD476" s="6"/>
      <c r="AE476" t="e">
        <f>VLOOKUP(Таблица91112282710[[#This Row],[Название способа закупки]],ТаблСпосЗакуп[],2,FALSE)</f>
        <v>#N/A</v>
      </c>
      <c r="AF476" s="6"/>
      <c r="AG476" s="20" t="e">
        <f>INDEX(ТаблОснЗакЕП[],MATCH(LEFT($AF476,255),ТаблОснЗакЕП[Столбец1],0),2)</f>
        <v>#N/A</v>
      </c>
      <c r="AH476" s="2"/>
      <c r="AI476" s="17"/>
      <c r="AJ476" s="14"/>
      <c r="AK476" s="15"/>
      <c r="AL476" s="15"/>
      <c r="AM476" s="15"/>
      <c r="AN476" s="15"/>
      <c r="AO476" s="14"/>
      <c r="AP476" s="14"/>
      <c r="AR476" s="6"/>
      <c r="AS476" t="e">
        <f>VLOOKUP(Таблица91112282710[[#This Row],[Название направления закупки]],ТаблНапрЗакуп[],2,FALSE)</f>
        <v>#N/A</v>
      </c>
      <c r="AT476" s="14"/>
      <c r="AU476" s="40" t="e">
        <f>VLOOKUP(Таблица91112282710[[#This Row],[Наименование подразделения-заявителя закупки (только для закупок ПАО "Газпром")]],ТаблПодрГазпром[],2,FALSE)</f>
        <v>#N/A</v>
      </c>
      <c r="AV476" s="14"/>
      <c r="AW476" s="14"/>
    </row>
    <row r="477" spans="1:49" x14ac:dyDescent="0.25">
      <c r="A477" s="2"/>
      <c r="B477" s="16"/>
      <c r="C477" s="6"/>
      <c r="D477" t="e">
        <f>VLOOKUP(Таблица91112282710[[#This Row],[Название документа, основания для закупки]],ТаблОснЗакуп[],2,FALSE)</f>
        <v>#N/A</v>
      </c>
      <c r="E477" s="2"/>
      <c r="F477" s="6"/>
      <c r="G477" s="38" t="e">
        <f>VLOOKUP(Таблица91112282710[[#This Row],[ Название раздела Плана]],ТаблРазделПлана4[],2,FALSE)</f>
        <v>#N/A</v>
      </c>
      <c r="H477" s="14"/>
      <c r="I477" s="14"/>
      <c r="J477" s="2"/>
      <c r="K477" s="17"/>
      <c r="L477" s="17"/>
      <c r="M477" s="48"/>
      <c r="N477" s="47" t="e">
        <f>VLOOKUP(Таблица91112282710[[#This Row],[Предмет закупки - исключения СМСП]],ТаблИсключ,2,FALSE)</f>
        <v>#N/A</v>
      </c>
      <c r="O477" s="20"/>
      <c r="Q477" s="36"/>
      <c r="R477" s="12"/>
      <c r="S477" s="12"/>
      <c r="T477" s="12"/>
      <c r="U477" s="16" t="e">
        <f>VLOOKUP(Таблица91112282710[[#This Row],[Ставка НДС]],ТаблицаСтавкиНДС[],2,FALSE)</f>
        <v>#N/A</v>
      </c>
      <c r="V477" s="6"/>
      <c r="W477" t="e">
        <f>VLOOKUP(Таблица91112282710[[#This Row],[Название источника финансирования]],ТаблИстФинанс[],2,FALSE)</f>
        <v>#N/A</v>
      </c>
      <c r="X477" s="2"/>
      <c r="Y477" s="13"/>
      <c r="Z477" s="13"/>
      <c r="AA477" s="13"/>
      <c r="AB477" s="17"/>
      <c r="AC477" s="17"/>
      <c r="AD477" s="6"/>
      <c r="AE477" t="e">
        <f>VLOOKUP(Таблица91112282710[[#This Row],[Название способа закупки]],ТаблСпосЗакуп[],2,FALSE)</f>
        <v>#N/A</v>
      </c>
      <c r="AF477" s="6"/>
      <c r="AG477" s="20" t="e">
        <f>INDEX(ТаблОснЗакЕП[],MATCH(LEFT($AF477,255),ТаблОснЗакЕП[Столбец1],0),2)</f>
        <v>#N/A</v>
      </c>
      <c r="AH477" s="2"/>
      <c r="AI477" s="17"/>
      <c r="AJ477" s="14"/>
      <c r="AK477" s="15"/>
      <c r="AL477" s="15"/>
      <c r="AM477" s="15"/>
      <c r="AN477" s="15"/>
      <c r="AO477" s="14"/>
      <c r="AP477" s="14"/>
      <c r="AR477" s="6"/>
      <c r="AS477" t="e">
        <f>VLOOKUP(Таблица91112282710[[#This Row],[Название направления закупки]],ТаблНапрЗакуп[],2,FALSE)</f>
        <v>#N/A</v>
      </c>
      <c r="AT477" s="14"/>
      <c r="AU477" s="39" t="e">
        <f>VLOOKUP(Таблица91112282710[[#This Row],[Наименование подразделения-заявителя закупки (только для закупок ПАО "Газпром")]],ТаблПодрГазпром[],2,FALSE)</f>
        <v>#N/A</v>
      </c>
      <c r="AV477" s="14"/>
      <c r="AW477" s="14"/>
    </row>
    <row r="478" spans="1:49" x14ac:dyDescent="0.25">
      <c r="A478" s="2"/>
      <c r="B478" s="16"/>
      <c r="C478" s="6"/>
      <c r="D478" t="e">
        <f>VLOOKUP(Таблица91112282710[[#This Row],[Название документа, основания для закупки]],ТаблОснЗакуп[],2,FALSE)</f>
        <v>#N/A</v>
      </c>
      <c r="E478" s="2"/>
      <c r="F478" s="6"/>
      <c r="G478" s="38" t="e">
        <f>VLOOKUP(Таблица91112282710[[#This Row],[ Название раздела Плана]],ТаблРазделПлана4[],2,FALSE)</f>
        <v>#N/A</v>
      </c>
      <c r="H478" s="14"/>
      <c r="I478" s="14"/>
      <c r="J478" s="2"/>
      <c r="K478" s="17"/>
      <c r="L478" s="17"/>
      <c r="M478" s="48"/>
      <c r="N478" s="47" t="e">
        <f>VLOOKUP(Таблица91112282710[[#This Row],[Предмет закупки - исключения СМСП]],ТаблИсключ,2,FALSE)</f>
        <v>#N/A</v>
      </c>
      <c r="O478" s="20"/>
      <c r="Q478" s="36"/>
      <c r="R478" s="12"/>
      <c r="S478" s="12"/>
      <c r="T478" s="12"/>
      <c r="U478" s="16" t="e">
        <f>VLOOKUP(Таблица91112282710[[#This Row],[Ставка НДС]],ТаблицаСтавкиНДС[],2,FALSE)</f>
        <v>#N/A</v>
      </c>
      <c r="V478" s="6"/>
      <c r="W478" t="e">
        <f>VLOOKUP(Таблица91112282710[[#This Row],[Название источника финансирования]],ТаблИстФинанс[],2,FALSE)</f>
        <v>#N/A</v>
      </c>
      <c r="X478" s="2"/>
      <c r="Y478" s="13"/>
      <c r="Z478" s="13"/>
      <c r="AA478" s="13"/>
      <c r="AB478" s="17"/>
      <c r="AC478" s="17"/>
      <c r="AD478" s="6"/>
      <c r="AE478" t="e">
        <f>VLOOKUP(Таблица91112282710[[#This Row],[Название способа закупки]],ТаблСпосЗакуп[],2,FALSE)</f>
        <v>#N/A</v>
      </c>
      <c r="AF478" s="6"/>
      <c r="AG478" s="20" t="e">
        <f>INDEX(ТаблОснЗакЕП[],MATCH(LEFT($AF478,255),ТаблОснЗакЕП[Столбец1],0),2)</f>
        <v>#N/A</v>
      </c>
      <c r="AH478" s="2"/>
      <c r="AI478" s="17"/>
      <c r="AJ478" s="14"/>
      <c r="AK478" s="15"/>
      <c r="AL478" s="15"/>
      <c r="AM478" s="15"/>
      <c r="AN478" s="15"/>
      <c r="AO478" s="14"/>
      <c r="AP478" s="14"/>
      <c r="AR478" s="6"/>
      <c r="AS478" t="e">
        <f>VLOOKUP(Таблица91112282710[[#This Row],[Название направления закупки]],ТаблНапрЗакуп[],2,FALSE)</f>
        <v>#N/A</v>
      </c>
      <c r="AT478" s="14"/>
      <c r="AU478" s="40" t="e">
        <f>VLOOKUP(Таблица91112282710[[#This Row],[Наименование подразделения-заявителя закупки (только для закупок ПАО "Газпром")]],ТаблПодрГазпром[],2,FALSE)</f>
        <v>#N/A</v>
      </c>
      <c r="AV478" s="14"/>
      <c r="AW478" s="14"/>
    </row>
    <row r="479" spans="1:49" x14ac:dyDescent="0.25">
      <c r="A479" s="2"/>
      <c r="B479" s="16"/>
      <c r="C479" s="6"/>
      <c r="D479" t="e">
        <f>VLOOKUP(Таблица91112282710[[#This Row],[Название документа, основания для закупки]],ТаблОснЗакуп[],2,FALSE)</f>
        <v>#N/A</v>
      </c>
      <c r="E479" s="2"/>
      <c r="F479" s="6"/>
      <c r="G479" s="38" t="e">
        <f>VLOOKUP(Таблица91112282710[[#This Row],[ Название раздела Плана]],ТаблРазделПлана4[],2,FALSE)</f>
        <v>#N/A</v>
      </c>
      <c r="H479" s="14"/>
      <c r="I479" s="14"/>
      <c r="J479" s="2"/>
      <c r="K479" s="17"/>
      <c r="L479" s="17"/>
      <c r="M479" s="48"/>
      <c r="N479" s="47" t="e">
        <f>VLOOKUP(Таблица91112282710[[#This Row],[Предмет закупки - исключения СМСП]],ТаблИсключ,2,FALSE)</f>
        <v>#N/A</v>
      </c>
      <c r="O479" s="20"/>
      <c r="Q479" s="36"/>
      <c r="R479" s="12"/>
      <c r="S479" s="12"/>
      <c r="T479" s="12"/>
      <c r="U479" s="16" t="e">
        <f>VLOOKUP(Таблица91112282710[[#This Row],[Ставка НДС]],ТаблицаСтавкиНДС[],2,FALSE)</f>
        <v>#N/A</v>
      </c>
      <c r="V479" s="6"/>
      <c r="W479" t="e">
        <f>VLOOKUP(Таблица91112282710[[#This Row],[Название источника финансирования]],ТаблИстФинанс[],2,FALSE)</f>
        <v>#N/A</v>
      </c>
      <c r="X479" s="2"/>
      <c r="Y479" s="13"/>
      <c r="Z479" s="13"/>
      <c r="AA479" s="13"/>
      <c r="AB479" s="17"/>
      <c r="AC479" s="17"/>
      <c r="AD479" s="6"/>
      <c r="AE479" t="e">
        <f>VLOOKUP(Таблица91112282710[[#This Row],[Название способа закупки]],ТаблСпосЗакуп[],2,FALSE)</f>
        <v>#N/A</v>
      </c>
      <c r="AF479" s="6"/>
      <c r="AG479" s="20" t="e">
        <f>INDEX(ТаблОснЗакЕП[],MATCH(LEFT($AF479,255),ТаблОснЗакЕП[Столбец1],0),2)</f>
        <v>#N/A</v>
      </c>
      <c r="AH479" s="2"/>
      <c r="AI479" s="17"/>
      <c r="AJ479" s="14"/>
      <c r="AK479" s="15"/>
      <c r="AL479" s="15"/>
      <c r="AM479" s="15"/>
      <c r="AN479" s="15"/>
      <c r="AO479" s="14"/>
      <c r="AP479" s="14"/>
      <c r="AR479" s="6"/>
      <c r="AS479" t="e">
        <f>VLOOKUP(Таблица91112282710[[#This Row],[Название направления закупки]],ТаблНапрЗакуп[],2,FALSE)</f>
        <v>#N/A</v>
      </c>
      <c r="AT479" s="14"/>
      <c r="AU479" s="39" t="e">
        <f>VLOOKUP(Таблица91112282710[[#This Row],[Наименование подразделения-заявителя закупки (только для закупок ПАО "Газпром")]],ТаблПодрГазпром[],2,FALSE)</f>
        <v>#N/A</v>
      </c>
      <c r="AV479" s="14"/>
      <c r="AW479" s="14"/>
    </row>
    <row r="480" spans="1:49" x14ac:dyDescent="0.25">
      <c r="A480" s="2"/>
      <c r="B480" s="16"/>
      <c r="C480" s="6"/>
      <c r="D480" t="e">
        <f>VLOOKUP(Таблица91112282710[[#This Row],[Название документа, основания для закупки]],ТаблОснЗакуп[],2,FALSE)</f>
        <v>#N/A</v>
      </c>
      <c r="E480" s="2"/>
      <c r="F480" s="6"/>
      <c r="G480" s="38" t="e">
        <f>VLOOKUP(Таблица91112282710[[#This Row],[ Название раздела Плана]],ТаблРазделПлана4[],2,FALSE)</f>
        <v>#N/A</v>
      </c>
      <c r="H480" s="14"/>
      <c r="I480" s="14"/>
      <c r="J480" s="2"/>
      <c r="K480" s="17"/>
      <c r="L480" s="17"/>
      <c r="M480" s="48"/>
      <c r="N480" s="47" t="e">
        <f>VLOOKUP(Таблица91112282710[[#This Row],[Предмет закупки - исключения СМСП]],ТаблИсключ,2,FALSE)</f>
        <v>#N/A</v>
      </c>
      <c r="O480" s="20"/>
      <c r="Q480" s="36"/>
      <c r="R480" s="12"/>
      <c r="S480" s="12"/>
      <c r="T480" s="12"/>
      <c r="U480" s="16" t="e">
        <f>VLOOKUP(Таблица91112282710[[#This Row],[Ставка НДС]],ТаблицаСтавкиНДС[],2,FALSE)</f>
        <v>#N/A</v>
      </c>
      <c r="V480" s="6"/>
      <c r="W480" t="e">
        <f>VLOOKUP(Таблица91112282710[[#This Row],[Название источника финансирования]],ТаблИстФинанс[],2,FALSE)</f>
        <v>#N/A</v>
      </c>
      <c r="X480" s="2"/>
      <c r="Y480" s="13"/>
      <c r="Z480" s="13"/>
      <c r="AA480" s="13"/>
      <c r="AB480" s="17"/>
      <c r="AC480" s="17"/>
      <c r="AD480" s="6"/>
      <c r="AE480" t="e">
        <f>VLOOKUP(Таблица91112282710[[#This Row],[Название способа закупки]],ТаблСпосЗакуп[],2,FALSE)</f>
        <v>#N/A</v>
      </c>
      <c r="AF480" s="6"/>
      <c r="AG480" s="20" t="e">
        <f>INDEX(ТаблОснЗакЕП[],MATCH(LEFT($AF480,255),ТаблОснЗакЕП[Столбец1],0),2)</f>
        <v>#N/A</v>
      </c>
      <c r="AH480" s="2"/>
      <c r="AI480" s="17"/>
      <c r="AJ480" s="14"/>
      <c r="AK480" s="15"/>
      <c r="AL480" s="15"/>
      <c r="AM480" s="15"/>
      <c r="AN480" s="15"/>
      <c r="AO480" s="14"/>
      <c r="AP480" s="14"/>
      <c r="AR480" s="6"/>
      <c r="AS480" t="e">
        <f>VLOOKUP(Таблица91112282710[[#This Row],[Название направления закупки]],ТаблНапрЗакуп[],2,FALSE)</f>
        <v>#N/A</v>
      </c>
      <c r="AT480" s="14"/>
      <c r="AU480" s="40" t="e">
        <f>VLOOKUP(Таблица91112282710[[#This Row],[Наименование подразделения-заявителя закупки (только для закупок ПАО "Газпром")]],ТаблПодрГазпром[],2,FALSE)</f>
        <v>#N/A</v>
      </c>
      <c r="AV480" s="14"/>
      <c r="AW480" s="14"/>
    </row>
    <row r="481" spans="1:49" x14ac:dyDescent="0.25">
      <c r="A481" s="2"/>
      <c r="B481" s="16"/>
      <c r="C481" s="6"/>
      <c r="D481" t="e">
        <f>VLOOKUP(Таблица91112282710[[#This Row],[Название документа, основания для закупки]],ТаблОснЗакуп[],2,FALSE)</f>
        <v>#N/A</v>
      </c>
      <c r="E481" s="2"/>
      <c r="F481" s="6"/>
      <c r="G481" s="38" t="e">
        <f>VLOOKUP(Таблица91112282710[[#This Row],[ Название раздела Плана]],ТаблРазделПлана4[],2,FALSE)</f>
        <v>#N/A</v>
      </c>
      <c r="H481" s="14"/>
      <c r="I481" s="14"/>
      <c r="J481" s="2"/>
      <c r="K481" s="17"/>
      <c r="L481" s="17"/>
      <c r="M481" s="48"/>
      <c r="N481" s="47" t="e">
        <f>VLOOKUP(Таблица91112282710[[#This Row],[Предмет закупки - исключения СМСП]],ТаблИсключ,2,FALSE)</f>
        <v>#N/A</v>
      </c>
      <c r="O481" s="20"/>
      <c r="Q481" s="36"/>
      <c r="R481" s="12"/>
      <c r="S481" s="12"/>
      <c r="T481" s="12"/>
      <c r="U481" s="16" t="e">
        <f>VLOOKUP(Таблица91112282710[[#This Row],[Ставка НДС]],ТаблицаСтавкиНДС[],2,FALSE)</f>
        <v>#N/A</v>
      </c>
      <c r="V481" s="6"/>
      <c r="W481" t="e">
        <f>VLOOKUP(Таблица91112282710[[#This Row],[Название источника финансирования]],ТаблИстФинанс[],2,FALSE)</f>
        <v>#N/A</v>
      </c>
      <c r="X481" s="2"/>
      <c r="Y481" s="13"/>
      <c r="Z481" s="13"/>
      <c r="AA481" s="13"/>
      <c r="AB481" s="17"/>
      <c r="AC481" s="17"/>
      <c r="AD481" s="6"/>
      <c r="AE481" t="e">
        <f>VLOOKUP(Таблица91112282710[[#This Row],[Название способа закупки]],ТаблСпосЗакуп[],2,FALSE)</f>
        <v>#N/A</v>
      </c>
      <c r="AF481" s="6"/>
      <c r="AG481" s="20" t="e">
        <f>INDEX(ТаблОснЗакЕП[],MATCH(LEFT($AF481,255),ТаблОснЗакЕП[Столбец1],0),2)</f>
        <v>#N/A</v>
      </c>
      <c r="AH481" s="2"/>
      <c r="AI481" s="17"/>
      <c r="AJ481" s="14"/>
      <c r="AK481" s="15"/>
      <c r="AL481" s="15"/>
      <c r="AM481" s="15"/>
      <c r="AN481" s="15"/>
      <c r="AO481" s="14"/>
      <c r="AP481" s="14"/>
      <c r="AR481" s="6"/>
      <c r="AS481" t="e">
        <f>VLOOKUP(Таблица91112282710[[#This Row],[Название направления закупки]],ТаблНапрЗакуп[],2,FALSE)</f>
        <v>#N/A</v>
      </c>
      <c r="AT481" s="14"/>
      <c r="AU481" s="39" t="e">
        <f>VLOOKUP(Таблица91112282710[[#This Row],[Наименование подразделения-заявителя закупки (только для закупок ПАО "Газпром")]],ТаблПодрГазпром[],2,FALSE)</f>
        <v>#N/A</v>
      </c>
      <c r="AV481" s="14"/>
      <c r="AW481" s="14"/>
    </row>
    <row r="482" spans="1:49" x14ac:dyDescent="0.25">
      <c r="A482" s="2"/>
      <c r="B482" s="16"/>
      <c r="C482" s="6"/>
      <c r="D482" t="e">
        <f>VLOOKUP(Таблица91112282710[[#This Row],[Название документа, основания для закупки]],ТаблОснЗакуп[],2,FALSE)</f>
        <v>#N/A</v>
      </c>
      <c r="E482" s="2"/>
      <c r="F482" s="6"/>
      <c r="G482" s="38" t="e">
        <f>VLOOKUP(Таблица91112282710[[#This Row],[ Название раздела Плана]],ТаблРазделПлана4[],2,FALSE)</f>
        <v>#N/A</v>
      </c>
      <c r="H482" s="14"/>
      <c r="I482" s="14"/>
      <c r="J482" s="2"/>
      <c r="K482" s="17"/>
      <c r="L482" s="17"/>
      <c r="M482" s="48"/>
      <c r="N482" s="47" t="e">
        <f>VLOOKUP(Таблица91112282710[[#This Row],[Предмет закупки - исключения СМСП]],ТаблИсключ,2,FALSE)</f>
        <v>#N/A</v>
      </c>
      <c r="O482" s="20"/>
      <c r="Q482" s="36"/>
      <c r="R482" s="12"/>
      <c r="S482" s="12"/>
      <c r="T482" s="12"/>
      <c r="U482" s="16" t="e">
        <f>VLOOKUP(Таблица91112282710[[#This Row],[Ставка НДС]],ТаблицаСтавкиНДС[],2,FALSE)</f>
        <v>#N/A</v>
      </c>
      <c r="V482" s="6"/>
      <c r="W482" t="e">
        <f>VLOOKUP(Таблица91112282710[[#This Row],[Название источника финансирования]],ТаблИстФинанс[],2,FALSE)</f>
        <v>#N/A</v>
      </c>
      <c r="X482" s="2"/>
      <c r="Y482" s="13"/>
      <c r="Z482" s="13"/>
      <c r="AA482" s="13"/>
      <c r="AB482" s="17"/>
      <c r="AC482" s="17"/>
      <c r="AD482" s="6"/>
      <c r="AE482" t="e">
        <f>VLOOKUP(Таблица91112282710[[#This Row],[Название способа закупки]],ТаблСпосЗакуп[],2,FALSE)</f>
        <v>#N/A</v>
      </c>
      <c r="AF482" s="6"/>
      <c r="AG482" s="20" t="e">
        <f>INDEX(ТаблОснЗакЕП[],MATCH(LEFT($AF482,255),ТаблОснЗакЕП[Столбец1],0),2)</f>
        <v>#N/A</v>
      </c>
      <c r="AH482" s="2"/>
      <c r="AI482" s="17"/>
      <c r="AJ482" s="14"/>
      <c r="AK482" s="15"/>
      <c r="AL482" s="15"/>
      <c r="AM482" s="15"/>
      <c r="AN482" s="15"/>
      <c r="AO482" s="14"/>
      <c r="AP482" s="14"/>
      <c r="AR482" s="6"/>
      <c r="AS482" t="e">
        <f>VLOOKUP(Таблица91112282710[[#This Row],[Название направления закупки]],ТаблНапрЗакуп[],2,FALSE)</f>
        <v>#N/A</v>
      </c>
      <c r="AT482" s="14"/>
      <c r="AU482" s="40" t="e">
        <f>VLOOKUP(Таблица91112282710[[#This Row],[Наименование подразделения-заявителя закупки (только для закупок ПАО "Газпром")]],ТаблПодрГазпром[],2,FALSE)</f>
        <v>#N/A</v>
      </c>
      <c r="AV482" s="14"/>
      <c r="AW482" s="14"/>
    </row>
    <row r="483" spans="1:49" x14ac:dyDescent="0.25">
      <c r="A483" s="2"/>
      <c r="B483" s="16"/>
      <c r="C483" s="6"/>
      <c r="D483" t="e">
        <f>VLOOKUP(Таблица91112282710[[#This Row],[Название документа, основания для закупки]],ТаблОснЗакуп[],2,FALSE)</f>
        <v>#N/A</v>
      </c>
      <c r="E483" s="2"/>
      <c r="F483" s="6"/>
      <c r="G483" s="38" t="e">
        <f>VLOOKUP(Таблица91112282710[[#This Row],[ Название раздела Плана]],ТаблРазделПлана4[],2,FALSE)</f>
        <v>#N/A</v>
      </c>
      <c r="H483" s="14"/>
      <c r="I483" s="14"/>
      <c r="J483" s="2"/>
      <c r="K483" s="17"/>
      <c r="L483" s="17"/>
      <c r="M483" s="48"/>
      <c r="N483" s="47" t="e">
        <f>VLOOKUP(Таблица91112282710[[#This Row],[Предмет закупки - исключения СМСП]],ТаблИсключ,2,FALSE)</f>
        <v>#N/A</v>
      </c>
      <c r="O483" s="20"/>
      <c r="Q483" s="36"/>
      <c r="R483" s="12"/>
      <c r="S483" s="12"/>
      <c r="T483" s="12"/>
      <c r="U483" s="16" t="e">
        <f>VLOOKUP(Таблица91112282710[[#This Row],[Ставка НДС]],ТаблицаСтавкиНДС[],2,FALSE)</f>
        <v>#N/A</v>
      </c>
      <c r="V483" s="6"/>
      <c r="W483" t="e">
        <f>VLOOKUP(Таблица91112282710[[#This Row],[Название источника финансирования]],ТаблИстФинанс[],2,FALSE)</f>
        <v>#N/A</v>
      </c>
      <c r="X483" s="2"/>
      <c r="Y483" s="13"/>
      <c r="Z483" s="13"/>
      <c r="AA483" s="13"/>
      <c r="AB483" s="17"/>
      <c r="AC483" s="17"/>
      <c r="AD483" s="6"/>
      <c r="AE483" t="e">
        <f>VLOOKUP(Таблица91112282710[[#This Row],[Название способа закупки]],ТаблСпосЗакуп[],2,FALSE)</f>
        <v>#N/A</v>
      </c>
      <c r="AF483" s="6"/>
      <c r="AG483" s="20" t="e">
        <f>INDEX(ТаблОснЗакЕП[],MATCH(LEFT($AF483,255),ТаблОснЗакЕП[Столбец1],0),2)</f>
        <v>#N/A</v>
      </c>
      <c r="AH483" s="2"/>
      <c r="AI483" s="17"/>
      <c r="AJ483" s="14"/>
      <c r="AK483" s="15"/>
      <c r="AL483" s="15"/>
      <c r="AM483" s="15"/>
      <c r="AN483" s="15"/>
      <c r="AO483" s="14"/>
      <c r="AP483" s="14"/>
      <c r="AR483" s="6"/>
      <c r="AS483" t="e">
        <f>VLOOKUP(Таблица91112282710[[#This Row],[Название направления закупки]],ТаблНапрЗакуп[],2,FALSE)</f>
        <v>#N/A</v>
      </c>
      <c r="AT483" s="14"/>
      <c r="AU483" s="39" t="e">
        <f>VLOOKUP(Таблица91112282710[[#This Row],[Наименование подразделения-заявителя закупки (только для закупок ПАО "Газпром")]],ТаблПодрГазпром[],2,FALSE)</f>
        <v>#N/A</v>
      </c>
      <c r="AV483" s="14"/>
      <c r="AW483" s="14"/>
    </row>
    <row r="484" spans="1:49" x14ac:dyDescent="0.25">
      <c r="A484" s="2"/>
      <c r="B484" s="16"/>
      <c r="C484" s="6"/>
      <c r="D484" t="e">
        <f>VLOOKUP(Таблица91112282710[[#This Row],[Название документа, основания для закупки]],ТаблОснЗакуп[],2,FALSE)</f>
        <v>#N/A</v>
      </c>
      <c r="E484" s="2"/>
      <c r="F484" s="6"/>
      <c r="G484" s="38" t="e">
        <f>VLOOKUP(Таблица91112282710[[#This Row],[ Название раздела Плана]],ТаблРазделПлана4[],2,FALSE)</f>
        <v>#N/A</v>
      </c>
      <c r="H484" s="14"/>
      <c r="I484" s="14"/>
      <c r="J484" s="2"/>
      <c r="K484" s="17"/>
      <c r="L484" s="17"/>
      <c r="M484" s="48"/>
      <c r="N484" s="47" t="e">
        <f>VLOOKUP(Таблица91112282710[[#This Row],[Предмет закупки - исключения СМСП]],ТаблИсключ,2,FALSE)</f>
        <v>#N/A</v>
      </c>
      <c r="O484" s="20"/>
      <c r="Q484" s="36"/>
      <c r="R484" s="12"/>
      <c r="S484" s="12"/>
      <c r="T484" s="12"/>
      <c r="U484" s="16" t="e">
        <f>VLOOKUP(Таблица91112282710[[#This Row],[Ставка НДС]],ТаблицаСтавкиНДС[],2,FALSE)</f>
        <v>#N/A</v>
      </c>
      <c r="V484" s="6"/>
      <c r="W484" t="e">
        <f>VLOOKUP(Таблица91112282710[[#This Row],[Название источника финансирования]],ТаблИстФинанс[],2,FALSE)</f>
        <v>#N/A</v>
      </c>
      <c r="X484" s="2"/>
      <c r="Y484" s="13"/>
      <c r="Z484" s="13"/>
      <c r="AA484" s="13"/>
      <c r="AB484" s="17"/>
      <c r="AC484" s="17"/>
      <c r="AD484" s="6"/>
      <c r="AE484" t="e">
        <f>VLOOKUP(Таблица91112282710[[#This Row],[Название способа закупки]],ТаблСпосЗакуп[],2,FALSE)</f>
        <v>#N/A</v>
      </c>
      <c r="AF484" s="6"/>
      <c r="AG484" s="20" t="e">
        <f>INDEX(ТаблОснЗакЕП[],MATCH(LEFT($AF484,255),ТаблОснЗакЕП[Столбец1],0),2)</f>
        <v>#N/A</v>
      </c>
      <c r="AH484" s="2"/>
      <c r="AI484" s="17"/>
      <c r="AJ484" s="14"/>
      <c r="AK484" s="15"/>
      <c r="AL484" s="15"/>
      <c r="AM484" s="15"/>
      <c r="AN484" s="15"/>
      <c r="AO484" s="14"/>
      <c r="AP484" s="14"/>
      <c r="AR484" s="6"/>
      <c r="AS484" t="e">
        <f>VLOOKUP(Таблица91112282710[[#This Row],[Название направления закупки]],ТаблНапрЗакуп[],2,FALSE)</f>
        <v>#N/A</v>
      </c>
      <c r="AT484" s="14"/>
      <c r="AU484" s="40" t="e">
        <f>VLOOKUP(Таблица91112282710[[#This Row],[Наименование подразделения-заявителя закупки (только для закупок ПАО "Газпром")]],ТаблПодрГазпром[],2,FALSE)</f>
        <v>#N/A</v>
      </c>
      <c r="AV484" s="14"/>
      <c r="AW484" s="14"/>
    </row>
    <row r="485" spans="1:49" x14ac:dyDescent="0.25">
      <c r="A485" s="2"/>
      <c r="B485" s="16"/>
      <c r="C485" s="6"/>
      <c r="D485" t="e">
        <f>VLOOKUP(Таблица91112282710[[#This Row],[Название документа, основания для закупки]],ТаблОснЗакуп[],2,FALSE)</f>
        <v>#N/A</v>
      </c>
      <c r="E485" s="2"/>
      <c r="F485" s="6"/>
      <c r="G485" s="38" t="e">
        <f>VLOOKUP(Таблица91112282710[[#This Row],[ Название раздела Плана]],ТаблРазделПлана4[],2,FALSE)</f>
        <v>#N/A</v>
      </c>
      <c r="H485" s="14"/>
      <c r="I485" s="14"/>
      <c r="J485" s="2"/>
      <c r="K485" s="17"/>
      <c r="L485" s="17"/>
      <c r="M485" s="48"/>
      <c r="N485" s="47" t="e">
        <f>VLOOKUP(Таблица91112282710[[#This Row],[Предмет закупки - исключения СМСП]],ТаблИсключ,2,FALSE)</f>
        <v>#N/A</v>
      </c>
      <c r="O485" s="20"/>
      <c r="Q485" s="36"/>
      <c r="R485" s="12"/>
      <c r="S485" s="12"/>
      <c r="T485" s="12"/>
      <c r="U485" s="16" t="e">
        <f>VLOOKUP(Таблица91112282710[[#This Row],[Ставка НДС]],ТаблицаСтавкиНДС[],2,FALSE)</f>
        <v>#N/A</v>
      </c>
      <c r="V485" s="6"/>
      <c r="W485" t="e">
        <f>VLOOKUP(Таблица91112282710[[#This Row],[Название источника финансирования]],ТаблИстФинанс[],2,FALSE)</f>
        <v>#N/A</v>
      </c>
      <c r="X485" s="2"/>
      <c r="Y485" s="13"/>
      <c r="Z485" s="13"/>
      <c r="AA485" s="13"/>
      <c r="AB485" s="17"/>
      <c r="AC485" s="17"/>
      <c r="AD485" s="6"/>
      <c r="AE485" t="e">
        <f>VLOOKUP(Таблица91112282710[[#This Row],[Название способа закупки]],ТаблСпосЗакуп[],2,FALSE)</f>
        <v>#N/A</v>
      </c>
      <c r="AF485" s="6"/>
      <c r="AG485" s="20" t="e">
        <f>INDEX(ТаблОснЗакЕП[],MATCH(LEFT($AF485,255),ТаблОснЗакЕП[Столбец1],0),2)</f>
        <v>#N/A</v>
      </c>
      <c r="AH485" s="2"/>
      <c r="AI485" s="17"/>
      <c r="AJ485" s="14"/>
      <c r="AK485" s="15"/>
      <c r="AL485" s="15"/>
      <c r="AM485" s="15"/>
      <c r="AN485" s="15"/>
      <c r="AO485" s="14"/>
      <c r="AP485" s="14"/>
      <c r="AR485" s="6"/>
      <c r="AS485" t="e">
        <f>VLOOKUP(Таблица91112282710[[#This Row],[Название направления закупки]],ТаблНапрЗакуп[],2,FALSE)</f>
        <v>#N/A</v>
      </c>
      <c r="AT485" s="14"/>
      <c r="AU485" s="39" t="e">
        <f>VLOOKUP(Таблица91112282710[[#This Row],[Наименование подразделения-заявителя закупки (только для закупок ПАО "Газпром")]],ТаблПодрГазпром[],2,FALSE)</f>
        <v>#N/A</v>
      </c>
      <c r="AV485" s="14"/>
      <c r="AW485" s="14"/>
    </row>
    <row r="486" spans="1:49" x14ac:dyDescent="0.25">
      <c r="A486" s="2"/>
      <c r="B486" s="16"/>
      <c r="C486" s="6"/>
      <c r="D486" t="e">
        <f>VLOOKUP(Таблица91112282710[[#This Row],[Название документа, основания для закупки]],ТаблОснЗакуп[],2,FALSE)</f>
        <v>#N/A</v>
      </c>
      <c r="E486" s="2"/>
      <c r="F486" s="6"/>
      <c r="G486" s="38" t="e">
        <f>VLOOKUP(Таблица91112282710[[#This Row],[ Название раздела Плана]],ТаблРазделПлана4[],2,FALSE)</f>
        <v>#N/A</v>
      </c>
      <c r="H486" s="14"/>
      <c r="I486" s="14"/>
      <c r="J486" s="2"/>
      <c r="K486" s="17"/>
      <c r="L486" s="17"/>
      <c r="M486" s="48"/>
      <c r="N486" s="47" t="e">
        <f>VLOOKUP(Таблица91112282710[[#This Row],[Предмет закупки - исключения СМСП]],ТаблИсключ,2,FALSE)</f>
        <v>#N/A</v>
      </c>
      <c r="O486" s="20"/>
      <c r="Q486" s="36"/>
      <c r="R486" s="12"/>
      <c r="S486" s="12"/>
      <c r="T486" s="12"/>
      <c r="U486" s="16" t="e">
        <f>VLOOKUP(Таблица91112282710[[#This Row],[Ставка НДС]],ТаблицаСтавкиНДС[],2,FALSE)</f>
        <v>#N/A</v>
      </c>
      <c r="V486" s="6"/>
      <c r="W486" t="e">
        <f>VLOOKUP(Таблица91112282710[[#This Row],[Название источника финансирования]],ТаблИстФинанс[],2,FALSE)</f>
        <v>#N/A</v>
      </c>
      <c r="X486" s="2"/>
      <c r="Y486" s="13"/>
      <c r="Z486" s="13"/>
      <c r="AA486" s="13"/>
      <c r="AB486" s="17"/>
      <c r="AC486" s="17"/>
      <c r="AD486" s="6"/>
      <c r="AE486" t="e">
        <f>VLOOKUP(Таблица91112282710[[#This Row],[Название способа закупки]],ТаблСпосЗакуп[],2,FALSE)</f>
        <v>#N/A</v>
      </c>
      <c r="AF486" s="6"/>
      <c r="AG486" s="20" t="e">
        <f>INDEX(ТаблОснЗакЕП[],MATCH(LEFT($AF486,255),ТаблОснЗакЕП[Столбец1],0),2)</f>
        <v>#N/A</v>
      </c>
      <c r="AH486" s="2"/>
      <c r="AI486" s="17"/>
      <c r="AJ486" s="14"/>
      <c r="AK486" s="15"/>
      <c r="AL486" s="15"/>
      <c r="AM486" s="15"/>
      <c r="AN486" s="15"/>
      <c r="AO486" s="14"/>
      <c r="AP486" s="14"/>
      <c r="AR486" s="6"/>
      <c r="AS486" t="e">
        <f>VLOOKUP(Таблица91112282710[[#This Row],[Название направления закупки]],ТаблНапрЗакуп[],2,FALSE)</f>
        <v>#N/A</v>
      </c>
      <c r="AT486" s="14"/>
      <c r="AU486" s="40" t="e">
        <f>VLOOKUP(Таблица91112282710[[#This Row],[Наименование подразделения-заявителя закупки (только для закупок ПАО "Газпром")]],ТаблПодрГазпром[],2,FALSE)</f>
        <v>#N/A</v>
      </c>
      <c r="AV486" s="14"/>
      <c r="AW486" s="14"/>
    </row>
    <row r="487" spans="1:49" x14ac:dyDescent="0.25">
      <c r="A487" s="2"/>
      <c r="B487" s="16"/>
      <c r="C487" s="6"/>
      <c r="D487" t="e">
        <f>VLOOKUP(Таблица91112282710[[#This Row],[Название документа, основания для закупки]],ТаблОснЗакуп[],2,FALSE)</f>
        <v>#N/A</v>
      </c>
      <c r="E487" s="2"/>
      <c r="F487" s="6"/>
      <c r="G487" s="38" t="e">
        <f>VLOOKUP(Таблица91112282710[[#This Row],[ Название раздела Плана]],ТаблРазделПлана4[],2,FALSE)</f>
        <v>#N/A</v>
      </c>
      <c r="H487" s="14"/>
      <c r="I487" s="14"/>
      <c r="J487" s="2"/>
      <c r="K487" s="17"/>
      <c r="L487" s="17"/>
      <c r="M487" s="48"/>
      <c r="N487" s="47" t="e">
        <f>VLOOKUP(Таблица91112282710[[#This Row],[Предмет закупки - исключения СМСП]],ТаблИсключ,2,FALSE)</f>
        <v>#N/A</v>
      </c>
      <c r="O487" s="20"/>
      <c r="Q487" s="36"/>
      <c r="R487" s="12"/>
      <c r="S487" s="12"/>
      <c r="T487" s="12"/>
      <c r="U487" s="16" t="e">
        <f>VLOOKUP(Таблица91112282710[[#This Row],[Ставка НДС]],ТаблицаСтавкиНДС[],2,FALSE)</f>
        <v>#N/A</v>
      </c>
      <c r="V487" s="6"/>
      <c r="W487" t="e">
        <f>VLOOKUP(Таблица91112282710[[#This Row],[Название источника финансирования]],ТаблИстФинанс[],2,FALSE)</f>
        <v>#N/A</v>
      </c>
      <c r="X487" s="2"/>
      <c r="Y487" s="13"/>
      <c r="Z487" s="13"/>
      <c r="AA487" s="13"/>
      <c r="AB487" s="17"/>
      <c r="AC487" s="17"/>
      <c r="AD487" s="6"/>
      <c r="AE487" t="e">
        <f>VLOOKUP(Таблица91112282710[[#This Row],[Название способа закупки]],ТаблСпосЗакуп[],2,FALSE)</f>
        <v>#N/A</v>
      </c>
      <c r="AF487" s="6"/>
      <c r="AG487" s="20" t="e">
        <f>INDEX(ТаблОснЗакЕП[],MATCH(LEFT($AF487,255),ТаблОснЗакЕП[Столбец1],0),2)</f>
        <v>#N/A</v>
      </c>
      <c r="AH487" s="2"/>
      <c r="AI487" s="17"/>
      <c r="AJ487" s="14"/>
      <c r="AK487" s="15"/>
      <c r="AL487" s="15"/>
      <c r="AM487" s="15"/>
      <c r="AN487" s="15"/>
      <c r="AO487" s="14"/>
      <c r="AP487" s="14"/>
      <c r="AR487" s="6"/>
      <c r="AS487" t="e">
        <f>VLOOKUP(Таблица91112282710[[#This Row],[Название направления закупки]],ТаблНапрЗакуп[],2,FALSE)</f>
        <v>#N/A</v>
      </c>
      <c r="AT487" s="14"/>
      <c r="AU487" s="39" t="e">
        <f>VLOOKUP(Таблица91112282710[[#This Row],[Наименование подразделения-заявителя закупки (только для закупок ПАО "Газпром")]],ТаблПодрГазпром[],2,FALSE)</f>
        <v>#N/A</v>
      </c>
      <c r="AV487" s="14"/>
      <c r="AW487" s="14"/>
    </row>
    <row r="488" spans="1:49" x14ac:dyDescent="0.25">
      <c r="A488" s="2"/>
      <c r="B488" s="16"/>
      <c r="C488" s="6"/>
      <c r="D488" t="e">
        <f>VLOOKUP(Таблица91112282710[[#This Row],[Название документа, основания для закупки]],ТаблОснЗакуп[],2,FALSE)</f>
        <v>#N/A</v>
      </c>
      <c r="E488" s="2"/>
      <c r="F488" s="6"/>
      <c r="G488" s="38" t="e">
        <f>VLOOKUP(Таблица91112282710[[#This Row],[ Название раздела Плана]],ТаблРазделПлана4[],2,FALSE)</f>
        <v>#N/A</v>
      </c>
      <c r="H488" s="14"/>
      <c r="I488" s="14"/>
      <c r="J488" s="2"/>
      <c r="K488" s="17"/>
      <c r="L488" s="17"/>
      <c r="M488" s="48"/>
      <c r="N488" s="47" t="e">
        <f>VLOOKUP(Таблица91112282710[[#This Row],[Предмет закупки - исключения СМСП]],ТаблИсключ,2,FALSE)</f>
        <v>#N/A</v>
      </c>
      <c r="O488" s="20"/>
      <c r="Q488" s="36"/>
      <c r="R488" s="12"/>
      <c r="S488" s="12"/>
      <c r="T488" s="12"/>
      <c r="U488" s="16" t="e">
        <f>VLOOKUP(Таблица91112282710[[#This Row],[Ставка НДС]],ТаблицаСтавкиНДС[],2,FALSE)</f>
        <v>#N/A</v>
      </c>
      <c r="V488" s="6"/>
      <c r="W488" t="e">
        <f>VLOOKUP(Таблица91112282710[[#This Row],[Название источника финансирования]],ТаблИстФинанс[],2,FALSE)</f>
        <v>#N/A</v>
      </c>
      <c r="X488" s="2"/>
      <c r="Y488" s="13"/>
      <c r="Z488" s="13"/>
      <c r="AA488" s="13"/>
      <c r="AB488" s="17"/>
      <c r="AC488" s="17"/>
      <c r="AD488" s="6"/>
      <c r="AE488" t="e">
        <f>VLOOKUP(Таблица91112282710[[#This Row],[Название способа закупки]],ТаблСпосЗакуп[],2,FALSE)</f>
        <v>#N/A</v>
      </c>
      <c r="AF488" s="6"/>
      <c r="AG488" s="20" t="e">
        <f>INDEX(ТаблОснЗакЕП[],MATCH(LEFT($AF488,255),ТаблОснЗакЕП[Столбец1],0),2)</f>
        <v>#N/A</v>
      </c>
      <c r="AH488" s="2"/>
      <c r="AI488" s="17"/>
      <c r="AJ488" s="14"/>
      <c r="AK488" s="15"/>
      <c r="AL488" s="15"/>
      <c r="AM488" s="15"/>
      <c r="AN488" s="15"/>
      <c r="AO488" s="14"/>
      <c r="AP488" s="14"/>
      <c r="AR488" s="6"/>
      <c r="AS488" t="e">
        <f>VLOOKUP(Таблица91112282710[[#This Row],[Название направления закупки]],ТаблНапрЗакуп[],2,FALSE)</f>
        <v>#N/A</v>
      </c>
      <c r="AT488" s="14"/>
      <c r="AU488" s="40" t="e">
        <f>VLOOKUP(Таблица91112282710[[#This Row],[Наименование подразделения-заявителя закупки (только для закупок ПАО "Газпром")]],ТаблПодрГазпром[],2,FALSE)</f>
        <v>#N/A</v>
      </c>
      <c r="AV488" s="14"/>
      <c r="AW488" s="14"/>
    </row>
    <row r="489" spans="1:49" x14ac:dyDescent="0.25">
      <c r="A489" s="2"/>
      <c r="B489" s="16"/>
      <c r="C489" s="6"/>
      <c r="D489" t="e">
        <f>VLOOKUP(Таблица91112282710[[#This Row],[Название документа, основания для закупки]],ТаблОснЗакуп[],2,FALSE)</f>
        <v>#N/A</v>
      </c>
      <c r="E489" s="2"/>
      <c r="F489" s="6"/>
      <c r="G489" s="38" t="e">
        <f>VLOOKUP(Таблица91112282710[[#This Row],[ Название раздела Плана]],ТаблРазделПлана4[],2,FALSE)</f>
        <v>#N/A</v>
      </c>
      <c r="H489" s="14"/>
      <c r="I489" s="14"/>
      <c r="J489" s="2"/>
      <c r="K489" s="17"/>
      <c r="L489" s="17"/>
      <c r="M489" s="48"/>
      <c r="N489" s="47" t="e">
        <f>VLOOKUP(Таблица91112282710[[#This Row],[Предмет закупки - исключения СМСП]],ТаблИсключ,2,FALSE)</f>
        <v>#N/A</v>
      </c>
      <c r="O489" s="20"/>
      <c r="Q489" s="36"/>
      <c r="R489" s="12"/>
      <c r="S489" s="12"/>
      <c r="T489" s="12"/>
      <c r="U489" s="16" t="e">
        <f>VLOOKUP(Таблица91112282710[[#This Row],[Ставка НДС]],ТаблицаСтавкиНДС[],2,FALSE)</f>
        <v>#N/A</v>
      </c>
      <c r="V489" s="6"/>
      <c r="W489" t="e">
        <f>VLOOKUP(Таблица91112282710[[#This Row],[Название источника финансирования]],ТаблИстФинанс[],2,FALSE)</f>
        <v>#N/A</v>
      </c>
      <c r="X489" s="2"/>
      <c r="Y489" s="13"/>
      <c r="Z489" s="13"/>
      <c r="AA489" s="13"/>
      <c r="AB489" s="17"/>
      <c r="AC489" s="17"/>
      <c r="AD489" s="6"/>
      <c r="AE489" t="e">
        <f>VLOOKUP(Таблица91112282710[[#This Row],[Название способа закупки]],ТаблСпосЗакуп[],2,FALSE)</f>
        <v>#N/A</v>
      </c>
      <c r="AF489" s="6"/>
      <c r="AG489" s="20" t="e">
        <f>INDEX(ТаблОснЗакЕП[],MATCH(LEFT($AF489,255),ТаблОснЗакЕП[Столбец1],0),2)</f>
        <v>#N/A</v>
      </c>
      <c r="AH489" s="2"/>
      <c r="AI489" s="17"/>
      <c r="AJ489" s="14"/>
      <c r="AK489" s="15"/>
      <c r="AL489" s="15"/>
      <c r="AM489" s="15"/>
      <c r="AN489" s="15"/>
      <c r="AO489" s="14"/>
      <c r="AP489" s="14"/>
      <c r="AR489" s="6"/>
      <c r="AS489" t="e">
        <f>VLOOKUP(Таблица91112282710[[#This Row],[Название направления закупки]],ТаблНапрЗакуп[],2,FALSE)</f>
        <v>#N/A</v>
      </c>
      <c r="AT489" s="14"/>
      <c r="AU489" s="39" t="e">
        <f>VLOOKUP(Таблица91112282710[[#This Row],[Наименование подразделения-заявителя закупки (только для закупок ПАО "Газпром")]],ТаблПодрГазпром[],2,FALSE)</f>
        <v>#N/A</v>
      </c>
      <c r="AV489" s="14"/>
      <c r="AW489" s="14"/>
    </row>
    <row r="490" spans="1:49" x14ac:dyDescent="0.25">
      <c r="A490" s="2"/>
      <c r="B490" s="16"/>
      <c r="C490" s="6"/>
      <c r="D490" t="e">
        <f>VLOOKUP(Таблица91112282710[[#This Row],[Название документа, основания для закупки]],ТаблОснЗакуп[],2,FALSE)</f>
        <v>#N/A</v>
      </c>
      <c r="E490" s="2"/>
      <c r="F490" s="6"/>
      <c r="G490" s="38" t="e">
        <f>VLOOKUP(Таблица91112282710[[#This Row],[ Название раздела Плана]],ТаблРазделПлана4[],2,FALSE)</f>
        <v>#N/A</v>
      </c>
      <c r="H490" s="14"/>
      <c r="I490" s="14"/>
      <c r="J490" s="2"/>
      <c r="K490" s="17"/>
      <c r="L490" s="17"/>
      <c r="M490" s="48"/>
      <c r="N490" s="47" t="e">
        <f>VLOOKUP(Таблица91112282710[[#This Row],[Предмет закупки - исключения СМСП]],ТаблИсключ,2,FALSE)</f>
        <v>#N/A</v>
      </c>
      <c r="O490" s="20"/>
      <c r="Q490" s="36"/>
      <c r="R490" s="12"/>
      <c r="S490" s="12"/>
      <c r="T490" s="12"/>
      <c r="U490" s="16" t="e">
        <f>VLOOKUP(Таблица91112282710[[#This Row],[Ставка НДС]],ТаблицаСтавкиНДС[],2,FALSE)</f>
        <v>#N/A</v>
      </c>
      <c r="V490" s="6"/>
      <c r="W490" t="e">
        <f>VLOOKUP(Таблица91112282710[[#This Row],[Название источника финансирования]],ТаблИстФинанс[],2,FALSE)</f>
        <v>#N/A</v>
      </c>
      <c r="X490" s="2"/>
      <c r="Y490" s="13"/>
      <c r="Z490" s="13"/>
      <c r="AA490" s="13"/>
      <c r="AB490" s="17"/>
      <c r="AC490" s="17"/>
      <c r="AD490" s="6"/>
      <c r="AE490" t="e">
        <f>VLOOKUP(Таблица91112282710[[#This Row],[Название способа закупки]],ТаблСпосЗакуп[],2,FALSE)</f>
        <v>#N/A</v>
      </c>
      <c r="AF490" s="6"/>
      <c r="AG490" s="20" t="e">
        <f>INDEX(ТаблОснЗакЕП[],MATCH(LEFT($AF490,255),ТаблОснЗакЕП[Столбец1],0),2)</f>
        <v>#N/A</v>
      </c>
      <c r="AH490" s="2"/>
      <c r="AI490" s="17"/>
      <c r="AJ490" s="14"/>
      <c r="AK490" s="15"/>
      <c r="AL490" s="15"/>
      <c r="AM490" s="15"/>
      <c r="AN490" s="15"/>
      <c r="AO490" s="14"/>
      <c r="AP490" s="14"/>
      <c r="AR490" s="6"/>
      <c r="AS490" t="e">
        <f>VLOOKUP(Таблица91112282710[[#This Row],[Название направления закупки]],ТаблНапрЗакуп[],2,FALSE)</f>
        <v>#N/A</v>
      </c>
      <c r="AT490" s="14"/>
      <c r="AU490" s="40" t="e">
        <f>VLOOKUP(Таблица91112282710[[#This Row],[Наименование подразделения-заявителя закупки (только для закупок ПАО "Газпром")]],ТаблПодрГазпром[],2,FALSE)</f>
        <v>#N/A</v>
      </c>
      <c r="AV490" s="14"/>
      <c r="AW490" s="14"/>
    </row>
    <row r="491" spans="1:49" x14ac:dyDescent="0.25">
      <c r="A491" s="2"/>
      <c r="B491" s="16"/>
      <c r="C491" s="6"/>
      <c r="D491" t="e">
        <f>VLOOKUP(Таблица91112282710[[#This Row],[Название документа, основания для закупки]],ТаблОснЗакуп[],2,FALSE)</f>
        <v>#N/A</v>
      </c>
      <c r="E491" s="2"/>
      <c r="F491" s="6"/>
      <c r="G491" s="38" t="e">
        <f>VLOOKUP(Таблица91112282710[[#This Row],[ Название раздела Плана]],ТаблРазделПлана4[],2,FALSE)</f>
        <v>#N/A</v>
      </c>
      <c r="H491" s="14"/>
      <c r="I491" s="14"/>
      <c r="J491" s="2"/>
      <c r="K491" s="17"/>
      <c r="L491" s="17"/>
      <c r="M491" s="48"/>
      <c r="N491" s="47" t="e">
        <f>VLOOKUP(Таблица91112282710[[#This Row],[Предмет закупки - исключения СМСП]],ТаблИсключ,2,FALSE)</f>
        <v>#N/A</v>
      </c>
      <c r="O491" s="20"/>
      <c r="Q491" s="36"/>
      <c r="R491" s="12"/>
      <c r="S491" s="12"/>
      <c r="T491" s="12"/>
      <c r="U491" s="16" t="e">
        <f>VLOOKUP(Таблица91112282710[[#This Row],[Ставка НДС]],ТаблицаСтавкиНДС[],2,FALSE)</f>
        <v>#N/A</v>
      </c>
      <c r="V491" s="6"/>
      <c r="W491" t="e">
        <f>VLOOKUP(Таблица91112282710[[#This Row],[Название источника финансирования]],ТаблИстФинанс[],2,FALSE)</f>
        <v>#N/A</v>
      </c>
      <c r="X491" s="2"/>
      <c r="Y491" s="13"/>
      <c r="Z491" s="13"/>
      <c r="AA491" s="13"/>
      <c r="AB491" s="17"/>
      <c r="AC491" s="17"/>
      <c r="AD491" s="6"/>
      <c r="AE491" t="e">
        <f>VLOOKUP(Таблица91112282710[[#This Row],[Название способа закупки]],ТаблСпосЗакуп[],2,FALSE)</f>
        <v>#N/A</v>
      </c>
      <c r="AF491" s="6"/>
      <c r="AG491" s="20" t="e">
        <f>INDEX(ТаблОснЗакЕП[],MATCH(LEFT($AF491,255),ТаблОснЗакЕП[Столбец1],0),2)</f>
        <v>#N/A</v>
      </c>
      <c r="AH491" s="2"/>
      <c r="AI491" s="17"/>
      <c r="AJ491" s="14"/>
      <c r="AK491" s="15"/>
      <c r="AL491" s="15"/>
      <c r="AM491" s="15"/>
      <c r="AN491" s="15"/>
      <c r="AO491" s="14"/>
      <c r="AP491" s="14"/>
      <c r="AR491" s="6"/>
      <c r="AS491" t="e">
        <f>VLOOKUP(Таблица91112282710[[#This Row],[Название направления закупки]],ТаблНапрЗакуп[],2,FALSE)</f>
        <v>#N/A</v>
      </c>
      <c r="AT491" s="14"/>
      <c r="AU491" s="39" t="e">
        <f>VLOOKUP(Таблица91112282710[[#This Row],[Наименование подразделения-заявителя закупки (только для закупок ПАО "Газпром")]],ТаблПодрГазпром[],2,FALSE)</f>
        <v>#N/A</v>
      </c>
      <c r="AV491" s="14"/>
      <c r="AW491" s="14"/>
    </row>
    <row r="492" spans="1:49" x14ac:dyDescent="0.25">
      <c r="A492" s="2"/>
      <c r="B492" s="16"/>
      <c r="C492" s="6"/>
      <c r="D492" t="e">
        <f>VLOOKUP(Таблица91112282710[[#This Row],[Название документа, основания для закупки]],ТаблОснЗакуп[],2,FALSE)</f>
        <v>#N/A</v>
      </c>
      <c r="E492" s="2"/>
      <c r="F492" s="6"/>
      <c r="G492" s="38" t="e">
        <f>VLOOKUP(Таблица91112282710[[#This Row],[ Название раздела Плана]],ТаблРазделПлана4[],2,FALSE)</f>
        <v>#N/A</v>
      </c>
      <c r="H492" s="14"/>
      <c r="I492" s="14"/>
      <c r="J492" s="2"/>
      <c r="K492" s="17"/>
      <c r="L492" s="17"/>
      <c r="M492" s="48"/>
      <c r="N492" s="47" t="e">
        <f>VLOOKUP(Таблица91112282710[[#This Row],[Предмет закупки - исключения СМСП]],ТаблИсключ,2,FALSE)</f>
        <v>#N/A</v>
      </c>
      <c r="O492" s="20"/>
      <c r="Q492" s="36"/>
      <c r="R492" s="12"/>
      <c r="S492" s="12"/>
      <c r="T492" s="12"/>
      <c r="U492" s="16" t="e">
        <f>VLOOKUP(Таблица91112282710[[#This Row],[Ставка НДС]],ТаблицаСтавкиНДС[],2,FALSE)</f>
        <v>#N/A</v>
      </c>
      <c r="V492" s="6"/>
      <c r="W492" t="e">
        <f>VLOOKUP(Таблица91112282710[[#This Row],[Название источника финансирования]],ТаблИстФинанс[],2,FALSE)</f>
        <v>#N/A</v>
      </c>
      <c r="X492" s="2"/>
      <c r="Y492" s="13"/>
      <c r="Z492" s="13"/>
      <c r="AA492" s="13"/>
      <c r="AB492" s="17"/>
      <c r="AC492" s="17"/>
      <c r="AD492" s="6"/>
      <c r="AE492" t="e">
        <f>VLOOKUP(Таблица91112282710[[#This Row],[Название способа закупки]],ТаблСпосЗакуп[],2,FALSE)</f>
        <v>#N/A</v>
      </c>
      <c r="AF492" s="6"/>
      <c r="AG492" s="20" t="e">
        <f>INDEX(ТаблОснЗакЕП[],MATCH(LEFT($AF492,255),ТаблОснЗакЕП[Столбец1],0),2)</f>
        <v>#N/A</v>
      </c>
      <c r="AH492" s="2"/>
      <c r="AI492" s="17"/>
      <c r="AJ492" s="14"/>
      <c r="AK492" s="15"/>
      <c r="AL492" s="15"/>
      <c r="AM492" s="15"/>
      <c r="AN492" s="15"/>
      <c r="AO492" s="14"/>
      <c r="AP492" s="14"/>
      <c r="AR492" s="6"/>
      <c r="AS492" t="e">
        <f>VLOOKUP(Таблица91112282710[[#This Row],[Название направления закупки]],ТаблНапрЗакуп[],2,FALSE)</f>
        <v>#N/A</v>
      </c>
      <c r="AT492" s="14"/>
      <c r="AU492" s="40" t="e">
        <f>VLOOKUP(Таблица91112282710[[#This Row],[Наименование подразделения-заявителя закупки (только для закупок ПАО "Газпром")]],ТаблПодрГазпром[],2,FALSE)</f>
        <v>#N/A</v>
      </c>
      <c r="AV492" s="14"/>
      <c r="AW492" s="14"/>
    </row>
    <row r="493" spans="1:49" x14ac:dyDescent="0.25">
      <c r="A493" s="2"/>
      <c r="B493" s="16"/>
      <c r="C493" s="6"/>
      <c r="D493" t="e">
        <f>VLOOKUP(Таблица91112282710[[#This Row],[Название документа, основания для закупки]],ТаблОснЗакуп[],2,FALSE)</f>
        <v>#N/A</v>
      </c>
      <c r="E493" s="2"/>
      <c r="F493" s="6"/>
      <c r="G493" s="38" t="e">
        <f>VLOOKUP(Таблица91112282710[[#This Row],[ Название раздела Плана]],ТаблРазделПлана4[],2,FALSE)</f>
        <v>#N/A</v>
      </c>
      <c r="H493" s="14"/>
      <c r="I493" s="14"/>
      <c r="J493" s="2"/>
      <c r="K493" s="17"/>
      <c r="L493" s="17"/>
      <c r="M493" s="48"/>
      <c r="N493" s="47" t="e">
        <f>VLOOKUP(Таблица91112282710[[#This Row],[Предмет закупки - исключения СМСП]],ТаблИсключ,2,FALSE)</f>
        <v>#N/A</v>
      </c>
      <c r="O493" s="20"/>
      <c r="Q493" s="36"/>
      <c r="R493" s="12"/>
      <c r="S493" s="12"/>
      <c r="T493" s="12"/>
      <c r="U493" s="16" t="e">
        <f>VLOOKUP(Таблица91112282710[[#This Row],[Ставка НДС]],ТаблицаСтавкиНДС[],2,FALSE)</f>
        <v>#N/A</v>
      </c>
      <c r="V493" s="6"/>
      <c r="W493" t="e">
        <f>VLOOKUP(Таблица91112282710[[#This Row],[Название источника финансирования]],ТаблИстФинанс[],2,FALSE)</f>
        <v>#N/A</v>
      </c>
      <c r="X493" s="2"/>
      <c r="Y493" s="13"/>
      <c r="Z493" s="13"/>
      <c r="AA493" s="13"/>
      <c r="AB493" s="17"/>
      <c r="AC493" s="17"/>
      <c r="AD493" s="6"/>
      <c r="AE493" t="e">
        <f>VLOOKUP(Таблица91112282710[[#This Row],[Название способа закупки]],ТаблСпосЗакуп[],2,FALSE)</f>
        <v>#N/A</v>
      </c>
      <c r="AF493" s="6"/>
      <c r="AG493" s="20" t="e">
        <f>INDEX(ТаблОснЗакЕП[],MATCH(LEFT($AF493,255),ТаблОснЗакЕП[Столбец1],0),2)</f>
        <v>#N/A</v>
      </c>
      <c r="AH493" s="2"/>
      <c r="AI493" s="17"/>
      <c r="AJ493" s="14"/>
      <c r="AK493" s="15"/>
      <c r="AL493" s="15"/>
      <c r="AM493" s="15"/>
      <c r="AN493" s="15"/>
      <c r="AO493" s="14"/>
      <c r="AP493" s="14"/>
      <c r="AR493" s="6"/>
      <c r="AS493" t="e">
        <f>VLOOKUP(Таблица91112282710[[#This Row],[Название направления закупки]],ТаблНапрЗакуп[],2,FALSE)</f>
        <v>#N/A</v>
      </c>
      <c r="AT493" s="14"/>
      <c r="AU493" s="39" t="e">
        <f>VLOOKUP(Таблица91112282710[[#This Row],[Наименование подразделения-заявителя закупки (только для закупок ПАО "Газпром")]],ТаблПодрГазпром[],2,FALSE)</f>
        <v>#N/A</v>
      </c>
      <c r="AV493" s="14"/>
      <c r="AW493" s="14"/>
    </row>
    <row r="494" spans="1:49" x14ac:dyDescent="0.25">
      <c r="A494" s="2"/>
      <c r="B494" s="16"/>
      <c r="C494" s="6"/>
      <c r="D494" t="e">
        <f>VLOOKUP(Таблица91112282710[[#This Row],[Название документа, основания для закупки]],ТаблОснЗакуп[],2,FALSE)</f>
        <v>#N/A</v>
      </c>
      <c r="E494" s="2"/>
      <c r="F494" s="6"/>
      <c r="G494" s="38" t="e">
        <f>VLOOKUP(Таблица91112282710[[#This Row],[ Название раздела Плана]],ТаблРазделПлана4[],2,FALSE)</f>
        <v>#N/A</v>
      </c>
      <c r="H494" s="14"/>
      <c r="I494" s="14"/>
      <c r="J494" s="2"/>
      <c r="K494" s="17"/>
      <c r="L494" s="17"/>
      <c r="M494" s="48"/>
      <c r="N494" s="47" t="e">
        <f>VLOOKUP(Таблица91112282710[[#This Row],[Предмет закупки - исключения СМСП]],ТаблИсключ,2,FALSE)</f>
        <v>#N/A</v>
      </c>
      <c r="O494" s="20"/>
      <c r="Q494" s="36"/>
      <c r="R494" s="12"/>
      <c r="S494" s="12"/>
      <c r="T494" s="12"/>
      <c r="U494" s="16" t="e">
        <f>VLOOKUP(Таблица91112282710[[#This Row],[Ставка НДС]],ТаблицаСтавкиНДС[],2,FALSE)</f>
        <v>#N/A</v>
      </c>
      <c r="V494" s="6"/>
      <c r="W494" t="e">
        <f>VLOOKUP(Таблица91112282710[[#This Row],[Название источника финансирования]],ТаблИстФинанс[],2,FALSE)</f>
        <v>#N/A</v>
      </c>
      <c r="X494" s="2"/>
      <c r="Y494" s="13"/>
      <c r="Z494" s="13"/>
      <c r="AA494" s="13"/>
      <c r="AB494" s="17"/>
      <c r="AC494" s="17"/>
      <c r="AD494" s="6"/>
      <c r="AE494" t="e">
        <f>VLOOKUP(Таблица91112282710[[#This Row],[Название способа закупки]],ТаблСпосЗакуп[],2,FALSE)</f>
        <v>#N/A</v>
      </c>
      <c r="AF494" s="6"/>
      <c r="AG494" s="20" t="e">
        <f>INDEX(ТаблОснЗакЕП[],MATCH(LEFT($AF494,255),ТаблОснЗакЕП[Столбец1],0),2)</f>
        <v>#N/A</v>
      </c>
      <c r="AH494" s="2"/>
      <c r="AI494" s="17"/>
      <c r="AJ494" s="14"/>
      <c r="AK494" s="15"/>
      <c r="AL494" s="15"/>
      <c r="AM494" s="15"/>
      <c r="AN494" s="15"/>
      <c r="AO494" s="14"/>
      <c r="AP494" s="14"/>
      <c r="AR494" s="6"/>
      <c r="AS494" t="e">
        <f>VLOOKUP(Таблица91112282710[[#This Row],[Название направления закупки]],ТаблНапрЗакуп[],2,FALSE)</f>
        <v>#N/A</v>
      </c>
      <c r="AT494" s="14"/>
      <c r="AU494" s="40" t="e">
        <f>VLOOKUP(Таблица91112282710[[#This Row],[Наименование подразделения-заявителя закупки (только для закупок ПАО "Газпром")]],ТаблПодрГазпром[],2,FALSE)</f>
        <v>#N/A</v>
      </c>
      <c r="AV494" s="14"/>
      <c r="AW494" s="14"/>
    </row>
    <row r="495" spans="1:49" x14ac:dyDescent="0.25">
      <c r="A495" s="2"/>
      <c r="B495" s="16"/>
      <c r="C495" s="6"/>
      <c r="D495" t="e">
        <f>VLOOKUP(Таблица91112282710[[#This Row],[Название документа, основания для закупки]],ТаблОснЗакуп[],2,FALSE)</f>
        <v>#N/A</v>
      </c>
      <c r="E495" s="2"/>
      <c r="F495" s="6"/>
      <c r="G495" s="38" t="e">
        <f>VLOOKUP(Таблица91112282710[[#This Row],[ Название раздела Плана]],ТаблРазделПлана4[],2,FALSE)</f>
        <v>#N/A</v>
      </c>
      <c r="H495" s="14"/>
      <c r="I495" s="14"/>
      <c r="J495" s="2"/>
      <c r="K495" s="17"/>
      <c r="L495" s="17"/>
      <c r="M495" s="48"/>
      <c r="N495" s="47" t="e">
        <f>VLOOKUP(Таблица91112282710[[#This Row],[Предмет закупки - исключения СМСП]],ТаблИсключ,2,FALSE)</f>
        <v>#N/A</v>
      </c>
      <c r="O495" s="20"/>
      <c r="Q495" s="36"/>
      <c r="R495" s="12"/>
      <c r="S495" s="12"/>
      <c r="T495" s="12"/>
      <c r="U495" s="16" t="e">
        <f>VLOOKUP(Таблица91112282710[[#This Row],[Ставка НДС]],ТаблицаСтавкиНДС[],2,FALSE)</f>
        <v>#N/A</v>
      </c>
      <c r="V495" s="6"/>
      <c r="W495" t="e">
        <f>VLOOKUP(Таблица91112282710[[#This Row],[Название источника финансирования]],ТаблИстФинанс[],2,FALSE)</f>
        <v>#N/A</v>
      </c>
      <c r="X495" s="2"/>
      <c r="Y495" s="13"/>
      <c r="Z495" s="13"/>
      <c r="AA495" s="13"/>
      <c r="AB495" s="17"/>
      <c r="AC495" s="17"/>
      <c r="AD495" s="6"/>
      <c r="AE495" t="e">
        <f>VLOOKUP(Таблица91112282710[[#This Row],[Название способа закупки]],ТаблСпосЗакуп[],2,FALSE)</f>
        <v>#N/A</v>
      </c>
      <c r="AF495" s="6"/>
      <c r="AG495" s="20" t="e">
        <f>INDEX(ТаблОснЗакЕП[],MATCH(LEFT($AF495,255),ТаблОснЗакЕП[Столбец1],0),2)</f>
        <v>#N/A</v>
      </c>
      <c r="AH495" s="2"/>
      <c r="AI495" s="17"/>
      <c r="AJ495" s="14"/>
      <c r="AK495" s="15"/>
      <c r="AL495" s="15"/>
      <c r="AM495" s="15"/>
      <c r="AN495" s="15"/>
      <c r="AO495" s="14"/>
      <c r="AP495" s="14"/>
      <c r="AR495" s="6"/>
      <c r="AS495" t="e">
        <f>VLOOKUP(Таблица91112282710[[#This Row],[Название направления закупки]],ТаблНапрЗакуп[],2,FALSE)</f>
        <v>#N/A</v>
      </c>
      <c r="AT495" s="14"/>
      <c r="AU495" s="39" t="e">
        <f>VLOOKUP(Таблица91112282710[[#This Row],[Наименование подразделения-заявителя закупки (только для закупок ПАО "Газпром")]],ТаблПодрГазпром[],2,FALSE)</f>
        <v>#N/A</v>
      </c>
      <c r="AV495" s="14"/>
      <c r="AW495" s="14"/>
    </row>
    <row r="496" spans="1:49" x14ac:dyDescent="0.25">
      <c r="A496" s="2"/>
      <c r="B496" s="16"/>
      <c r="C496" s="6"/>
      <c r="D496" t="e">
        <f>VLOOKUP(Таблица91112282710[[#This Row],[Название документа, основания для закупки]],ТаблОснЗакуп[],2,FALSE)</f>
        <v>#N/A</v>
      </c>
      <c r="E496" s="2"/>
      <c r="F496" s="6"/>
      <c r="G496" s="38" t="e">
        <f>VLOOKUP(Таблица91112282710[[#This Row],[ Название раздела Плана]],ТаблРазделПлана4[],2,FALSE)</f>
        <v>#N/A</v>
      </c>
      <c r="H496" s="14"/>
      <c r="I496" s="14"/>
      <c r="J496" s="2"/>
      <c r="K496" s="17"/>
      <c r="L496" s="17"/>
      <c r="M496" s="48"/>
      <c r="N496" s="47" t="e">
        <f>VLOOKUP(Таблица91112282710[[#This Row],[Предмет закупки - исключения СМСП]],ТаблИсключ,2,FALSE)</f>
        <v>#N/A</v>
      </c>
      <c r="O496" s="20"/>
      <c r="Q496" s="36"/>
      <c r="R496" s="12"/>
      <c r="S496" s="12"/>
      <c r="T496" s="12"/>
      <c r="U496" s="16" t="e">
        <f>VLOOKUP(Таблица91112282710[[#This Row],[Ставка НДС]],ТаблицаСтавкиНДС[],2,FALSE)</f>
        <v>#N/A</v>
      </c>
      <c r="V496" s="6"/>
      <c r="W496" t="e">
        <f>VLOOKUP(Таблица91112282710[[#This Row],[Название источника финансирования]],ТаблИстФинанс[],2,FALSE)</f>
        <v>#N/A</v>
      </c>
      <c r="X496" s="2"/>
      <c r="Y496" s="13"/>
      <c r="Z496" s="13"/>
      <c r="AA496" s="13"/>
      <c r="AB496" s="17"/>
      <c r="AC496" s="17"/>
      <c r="AD496" s="6"/>
      <c r="AE496" t="e">
        <f>VLOOKUP(Таблица91112282710[[#This Row],[Название способа закупки]],ТаблСпосЗакуп[],2,FALSE)</f>
        <v>#N/A</v>
      </c>
      <c r="AF496" s="6"/>
      <c r="AG496" s="20" t="e">
        <f>INDEX(ТаблОснЗакЕП[],MATCH(LEFT($AF496,255),ТаблОснЗакЕП[Столбец1],0),2)</f>
        <v>#N/A</v>
      </c>
      <c r="AH496" s="2"/>
      <c r="AI496" s="17"/>
      <c r="AJ496" s="14"/>
      <c r="AK496" s="15"/>
      <c r="AL496" s="15"/>
      <c r="AM496" s="15"/>
      <c r="AN496" s="15"/>
      <c r="AO496" s="14"/>
      <c r="AP496" s="14"/>
      <c r="AR496" s="6"/>
      <c r="AS496" t="e">
        <f>VLOOKUP(Таблица91112282710[[#This Row],[Название направления закупки]],ТаблНапрЗакуп[],2,FALSE)</f>
        <v>#N/A</v>
      </c>
      <c r="AT496" s="14"/>
      <c r="AU496" s="40" t="e">
        <f>VLOOKUP(Таблица91112282710[[#This Row],[Наименование подразделения-заявителя закупки (только для закупок ПАО "Газпром")]],ТаблПодрГазпром[],2,FALSE)</f>
        <v>#N/A</v>
      </c>
      <c r="AV496" s="14"/>
      <c r="AW496" s="14"/>
    </row>
    <row r="497" spans="1:49" x14ac:dyDescent="0.25">
      <c r="A497" s="2"/>
      <c r="B497" s="16"/>
      <c r="C497" s="6"/>
      <c r="D497" t="e">
        <f>VLOOKUP(Таблица91112282710[[#This Row],[Название документа, основания для закупки]],ТаблОснЗакуп[],2,FALSE)</f>
        <v>#N/A</v>
      </c>
      <c r="E497" s="2"/>
      <c r="F497" s="6"/>
      <c r="G497" s="38" t="e">
        <f>VLOOKUP(Таблица91112282710[[#This Row],[ Название раздела Плана]],ТаблРазделПлана4[],2,FALSE)</f>
        <v>#N/A</v>
      </c>
      <c r="H497" s="14"/>
      <c r="I497" s="14"/>
      <c r="J497" s="2"/>
      <c r="K497" s="17"/>
      <c r="L497" s="17"/>
      <c r="M497" s="48"/>
      <c r="N497" s="47" t="e">
        <f>VLOOKUP(Таблица91112282710[[#This Row],[Предмет закупки - исключения СМСП]],ТаблИсключ,2,FALSE)</f>
        <v>#N/A</v>
      </c>
      <c r="O497" s="20"/>
      <c r="Q497" s="36"/>
      <c r="R497" s="12"/>
      <c r="S497" s="12"/>
      <c r="T497" s="12"/>
      <c r="U497" s="16" t="e">
        <f>VLOOKUP(Таблица91112282710[[#This Row],[Ставка НДС]],ТаблицаСтавкиНДС[],2,FALSE)</f>
        <v>#N/A</v>
      </c>
      <c r="V497" s="6"/>
      <c r="W497" t="e">
        <f>VLOOKUP(Таблица91112282710[[#This Row],[Название источника финансирования]],ТаблИстФинанс[],2,FALSE)</f>
        <v>#N/A</v>
      </c>
      <c r="X497" s="2"/>
      <c r="Y497" s="13"/>
      <c r="Z497" s="13"/>
      <c r="AA497" s="13"/>
      <c r="AB497" s="17"/>
      <c r="AC497" s="17"/>
      <c r="AD497" s="6"/>
      <c r="AE497" t="e">
        <f>VLOOKUP(Таблица91112282710[[#This Row],[Название способа закупки]],ТаблСпосЗакуп[],2,FALSE)</f>
        <v>#N/A</v>
      </c>
      <c r="AF497" s="6"/>
      <c r="AG497" s="20" t="e">
        <f>INDEX(ТаблОснЗакЕП[],MATCH(LEFT($AF497,255),ТаблОснЗакЕП[Столбец1],0),2)</f>
        <v>#N/A</v>
      </c>
      <c r="AH497" s="2"/>
      <c r="AI497" s="17"/>
      <c r="AJ497" s="14"/>
      <c r="AK497" s="15"/>
      <c r="AL497" s="15"/>
      <c r="AM497" s="15"/>
      <c r="AN497" s="15"/>
      <c r="AO497" s="14"/>
      <c r="AP497" s="14"/>
      <c r="AR497" s="6"/>
      <c r="AS497" t="e">
        <f>VLOOKUP(Таблица91112282710[[#This Row],[Название направления закупки]],ТаблНапрЗакуп[],2,FALSE)</f>
        <v>#N/A</v>
      </c>
      <c r="AT497" s="14"/>
      <c r="AU497" s="39" t="e">
        <f>VLOOKUP(Таблица91112282710[[#This Row],[Наименование подразделения-заявителя закупки (только для закупок ПАО "Газпром")]],ТаблПодрГазпром[],2,FALSE)</f>
        <v>#N/A</v>
      </c>
      <c r="AV497" s="14"/>
      <c r="AW497" s="14"/>
    </row>
    <row r="498" spans="1:49" x14ac:dyDescent="0.25">
      <c r="A498" s="2"/>
      <c r="B498" s="16"/>
      <c r="C498" s="6"/>
      <c r="D498" t="e">
        <f>VLOOKUP(Таблица91112282710[[#This Row],[Название документа, основания для закупки]],ТаблОснЗакуп[],2,FALSE)</f>
        <v>#N/A</v>
      </c>
      <c r="E498" s="2"/>
      <c r="F498" s="6"/>
      <c r="G498" s="38" t="e">
        <f>VLOOKUP(Таблица91112282710[[#This Row],[ Название раздела Плана]],ТаблРазделПлана4[],2,FALSE)</f>
        <v>#N/A</v>
      </c>
      <c r="H498" s="14"/>
      <c r="I498" s="14"/>
      <c r="J498" s="2"/>
      <c r="K498" s="17"/>
      <c r="L498" s="17"/>
      <c r="M498" s="48"/>
      <c r="N498" s="47" t="e">
        <f>VLOOKUP(Таблица91112282710[[#This Row],[Предмет закупки - исключения СМСП]],ТаблИсключ,2,FALSE)</f>
        <v>#N/A</v>
      </c>
      <c r="O498" s="20"/>
      <c r="Q498" s="36"/>
      <c r="R498" s="12"/>
      <c r="S498" s="12"/>
      <c r="T498" s="12"/>
      <c r="U498" s="16" t="e">
        <f>VLOOKUP(Таблица91112282710[[#This Row],[Ставка НДС]],ТаблицаСтавкиНДС[],2,FALSE)</f>
        <v>#N/A</v>
      </c>
      <c r="V498" s="6"/>
      <c r="W498" t="e">
        <f>VLOOKUP(Таблица91112282710[[#This Row],[Название источника финансирования]],ТаблИстФинанс[],2,FALSE)</f>
        <v>#N/A</v>
      </c>
      <c r="X498" s="2"/>
      <c r="Y498" s="13"/>
      <c r="Z498" s="13"/>
      <c r="AA498" s="13"/>
      <c r="AB498" s="17"/>
      <c r="AC498" s="17"/>
      <c r="AD498" s="6"/>
      <c r="AE498" t="e">
        <f>VLOOKUP(Таблица91112282710[[#This Row],[Название способа закупки]],ТаблСпосЗакуп[],2,FALSE)</f>
        <v>#N/A</v>
      </c>
      <c r="AF498" s="6"/>
      <c r="AG498" s="20" t="e">
        <f>INDEX(ТаблОснЗакЕП[],MATCH(LEFT($AF498,255),ТаблОснЗакЕП[Столбец1],0),2)</f>
        <v>#N/A</v>
      </c>
      <c r="AH498" s="2"/>
      <c r="AI498" s="17"/>
      <c r="AJ498" s="14"/>
      <c r="AK498" s="15"/>
      <c r="AL498" s="15"/>
      <c r="AM498" s="15"/>
      <c r="AN498" s="15"/>
      <c r="AO498" s="14"/>
      <c r="AP498" s="14"/>
      <c r="AR498" s="6"/>
      <c r="AS498" t="e">
        <f>VLOOKUP(Таблица91112282710[[#This Row],[Название направления закупки]],ТаблНапрЗакуп[],2,FALSE)</f>
        <v>#N/A</v>
      </c>
      <c r="AT498" s="14"/>
      <c r="AU498" s="40" t="e">
        <f>VLOOKUP(Таблица91112282710[[#This Row],[Наименование подразделения-заявителя закупки (только для закупок ПАО "Газпром")]],ТаблПодрГазпром[],2,FALSE)</f>
        <v>#N/A</v>
      </c>
      <c r="AV498" s="14"/>
      <c r="AW498" s="14"/>
    </row>
    <row r="499" spans="1:49" x14ac:dyDescent="0.25">
      <c r="A499" s="2"/>
      <c r="B499" s="16"/>
      <c r="C499" s="6"/>
      <c r="D499" t="e">
        <f>VLOOKUP(Таблица91112282710[[#This Row],[Название документа, основания для закупки]],ТаблОснЗакуп[],2,FALSE)</f>
        <v>#N/A</v>
      </c>
      <c r="E499" s="2"/>
      <c r="F499" s="6"/>
      <c r="G499" s="38" t="e">
        <f>VLOOKUP(Таблица91112282710[[#This Row],[ Название раздела Плана]],ТаблРазделПлана4[],2,FALSE)</f>
        <v>#N/A</v>
      </c>
      <c r="H499" s="14"/>
      <c r="I499" s="14"/>
      <c r="J499" s="2"/>
      <c r="K499" s="17"/>
      <c r="L499" s="17"/>
      <c r="M499" s="48"/>
      <c r="N499" s="47" t="e">
        <f>VLOOKUP(Таблица91112282710[[#This Row],[Предмет закупки - исключения СМСП]],ТаблИсключ,2,FALSE)</f>
        <v>#N/A</v>
      </c>
      <c r="O499" s="20"/>
      <c r="Q499" s="36"/>
      <c r="R499" s="12"/>
      <c r="S499" s="12"/>
      <c r="T499" s="12"/>
      <c r="U499" s="16" t="e">
        <f>VLOOKUP(Таблица91112282710[[#This Row],[Ставка НДС]],ТаблицаСтавкиНДС[],2,FALSE)</f>
        <v>#N/A</v>
      </c>
      <c r="V499" s="6"/>
      <c r="W499" t="e">
        <f>VLOOKUP(Таблица91112282710[[#This Row],[Название источника финансирования]],ТаблИстФинанс[],2,FALSE)</f>
        <v>#N/A</v>
      </c>
      <c r="X499" s="2"/>
      <c r="Y499" s="13"/>
      <c r="Z499" s="13"/>
      <c r="AA499" s="13"/>
      <c r="AB499" s="17"/>
      <c r="AC499" s="17"/>
      <c r="AD499" s="6"/>
      <c r="AE499" t="e">
        <f>VLOOKUP(Таблица91112282710[[#This Row],[Название способа закупки]],ТаблСпосЗакуп[],2,FALSE)</f>
        <v>#N/A</v>
      </c>
      <c r="AF499" s="6"/>
      <c r="AG499" s="20" t="e">
        <f>INDEX(ТаблОснЗакЕП[],MATCH(LEFT($AF499,255),ТаблОснЗакЕП[Столбец1],0),2)</f>
        <v>#N/A</v>
      </c>
      <c r="AH499" s="2"/>
      <c r="AI499" s="17"/>
      <c r="AJ499" s="14"/>
      <c r="AK499" s="15"/>
      <c r="AL499" s="15"/>
      <c r="AM499" s="15"/>
      <c r="AN499" s="15"/>
      <c r="AO499" s="14"/>
      <c r="AP499" s="14"/>
      <c r="AR499" s="6"/>
      <c r="AS499" t="e">
        <f>VLOOKUP(Таблица91112282710[[#This Row],[Название направления закупки]],ТаблНапрЗакуп[],2,FALSE)</f>
        <v>#N/A</v>
      </c>
      <c r="AT499" s="14"/>
      <c r="AU499" s="39" t="e">
        <f>VLOOKUP(Таблица91112282710[[#This Row],[Наименование подразделения-заявителя закупки (только для закупок ПАО "Газпром")]],ТаблПодрГазпром[],2,FALSE)</f>
        <v>#N/A</v>
      </c>
      <c r="AV499" s="14"/>
      <c r="AW499" s="14"/>
    </row>
    <row r="500" spans="1:49" x14ac:dyDescent="0.25">
      <c r="A500" s="2"/>
      <c r="B500" s="16"/>
      <c r="C500" s="6"/>
      <c r="D500" t="e">
        <f>VLOOKUP(Таблица91112282710[[#This Row],[Название документа, основания для закупки]],ТаблОснЗакуп[],2,FALSE)</f>
        <v>#N/A</v>
      </c>
      <c r="E500" s="2"/>
      <c r="F500" s="6"/>
      <c r="G500" s="38" t="e">
        <f>VLOOKUP(Таблица91112282710[[#This Row],[ Название раздела Плана]],ТаблРазделПлана4[],2,FALSE)</f>
        <v>#N/A</v>
      </c>
      <c r="H500" s="14"/>
      <c r="I500" s="14"/>
      <c r="J500" s="2"/>
      <c r="K500" s="17"/>
      <c r="L500" s="17"/>
      <c r="M500" s="48"/>
      <c r="N500" s="47" t="e">
        <f>VLOOKUP(Таблица91112282710[[#This Row],[Предмет закупки - исключения СМСП]],ТаблИсключ,2,FALSE)</f>
        <v>#N/A</v>
      </c>
      <c r="O500" s="20"/>
      <c r="Q500" s="36"/>
      <c r="R500" s="12"/>
      <c r="S500" s="12"/>
      <c r="T500" s="12"/>
      <c r="U500" s="16" t="e">
        <f>VLOOKUP(Таблица91112282710[[#This Row],[Ставка НДС]],ТаблицаСтавкиНДС[],2,FALSE)</f>
        <v>#N/A</v>
      </c>
      <c r="V500" s="6"/>
      <c r="W500" t="e">
        <f>VLOOKUP(Таблица91112282710[[#This Row],[Название источника финансирования]],ТаблИстФинанс[],2,FALSE)</f>
        <v>#N/A</v>
      </c>
      <c r="X500" s="2"/>
      <c r="Y500" s="13"/>
      <c r="Z500" s="13"/>
      <c r="AA500" s="13"/>
      <c r="AB500" s="17"/>
      <c r="AC500" s="17"/>
      <c r="AD500" s="6"/>
      <c r="AE500" t="e">
        <f>VLOOKUP(Таблица91112282710[[#This Row],[Название способа закупки]],ТаблСпосЗакуп[],2,FALSE)</f>
        <v>#N/A</v>
      </c>
      <c r="AF500" s="6"/>
      <c r="AG500" s="20" t="e">
        <f>INDEX(ТаблОснЗакЕП[],MATCH(LEFT($AF500,255),ТаблОснЗакЕП[Столбец1],0),2)</f>
        <v>#N/A</v>
      </c>
      <c r="AH500" s="2"/>
      <c r="AI500" s="17"/>
      <c r="AJ500" s="14"/>
      <c r="AK500" s="15"/>
      <c r="AL500" s="15"/>
      <c r="AM500" s="15"/>
      <c r="AN500" s="15"/>
      <c r="AO500" s="14"/>
      <c r="AP500" s="14"/>
      <c r="AR500" s="6"/>
      <c r="AS500" t="e">
        <f>VLOOKUP(Таблица91112282710[[#This Row],[Название направления закупки]],ТаблНапрЗакуп[],2,FALSE)</f>
        <v>#N/A</v>
      </c>
      <c r="AT500" s="14"/>
      <c r="AU500" s="40" t="e">
        <f>VLOOKUP(Таблица91112282710[[#This Row],[Наименование подразделения-заявителя закупки (только для закупок ПАО "Газпром")]],ТаблПодрГазпром[],2,FALSE)</f>
        <v>#N/A</v>
      </c>
      <c r="AV500" s="14"/>
      <c r="AW500" s="14"/>
    </row>
    <row r="501" spans="1:49" x14ac:dyDescent="0.25">
      <c r="A501" s="2"/>
      <c r="B501" s="16"/>
      <c r="C501" s="6"/>
      <c r="D501" t="e">
        <f>VLOOKUP(Таблица91112282710[[#This Row],[Название документа, основания для закупки]],ТаблОснЗакуп[],2,FALSE)</f>
        <v>#N/A</v>
      </c>
      <c r="E501" s="2"/>
      <c r="F501" s="6"/>
      <c r="G501" s="38" t="e">
        <f>VLOOKUP(Таблица91112282710[[#This Row],[ Название раздела Плана]],ТаблРазделПлана4[],2,FALSE)</f>
        <v>#N/A</v>
      </c>
      <c r="H501" s="14"/>
      <c r="I501" s="14"/>
      <c r="J501" s="2"/>
      <c r="K501" s="17"/>
      <c r="L501" s="17"/>
      <c r="M501" s="48"/>
      <c r="N501" s="47" t="e">
        <f>VLOOKUP(Таблица91112282710[[#This Row],[Предмет закупки - исключения СМСП]],ТаблИсключ,2,FALSE)</f>
        <v>#N/A</v>
      </c>
      <c r="O501" s="20"/>
      <c r="Q501" s="36"/>
      <c r="R501" s="12"/>
      <c r="S501" s="12"/>
      <c r="T501" s="12"/>
      <c r="U501" s="16" t="e">
        <f>VLOOKUP(Таблица91112282710[[#This Row],[Ставка НДС]],ТаблицаСтавкиНДС[],2,FALSE)</f>
        <v>#N/A</v>
      </c>
      <c r="V501" s="6"/>
      <c r="W501" t="e">
        <f>VLOOKUP(Таблица91112282710[[#This Row],[Название источника финансирования]],ТаблИстФинанс[],2,FALSE)</f>
        <v>#N/A</v>
      </c>
      <c r="X501" s="2"/>
      <c r="Y501" s="13"/>
      <c r="Z501" s="13"/>
      <c r="AA501" s="13"/>
      <c r="AB501" s="17"/>
      <c r="AC501" s="17"/>
      <c r="AD501" s="6"/>
      <c r="AE501" t="e">
        <f>VLOOKUP(Таблица91112282710[[#This Row],[Название способа закупки]],ТаблСпосЗакуп[],2,FALSE)</f>
        <v>#N/A</v>
      </c>
      <c r="AF501" s="6"/>
      <c r="AG501" s="20" t="e">
        <f>INDEX(ТаблОснЗакЕП[],MATCH(LEFT($AF501,255),ТаблОснЗакЕП[Столбец1],0),2)</f>
        <v>#N/A</v>
      </c>
      <c r="AH501" s="2"/>
      <c r="AI501" s="17"/>
      <c r="AJ501" s="14"/>
      <c r="AK501" s="15"/>
      <c r="AL501" s="15"/>
      <c r="AM501" s="15"/>
      <c r="AN501" s="15"/>
      <c r="AO501" s="14"/>
      <c r="AP501" s="14"/>
      <c r="AR501" s="6"/>
      <c r="AS501" t="e">
        <f>VLOOKUP(Таблица91112282710[[#This Row],[Название направления закупки]],ТаблНапрЗакуп[],2,FALSE)</f>
        <v>#N/A</v>
      </c>
      <c r="AT501" s="14"/>
      <c r="AU501" s="39" t="e">
        <f>VLOOKUP(Таблица91112282710[[#This Row],[Наименование подразделения-заявителя закупки (только для закупок ПАО "Газпром")]],ТаблПодрГазпром[],2,FALSE)</f>
        <v>#N/A</v>
      </c>
      <c r="AV501" s="14"/>
      <c r="AW501" s="14"/>
    </row>
    <row r="502" spans="1:49" x14ac:dyDescent="0.25">
      <c r="A502" s="2"/>
      <c r="B502" s="16"/>
      <c r="C502" s="6"/>
      <c r="D502" t="e">
        <f>VLOOKUP(Таблица91112282710[[#This Row],[Название документа, основания для закупки]],ТаблОснЗакуп[],2,FALSE)</f>
        <v>#N/A</v>
      </c>
      <c r="E502" s="2"/>
      <c r="F502" s="6"/>
      <c r="G502" s="38" t="e">
        <f>VLOOKUP(Таблица91112282710[[#This Row],[ Название раздела Плана]],ТаблРазделПлана4[],2,FALSE)</f>
        <v>#N/A</v>
      </c>
      <c r="H502" s="14"/>
      <c r="I502" s="14"/>
      <c r="J502" s="2"/>
      <c r="K502" s="17"/>
      <c r="L502" s="17"/>
      <c r="M502" s="48"/>
      <c r="N502" s="47" t="e">
        <f>VLOOKUP(Таблица91112282710[[#This Row],[Предмет закупки - исключения СМСП]],ТаблИсключ,2,FALSE)</f>
        <v>#N/A</v>
      </c>
      <c r="O502" s="20"/>
      <c r="Q502" s="36"/>
      <c r="R502" s="12"/>
      <c r="S502" s="12"/>
      <c r="T502" s="12"/>
      <c r="U502" s="16" t="e">
        <f>VLOOKUP(Таблица91112282710[[#This Row],[Ставка НДС]],ТаблицаСтавкиНДС[],2,FALSE)</f>
        <v>#N/A</v>
      </c>
      <c r="V502" s="6"/>
      <c r="W502" t="e">
        <f>VLOOKUP(Таблица91112282710[[#This Row],[Название источника финансирования]],ТаблИстФинанс[],2,FALSE)</f>
        <v>#N/A</v>
      </c>
      <c r="X502" s="2"/>
      <c r="Y502" s="13"/>
      <c r="Z502" s="13"/>
      <c r="AA502" s="13"/>
      <c r="AB502" s="17"/>
      <c r="AC502" s="17"/>
      <c r="AD502" s="6"/>
      <c r="AE502" t="e">
        <f>VLOOKUP(Таблица91112282710[[#This Row],[Название способа закупки]],ТаблСпосЗакуп[],2,FALSE)</f>
        <v>#N/A</v>
      </c>
      <c r="AF502" s="6"/>
      <c r="AG502" s="20" t="e">
        <f>INDEX(ТаблОснЗакЕП[],MATCH(LEFT($AF502,255),ТаблОснЗакЕП[Столбец1],0),2)</f>
        <v>#N/A</v>
      </c>
      <c r="AH502" s="2"/>
      <c r="AI502" s="17"/>
      <c r="AJ502" s="14"/>
      <c r="AK502" s="15"/>
      <c r="AL502" s="15"/>
      <c r="AM502" s="15"/>
      <c r="AN502" s="15"/>
      <c r="AO502" s="14"/>
      <c r="AP502" s="14"/>
      <c r="AR502" s="6"/>
      <c r="AS502" t="e">
        <f>VLOOKUP(Таблица91112282710[[#This Row],[Название направления закупки]],ТаблНапрЗакуп[],2,FALSE)</f>
        <v>#N/A</v>
      </c>
      <c r="AT502" s="14"/>
      <c r="AU502" s="40" t="e">
        <f>VLOOKUP(Таблица91112282710[[#This Row],[Наименование подразделения-заявителя закупки (только для закупок ПАО "Газпром")]],ТаблПодрГазпром[],2,FALSE)</f>
        <v>#N/A</v>
      </c>
      <c r="AV502" s="14"/>
      <c r="AW502" s="14"/>
    </row>
    <row r="503" spans="1:49" x14ac:dyDescent="0.25">
      <c r="A503" s="2"/>
      <c r="B503" s="16"/>
      <c r="C503" s="6"/>
      <c r="D503" t="e">
        <f>VLOOKUP(Таблица91112282710[[#This Row],[Название документа, основания для закупки]],ТаблОснЗакуп[],2,FALSE)</f>
        <v>#N/A</v>
      </c>
      <c r="E503" s="2"/>
      <c r="F503" s="6"/>
      <c r="G503" s="38" t="e">
        <f>VLOOKUP(Таблица91112282710[[#This Row],[ Название раздела Плана]],ТаблРазделПлана4[],2,FALSE)</f>
        <v>#N/A</v>
      </c>
      <c r="H503" s="14"/>
      <c r="I503" s="14"/>
      <c r="J503" s="2"/>
      <c r="K503" s="17"/>
      <c r="L503" s="17"/>
      <c r="M503" s="48"/>
      <c r="N503" s="47" t="e">
        <f>VLOOKUP(Таблица91112282710[[#This Row],[Предмет закупки - исключения СМСП]],ТаблИсключ,2,FALSE)</f>
        <v>#N/A</v>
      </c>
      <c r="O503" s="20"/>
      <c r="Q503" s="36"/>
      <c r="R503" s="12"/>
      <c r="S503" s="12"/>
      <c r="T503" s="12"/>
      <c r="U503" s="16" t="e">
        <f>VLOOKUP(Таблица91112282710[[#This Row],[Ставка НДС]],ТаблицаСтавкиНДС[],2,FALSE)</f>
        <v>#N/A</v>
      </c>
      <c r="V503" s="6"/>
      <c r="W503" t="e">
        <f>VLOOKUP(Таблица91112282710[[#This Row],[Название источника финансирования]],ТаблИстФинанс[],2,FALSE)</f>
        <v>#N/A</v>
      </c>
      <c r="X503" s="2"/>
      <c r="Y503" s="13"/>
      <c r="Z503" s="13"/>
      <c r="AA503" s="13"/>
      <c r="AB503" s="17"/>
      <c r="AC503" s="17"/>
      <c r="AD503" s="6"/>
      <c r="AE503" t="e">
        <f>VLOOKUP(Таблица91112282710[[#This Row],[Название способа закупки]],ТаблСпосЗакуп[],2,FALSE)</f>
        <v>#N/A</v>
      </c>
      <c r="AF503" s="6"/>
      <c r="AG503" s="20" t="e">
        <f>INDEX(ТаблОснЗакЕП[],MATCH(LEFT($AF503,255),ТаблОснЗакЕП[Столбец1],0),2)</f>
        <v>#N/A</v>
      </c>
      <c r="AH503" s="2"/>
      <c r="AI503" s="17"/>
      <c r="AJ503" s="14"/>
      <c r="AK503" s="15"/>
      <c r="AL503" s="15"/>
      <c r="AM503" s="15"/>
      <c r="AN503" s="15"/>
      <c r="AO503" s="14"/>
      <c r="AP503" s="14"/>
      <c r="AR503" s="6"/>
      <c r="AS503" t="e">
        <f>VLOOKUP(Таблица91112282710[[#This Row],[Название направления закупки]],ТаблНапрЗакуп[],2,FALSE)</f>
        <v>#N/A</v>
      </c>
      <c r="AT503" s="14"/>
      <c r="AU503" s="39" t="e">
        <f>VLOOKUP(Таблица91112282710[[#This Row],[Наименование подразделения-заявителя закупки (только для закупок ПАО "Газпром")]],ТаблПодрГазпром[],2,FALSE)</f>
        <v>#N/A</v>
      </c>
      <c r="AV503" s="14"/>
      <c r="AW503" s="14"/>
    </row>
    <row r="504" spans="1:49" x14ac:dyDescent="0.25">
      <c r="A504" s="2"/>
      <c r="B504" s="16"/>
      <c r="C504" s="6"/>
      <c r="D504" t="e">
        <f>VLOOKUP(Таблица91112282710[[#This Row],[Название документа, основания для закупки]],ТаблОснЗакуп[],2,FALSE)</f>
        <v>#N/A</v>
      </c>
      <c r="E504" s="2"/>
      <c r="F504" s="6"/>
      <c r="G504" s="38" t="e">
        <f>VLOOKUP(Таблица91112282710[[#This Row],[ Название раздела Плана]],ТаблРазделПлана4[],2,FALSE)</f>
        <v>#N/A</v>
      </c>
      <c r="H504" s="14"/>
      <c r="I504" s="14"/>
      <c r="J504" s="2"/>
      <c r="K504" s="17"/>
      <c r="L504" s="17"/>
      <c r="M504" s="48"/>
      <c r="N504" s="47" t="e">
        <f>VLOOKUP(Таблица91112282710[[#This Row],[Предмет закупки - исключения СМСП]],ТаблИсключ,2,FALSE)</f>
        <v>#N/A</v>
      </c>
      <c r="O504" s="20"/>
      <c r="Q504" s="36"/>
      <c r="R504" s="12"/>
      <c r="S504" s="12"/>
      <c r="T504" s="12"/>
      <c r="U504" s="16" t="e">
        <f>VLOOKUP(Таблица91112282710[[#This Row],[Ставка НДС]],ТаблицаСтавкиНДС[],2,FALSE)</f>
        <v>#N/A</v>
      </c>
      <c r="V504" s="6"/>
      <c r="W504" t="e">
        <f>VLOOKUP(Таблица91112282710[[#This Row],[Название источника финансирования]],ТаблИстФинанс[],2,FALSE)</f>
        <v>#N/A</v>
      </c>
      <c r="X504" s="2"/>
      <c r="Y504" s="13"/>
      <c r="Z504" s="13"/>
      <c r="AA504" s="13"/>
      <c r="AB504" s="17"/>
      <c r="AC504" s="17"/>
      <c r="AD504" s="6"/>
      <c r="AE504" t="e">
        <f>VLOOKUP(Таблица91112282710[[#This Row],[Название способа закупки]],ТаблСпосЗакуп[],2,FALSE)</f>
        <v>#N/A</v>
      </c>
      <c r="AF504" s="6"/>
      <c r="AG504" s="20" t="e">
        <f>INDEX(ТаблОснЗакЕП[],MATCH(LEFT($AF504,255),ТаблОснЗакЕП[Столбец1],0),2)</f>
        <v>#N/A</v>
      </c>
      <c r="AH504" s="2"/>
      <c r="AI504" s="17"/>
      <c r="AJ504" s="14"/>
      <c r="AK504" s="15"/>
      <c r="AL504" s="15"/>
      <c r="AM504" s="15"/>
      <c r="AN504" s="15"/>
      <c r="AO504" s="14"/>
      <c r="AP504" s="14"/>
      <c r="AR504" s="6"/>
      <c r="AS504" t="e">
        <f>VLOOKUP(Таблица91112282710[[#This Row],[Название направления закупки]],ТаблНапрЗакуп[],2,FALSE)</f>
        <v>#N/A</v>
      </c>
      <c r="AT504" s="14"/>
      <c r="AU504" s="40" t="e">
        <f>VLOOKUP(Таблица91112282710[[#This Row],[Наименование подразделения-заявителя закупки (только для закупок ПАО "Газпром")]],ТаблПодрГазпром[],2,FALSE)</f>
        <v>#N/A</v>
      </c>
      <c r="AV504" s="14"/>
      <c r="AW504" s="14"/>
    </row>
    <row r="505" spans="1:49" x14ac:dyDescent="0.25">
      <c r="A505" s="2"/>
      <c r="B505" s="16"/>
      <c r="C505" s="6"/>
      <c r="D505" t="e">
        <f>VLOOKUP(Таблица91112282710[[#This Row],[Название документа, основания для закупки]],ТаблОснЗакуп[],2,FALSE)</f>
        <v>#N/A</v>
      </c>
      <c r="E505" s="2"/>
      <c r="F505" s="6"/>
      <c r="G505" s="38" t="e">
        <f>VLOOKUP(Таблица91112282710[[#This Row],[ Название раздела Плана]],ТаблРазделПлана4[],2,FALSE)</f>
        <v>#N/A</v>
      </c>
      <c r="H505" s="14"/>
      <c r="I505" s="14"/>
      <c r="J505" s="2"/>
      <c r="K505" s="17"/>
      <c r="L505" s="17"/>
      <c r="M505" s="48"/>
      <c r="N505" s="47" t="e">
        <f>VLOOKUP(Таблица91112282710[[#This Row],[Предмет закупки - исключения СМСП]],ТаблИсключ,2,FALSE)</f>
        <v>#N/A</v>
      </c>
      <c r="O505" s="20"/>
      <c r="Q505" s="36"/>
      <c r="R505" s="12"/>
      <c r="S505" s="12"/>
      <c r="T505" s="12"/>
      <c r="U505" s="16" t="e">
        <f>VLOOKUP(Таблица91112282710[[#This Row],[Ставка НДС]],ТаблицаСтавкиНДС[],2,FALSE)</f>
        <v>#N/A</v>
      </c>
      <c r="V505" s="6"/>
      <c r="W505" t="e">
        <f>VLOOKUP(Таблица91112282710[[#This Row],[Название источника финансирования]],ТаблИстФинанс[],2,FALSE)</f>
        <v>#N/A</v>
      </c>
      <c r="X505" s="2"/>
      <c r="Y505" s="13"/>
      <c r="Z505" s="13"/>
      <c r="AA505" s="13"/>
      <c r="AB505" s="17"/>
      <c r="AC505" s="17"/>
      <c r="AD505" s="6"/>
      <c r="AE505" t="e">
        <f>VLOOKUP(Таблица91112282710[[#This Row],[Название способа закупки]],ТаблСпосЗакуп[],2,FALSE)</f>
        <v>#N/A</v>
      </c>
      <c r="AF505" s="6"/>
      <c r="AG505" s="20" t="e">
        <f>INDEX(ТаблОснЗакЕП[],MATCH(LEFT($AF505,255),ТаблОснЗакЕП[Столбец1],0),2)</f>
        <v>#N/A</v>
      </c>
      <c r="AH505" s="2"/>
      <c r="AI505" s="17"/>
      <c r="AJ505" s="14"/>
      <c r="AK505" s="15"/>
      <c r="AL505" s="15"/>
      <c r="AM505" s="15"/>
      <c r="AN505" s="15"/>
      <c r="AO505" s="14"/>
      <c r="AP505" s="14"/>
      <c r="AR505" s="6"/>
      <c r="AS505" t="e">
        <f>VLOOKUP(Таблица91112282710[[#This Row],[Название направления закупки]],ТаблНапрЗакуп[],2,FALSE)</f>
        <v>#N/A</v>
      </c>
      <c r="AT505" s="14"/>
      <c r="AU505" s="39" t="e">
        <f>VLOOKUP(Таблица91112282710[[#This Row],[Наименование подразделения-заявителя закупки (только для закупок ПАО "Газпром")]],ТаблПодрГазпром[],2,FALSE)</f>
        <v>#N/A</v>
      </c>
      <c r="AV505" s="14"/>
      <c r="AW505" s="14"/>
    </row>
    <row r="506" spans="1:49" x14ac:dyDescent="0.25">
      <c r="A506" s="2"/>
      <c r="B506" s="16"/>
      <c r="C506" s="6"/>
      <c r="D506" t="e">
        <f>VLOOKUP(Таблица91112282710[[#This Row],[Название документа, основания для закупки]],ТаблОснЗакуп[],2,FALSE)</f>
        <v>#N/A</v>
      </c>
      <c r="E506" s="2"/>
      <c r="F506" s="6"/>
      <c r="G506" s="38" t="e">
        <f>VLOOKUP(Таблица91112282710[[#This Row],[ Название раздела Плана]],ТаблРазделПлана4[],2,FALSE)</f>
        <v>#N/A</v>
      </c>
      <c r="H506" s="14"/>
      <c r="I506" s="14"/>
      <c r="J506" s="2"/>
      <c r="K506" s="17"/>
      <c r="L506" s="17"/>
      <c r="M506" s="48"/>
      <c r="N506" s="47" t="e">
        <f>VLOOKUP(Таблица91112282710[[#This Row],[Предмет закупки - исключения СМСП]],ТаблИсключ,2,FALSE)</f>
        <v>#N/A</v>
      </c>
      <c r="O506" s="20"/>
      <c r="Q506" s="36"/>
      <c r="R506" s="12"/>
      <c r="S506" s="12"/>
      <c r="T506" s="12"/>
      <c r="U506" s="16" t="e">
        <f>VLOOKUP(Таблица91112282710[[#This Row],[Ставка НДС]],ТаблицаСтавкиНДС[],2,FALSE)</f>
        <v>#N/A</v>
      </c>
      <c r="V506" s="6"/>
      <c r="W506" t="e">
        <f>VLOOKUP(Таблица91112282710[[#This Row],[Название источника финансирования]],ТаблИстФинанс[],2,FALSE)</f>
        <v>#N/A</v>
      </c>
      <c r="X506" s="2"/>
      <c r="Y506" s="13"/>
      <c r="Z506" s="13"/>
      <c r="AA506" s="13"/>
      <c r="AB506" s="17"/>
      <c r="AC506" s="17"/>
      <c r="AD506" s="6"/>
      <c r="AE506" t="e">
        <f>VLOOKUP(Таблица91112282710[[#This Row],[Название способа закупки]],ТаблСпосЗакуп[],2,FALSE)</f>
        <v>#N/A</v>
      </c>
      <c r="AF506" s="6"/>
      <c r="AG506" s="20" t="e">
        <f>INDEX(ТаблОснЗакЕП[],MATCH(LEFT($AF506,255),ТаблОснЗакЕП[Столбец1],0),2)</f>
        <v>#N/A</v>
      </c>
      <c r="AH506" s="2"/>
      <c r="AI506" s="17"/>
      <c r="AJ506" s="14"/>
      <c r="AK506" s="15"/>
      <c r="AL506" s="15"/>
      <c r="AM506" s="15"/>
      <c r="AN506" s="15"/>
      <c r="AO506" s="14"/>
      <c r="AP506" s="14"/>
      <c r="AR506" s="6"/>
      <c r="AS506" t="e">
        <f>VLOOKUP(Таблица91112282710[[#This Row],[Название направления закупки]],ТаблНапрЗакуп[],2,FALSE)</f>
        <v>#N/A</v>
      </c>
      <c r="AT506" s="14"/>
      <c r="AU506" s="40" t="e">
        <f>VLOOKUP(Таблица91112282710[[#This Row],[Наименование подразделения-заявителя закупки (только для закупок ПАО "Газпром")]],ТаблПодрГазпром[],2,FALSE)</f>
        <v>#N/A</v>
      </c>
      <c r="AV506" s="14"/>
      <c r="AW506" s="14"/>
    </row>
    <row r="507" spans="1:49" x14ac:dyDescent="0.25">
      <c r="A507" s="2"/>
      <c r="B507" s="16"/>
      <c r="C507" s="6"/>
      <c r="D507" t="e">
        <f>VLOOKUP(Таблица91112282710[[#This Row],[Название документа, основания для закупки]],ТаблОснЗакуп[],2,FALSE)</f>
        <v>#N/A</v>
      </c>
      <c r="E507" s="2"/>
      <c r="F507" s="6"/>
      <c r="G507" s="38" t="e">
        <f>VLOOKUP(Таблица91112282710[[#This Row],[ Название раздела Плана]],ТаблРазделПлана4[],2,FALSE)</f>
        <v>#N/A</v>
      </c>
      <c r="H507" s="14"/>
      <c r="I507" s="14"/>
      <c r="J507" s="2"/>
      <c r="K507" s="17"/>
      <c r="L507" s="17"/>
      <c r="M507" s="48"/>
      <c r="N507" s="47" t="e">
        <f>VLOOKUP(Таблица91112282710[[#This Row],[Предмет закупки - исключения СМСП]],ТаблИсключ,2,FALSE)</f>
        <v>#N/A</v>
      </c>
      <c r="O507" s="20"/>
      <c r="Q507" s="36"/>
      <c r="R507" s="12"/>
      <c r="S507" s="12"/>
      <c r="T507" s="12"/>
      <c r="U507" s="16" t="e">
        <f>VLOOKUP(Таблица91112282710[[#This Row],[Ставка НДС]],ТаблицаСтавкиНДС[],2,FALSE)</f>
        <v>#N/A</v>
      </c>
      <c r="V507" s="6"/>
      <c r="W507" t="e">
        <f>VLOOKUP(Таблица91112282710[[#This Row],[Название источника финансирования]],ТаблИстФинанс[],2,FALSE)</f>
        <v>#N/A</v>
      </c>
      <c r="X507" s="2"/>
      <c r="Y507" s="13"/>
      <c r="Z507" s="13"/>
      <c r="AA507" s="13"/>
      <c r="AB507" s="17"/>
      <c r="AC507" s="17"/>
      <c r="AD507" s="6"/>
      <c r="AE507" t="e">
        <f>VLOOKUP(Таблица91112282710[[#This Row],[Название способа закупки]],ТаблСпосЗакуп[],2,FALSE)</f>
        <v>#N/A</v>
      </c>
      <c r="AF507" s="6"/>
      <c r="AG507" s="20" t="e">
        <f>INDEX(ТаблОснЗакЕП[],MATCH(LEFT($AF507,255),ТаблОснЗакЕП[Столбец1],0),2)</f>
        <v>#N/A</v>
      </c>
      <c r="AH507" s="2"/>
      <c r="AI507" s="17"/>
      <c r="AJ507" s="14"/>
      <c r="AK507" s="15"/>
      <c r="AL507" s="15"/>
      <c r="AM507" s="15"/>
      <c r="AN507" s="15"/>
      <c r="AO507" s="14"/>
      <c r="AP507" s="14"/>
      <c r="AR507" s="6"/>
      <c r="AS507" t="e">
        <f>VLOOKUP(Таблица91112282710[[#This Row],[Название направления закупки]],ТаблНапрЗакуп[],2,FALSE)</f>
        <v>#N/A</v>
      </c>
      <c r="AT507" s="14"/>
      <c r="AU507" s="39" t="e">
        <f>VLOOKUP(Таблица91112282710[[#This Row],[Наименование подразделения-заявителя закупки (только для закупок ПАО "Газпром")]],ТаблПодрГазпром[],2,FALSE)</f>
        <v>#N/A</v>
      </c>
      <c r="AV507" s="14"/>
      <c r="AW507" s="14"/>
    </row>
    <row r="508" spans="1:49" x14ac:dyDescent="0.25">
      <c r="A508" s="2"/>
      <c r="B508" s="16"/>
      <c r="C508" s="6"/>
      <c r="D508" t="e">
        <f>VLOOKUP(Таблица91112282710[[#This Row],[Название документа, основания для закупки]],ТаблОснЗакуп[],2,FALSE)</f>
        <v>#N/A</v>
      </c>
      <c r="E508" s="2"/>
      <c r="F508" s="6"/>
      <c r="G508" s="38" t="e">
        <f>VLOOKUP(Таблица91112282710[[#This Row],[ Название раздела Плана]],ТаблРазделПлана4[],2,FALSE)</f>
        <v>#N/A</v>
      </c>
      <c r="H508" s="14"/>
      <c r="I508" s="14"/>
      <c r="J508" s="2"/>
      <c r="K508" s="17"/>
      <c r="L508" s="17"/>
      <c r="M508" s="48"/>
      <c r="N508" s="47" t="e">
        <f>VLOOKUP(Таблица91112282710[[#This Row],[Предмет закупки - исключения СМСП]],ТаблИсключ,2,FALSE)</f>
        <v>#N/A</v>
      </c>
      <c r="O508" s="20"/>
      <c r="Q508" s="36"/>
      <c r="R508" s="12"/>
      <c r="S508" s="12"/>
      <c r="T508" s="12"/>
      <c r="U508" s="16" t="e">
        <f>VLOOKUP(Таблица91112282710[[#This Row],[Ставка НДС]],ТаблицаСтавкиНДС[],2,FALSE)</f>
        <v>#N/A</v>
      </c>
      <c r="V508" s="6"/>
      <c r="W508" t="e">
        <f>VLOOKUP(Таблица91112282710[[#This Row],[Название источника финансирования]],ТаблИстФинанс[],2,FALSE)</f>
        <v>#N/A</v>
      </c>
      <c r="X508" s="2"/>
      <c r="Y508" s="13"/>
      <c r="Z508" s="13"/>
      <c r="AA508" s="13"/>
      <c r="AB508" s="17"/>
      <c r="AC508" s="17"/>
      <c r="AD508" s="6"/>
      <c r="AE508" t="e">
        <f>VLOOKUP(Таблица91112282710[[#This Row],[Название способа закупки]],ТаблСпосЗакуп[],2,FALSE)</f>
        <v>#N/A</v>
      </c>
      <c r="AF508" s="6"/>
      <c r="AG508" s="20" t="e">
        <f>INDEX(ТаблОснЗакЕП[],MATCH(LEFT($AF508,255),ТаблОснЗакЕП[Столбец1],0),2)</f>
        <v>#N/A</v>
      </c>
      <c r="AH508" s="2"/>
      <c r="AI508" s="17"/>
      <c r="AJ508" s="14"/>
      <c r="AK508" s="15"/>
      <c r="AL508" s="15"/>
      <c r="AM508" s="15"/>
      <c r="AN508" s="15"/>
      <c r="AO508" s="14"/>
      <c r="AP508" s="14"/>
      <c r="AR508" s="6"/>
      <c r="AS508" t="e">
        <f>VLOOKUP(Таблица91112282710[[#This Row],[Название направления закупки]],ТаблНапрЗакуп[],2,FALSE)</f>
        <v>#N/A</v>
      </c>
      <c r="AT508" s="14"/>
      <c r="AU508" s="40" t="e">
        <f>VLOOKUP(Таблица91112282710[[#This Row],[Наименование подразделения-заявителя закупки (только для закупок ПАО "Газпром")]],ТаблПодрГазпром[],2,FALSE)</f>
        <v>#N/A</v>
      </c>
      <c r="AV508" s="14"/>
      <c r="AW508" s="14"/>
    </row>
    <row r="509" spans="1:49" x14ac:dyDescent="0.25">
      <c r="A509" s="2"/>
      <c r="B509" s="16"/>
      <c r="C509" s="6"/>
      <c r="D509" t="e">
        <f>VLOOKUP(Таблица91112282710[[#This Row],[Название документа, основания для закупки]],ТаблОснЗакуп[],2,FALSE)</f>
        <v>#N/A</v>
      </c>
      <c r="E509" s="2"/>
      <c r="F509" s="6"/>
      <c r="G509" s="38" t="e">
        <f>VLOOKUP(Таблица91112282710[[#This Row],[ Название раздела Плана]],ТаблРазделПлана4[],2,FALSE)</f>
        <v>#N/A</v>
      </c>
      <c r="H509" s="14"/>
      <c r="I509" s="14"/>
      <c r="J509" s="2"/>
      <c r="K509" s="17"/>
      <c r="L509" s="17"/>
      <c r="M509" s="48"/>
      <c r="N509" s="47" t="e">
        <f>VLOOKUP(Таблица91112282710[[#This Row],[Предмет закупки - исключения СМСП]],ТаблИсключ,2,FALSE)</f>
        <v>#N/A</v>
      </c>
      <c r="O509" s="20"/>
      <c r="Q509" s="36"/>
      <c r="R509" s="12"/>
      <c r="S509" s="12"/>
      <c r="T509" s="12"/>
      <c r="U509" s="16" t="e">
        <f>VLOOKUP(Таблица91112282710[[#This Row],[Ставка НДС]],ТаблицаСтавкиНДС[],2,FALSE)</f>
        <v>#N/A</v>
      </c>
      <c r="V509" s="6"/>
      <c r="W509" t="e">
        <f>VLOOKUP(Таблица91112282710[[#This Row],[Название источника финансирования]],ТаблИстФинанс[],2,FALSE)</f>
        <v>#N/A</v>
      </c>
      <c r="X509" s="2"/>
      <c r="Y509" s="13"/>
      <c r="Z509" s="13"/>
      <c r="AA509" s="13"/>
      <c r="AB509" s="17"/>
      <c r="AC509" s="17"/>
      <c r="AD509" s="6"/>
      <c r="AE509" t="e">
        <f>VLOOKUP(Таблица91112282710[[#This Row],[Название способа закупки]],ТаблСпосЗакуп[],2,FALSE)</f>
        <v>#N/A</v>
      </c>
      <c r="AF509" s="6"/>
      <c r="AG509" s="20" t="e">
        <f>INDEX(ТаблОснЗакЕП[],MATCH(LEFT($AF509,255),ТаблОснЗакЕП[Столбец1],0),2)</f>
        <v>#N/A</v>
      </c>
      <c r="AH509" s="2"/>
      <c r="AI509" s="17"/>
      <c r="AJ509" s="14"/>
      <c r="AK509" s="15"/>
      <c r="AL509" s="15"/>
      <c r="AM509" s="15"/>
      <c r="AN509" s="15"/>
      <c r="AO509" s="14"/>
      <c r="AP509" s="14"/>
      <c r="AR509" s="6"/>
      <c r="AS509" t="e">
        <f>VLOOKUP(Таблица91112282710[[#This Row],[Название направления закупки]],ТаблНапрЗакуп[],2,FALSE)</f>
        <v>#N/A</v>
      </c>
      <c r="AT509" s="14"/>
      <c r="AU509" s="39" t="e">
        <f>VLOOKUP(Таблица91112282710[[#This Row],[Наименование подразделения-заявителя закупки (только для закупок ПАО "Газпром")]],ТаблПодрГазпром[],2,FALSE)</f>
        <v>#N/A</v>
      </c>
      <c r="AV509" s="14"/>
      <c r="AW509" s="14"/>
    </row>
    <row r="510" spans="1:49" x14ac:dyDescent="0.25">
      <c r="A510" s="2"/>
      <c r="B510" s="16"/>
      <c r="C510" s="6"/>
      <c r="D510" t="e">
        <f>VLOOKUP(Таблица91112282710[[#This Row],[Название документа, основания для закупки]],ТаблОснЗакуп[],2,FALSE)</f>
        <v>#N/A</v>
      </c>
      <c r="E510" s="2"/>
      <c r="F510" s="6"/>
      <c r="G510" s="38" t="e">
        <f>VLOOKUP(Таблица91112282710[[#This Row],[ Название раздела Плана]],ТаблРазделПлана4[],2,FALSE)</f>
        <v>#N/A</v>
      </c>
      <c r="H510" s="14"/>
      <c r="I510" s="14"/>
      <c r="J510" s="2"/>
      <c r="K510" s="17"/>
      <c r="L510" s="17"/>
      <c r="M510" s="48"/>
      <c r="N510" s="47" t="e">
        <f>VLOOKUP(Таблица91112282710[[#This Row],[Предмет закупки - исключения СМСП]],ТаблИсключ,2,FALSE)</f>
        <v>#N/A</v>
      </c>
      <c r="O510" s="20"/>
      <c r="Q510" s="36"/>
      <c r="R510" s="12"/>
      <c r="S510" s="12"/>
      <c r="T510" s="12"/>
      <c r="U510" s="16" t="e">
        <f>VLOOKUP(Таблица91112282710[[#This Row],[Ставка НДС]],ТаблицаСтавкиНДС[],2,FALSE)</f>
        <v>#N/A</v>
      </c>
      <c r="V510" s="6"/>
      <c r="W510" t="e">
        <f>VLOOKUP(Таблица91112282710[[#This Row],[Название источника финансирования]],ТаблИстФинанс[],2,FALSE)</f>
        <v>#N/A</v>
      </c>
      <c r="X510" s="2"/>
      <c r="Y510" s="13"/>
      <c r="Z510" s="13"/>
      <c r="AA510" s="13"/>
      <c r="AB510" s="17"/>
      <c r="AC510" s="17"/>
      <c r="AD510" s="6"/>
      <c r="AE510" t="e">
        <f>VLOOKUP(Таблица91112282710[[#This Row],[Название способа закупки]],ТаблСпосЗакуп[],2,FALSE)</f>
        <v>#N/A</v>
      </c>
      <c r="AF510" s="6"/>
      <c r="AG510" s="20" t="e">
        <f>INDEX(ТаблОснЗакЕП[],MATCH(LEFT($AF510,255),ТаблОснЗакЕП[Столбец1],0),2)</f>
        <v>#N/A</v>
      </c>
      <c r="AH510" s="2"/>
      <c r="AI510" s="17"/>
      <c r="AJ510" s="14"/>
      <c r="AK510" s="15"/>
      <c r="AL510" s="15"/>
      <c r="AM510" s="15"/>
      <c r="AN510" s="15"/>
      <c r="AO510" s="14"/>
      <c r="AP510" s="14"/>
      <c r="AR510" s="6"/>
      <c r="AS510" t="e">
        <f>VLOOKUP(Таблица91112282710[[#This Row],[Название направления закупки]],ТаблНапрЗакуп[],2,FALSE)</f>
        <v>#N/A</v>
      </c>
      <c r="AT510" s="14"/>
      <c r="AU510" s="40" t="e">
        <f>VLOOKUP(Таблица91112282710[[#This Row],[Наименование подразделения-заявителя закупки (только для закупок ПАО "Газпром")]],ТаблПодрГазпром[],2,FALSE)</f>
        <v>#N/A</v>
      </c>
      <c r="AV510" s="14"/>
      <c r="AW510" s="14"/>
    </row>
    <row r="511" spans="1:49" x14ac:dyDescent="0.25">
      <c r="A511" s="2"/>
      <c r="B511" s="16"/>
      <c r="C511" s="6"/>
      <c r="D511" t="e">
        <f>VLOOKUP(Таблица91112282710[[#This Row],[Название документа, основания для закупки]],ТаблОснЗакуп[],2,FALSE)</f>
        <v>#N/A</v>
      </c>
      <c r="E511" s="2"/>
      <c r="F511" s="6"/>
      <c r="G511" s="38" t="e">
        <f>VLOOKUP(Таблица91112282710[[#This Row],[ Название раздела Плана]],ТаблРазделПлана4[],2,FALSE)</f>
        <v>#N/A</v>
      </c>
      <c r="H511" s="14"/>
      <c r="I511" s="14"/>
      <c r="J511" s="2"/>
      <c r="K511" s="17"/>
      <c r="L511" s="17"/>
      <c r="M511" s="48"/>
      <c r="N511" s="47" t="e">
        <f>VLOOKUP(Таблица91112282710[[#This Row],[Предмет закупки - исключения СМСП]],ТаблИсключ,2,FALSE)</f>
        <v>#N/A</v>
      </c>
      <c r="O511" s="20"/>
      <c r="Q511" s="36"/>
      <c r="R511" s="12"/>
      <c r="S511" s="12"/>
      <c r="T511" s="12"/>
      <c r="U511" s="16" t="e">
        <f>VLOOKUP(Таблица91112282710[[#This Row],[Ставка НДС]],ТаблицаСтавкиНДС[],2,FALSE)</f>
        <v>#N/A</v>
      </c>
      <c r="V511" s="6"/>
      <c r="W511" t="e">
        <f>VLOOKUP(Таблица91112282710[[#This Row],[Название источника финансирования]],ТаблИстФинанс[],2,FALSE)</f>
        <v>#N/A</v>
      </c>
      <c r="X511" s="2"/>
      <c r="Y511" s="13"/>
      <c r="Z511" s="13"/>
      <c r="AA511" s="13"/>
      <c r="AB511" s="17"/>
      <c r="AC511" s="17"/>
      <c r="AD511" s="6"/>
      <c r="AE511" t="e">
        <f>VLOOKUP(Таблица91112282710[[#This Row],[Название способа закупки]],ТаблСпосЗакуп[],2,FALSE)</f>
        <v>#N/A</v>
      </c>
      <c r="AF511" s="6"/>
      <c r="AG511" s="20" t="e">
        <f>INDEX(ТаблОснЗакЕП[],MATCH(LEFT($AF511,255),ТаблОснЗакЕП[Столбец1],0),2)</f>
        <v>#N/A</v>
      </c>
      <c r="AH511" s="2"/>
      <c r="AI511" s="17"/>
      <c r="AJ511" s="14"/>
      <c r="AK511" s="15"/>
      <c r="AL511" s="15"/>
      <c r="AM511" s="15"/>
      <c r="AN511" s="15"/>
      <c r="AO511" s="14"/>
      <c r="AP511" s="14"/>
      <c r="AR511" s="6"/>
      <c r="AS511" t="e">
        <f>VLOOKUP(Таблица91112282710[[#This Row],[Название направления закупки]],ТаблНапрЗакуп[],2,FALSE)</f>
        <v>#N/A</v>
      </c>
      <c r="AT511" s="14"/>
      <c r="AU511" s="39" t="e">
        <f>VLOOKUP(Таблица91112282710[[#This Row],[Наименование подразделения-заявителя закупки (только для закупок ПАО "Газпром")]],ТаблПодрГазпром[],2,FALSE)</f>
        <v>#N/A</v>
      </c>
      <c r="AV511" s="14"/>
      <c r="AW511" s="14"/>
    </row>
    <row r="512" spans="1:49" x14ac:dyDescent="0.25">
      <c r="A512" s="2"/>
      <c r="B512" s="16"/>
      <c r="C512" s="6"/>
      <c r="D512" t="e">
        <f>VLOOKUP(Таблица91112282710[[#This Row],[Название документа, основания для закупки]],ТаблОснЗакуп[],2,FALSE)</f>
        <v>#N/A</v>
      </c>
      <c r="E512" s="2"/>
      <c r="F512" s="6"/>
      <c r="G512" s="38" t="e">
        <f>VLOOKUP(Таблица91112282710[[#This Row],[ Название раздела Плана]],ТаблРазделПлана4[],2,FALSE)</f>
        <v>#N/A</v>
      </c>
      <c r="H512" s="14"/>
      <c r="I512" s="14"/>
      <c r="J512" s="2"/>
      <c r="K512" s="17"/>
      <c r="L512" s="17"/>
      <c r="M512" s="48"/>
      <c r="N512" s="47" t="e">
        <f>VLOOKUP(Таблица91112282710[[#This Row],[Предмет закупки - исключения СМСП]],ТаблИсключ,2,FALSE)</f>
        <v>#N/A</v>
      </c>
      <c r="O512" s="20"/>
      <c r="Q512" s="36"/>
      <c r="R512" s="12"/>
      <c r="S512" s="12"/>
      <c r="T512" s="12"/>
      <c r="U512" s="16" t="e">
        <f>VLOOKUP(Таблица91112282710[[#This Row],[Ставка НДС]],ТаблицаСтавкиНДС[],2,FALSE)</f>
        <v>#N/A</v>
      </c>
      <c r="V512" s="6"/>
      <c r="W512" t="e">
        <f>VLOOKUP(Таблица91112282710[[#This Row],[Название источника финансирования]],ТаблИстФинанс[],2,FALSE)</f>
        <v>#N/A</v>
      </c>
      <c r="X512" s="2"/>
      <c r="Y512" s="13"/>
      <c r="Z512" s="13"/>
      <c r="AA512" s="13"/>
      <c r="AB512" s="17"/>
      <c r="AC512" s="17"/>
      <c r="AD512" s="6"/>
      <c r="AE512" t="e">
        <f>VLOOKUP(Таблица91112282710[[#This Row],[Название способа закупки]],ТаблСпосЗакуп[],2,FALSE)</f>
        <v>#N/A</v>
      </c>
      <c r="AF512" s="6"/>
      <c r="AG512" s="20" t="e">
        <f>INDEX(ТаблОснЗакЕП[],MATCH(LEFT($AF512,255),ТаблОснЗакЕП[Столбец1],0),2)</f>
        <v>#N/A</v>
      </c>
      <c r="AH512" s="2"/>
      <c r="AI512" s="17"/>
      <c r="AJ512" s="14"/>
      <c r="AK512" s="15"/>
      <c r="AL512" s="15"/>
      <c r="AM512" s="15"/>
      <c r="AN512" s="15"/>
      <c r="AO512" s="14"/>
      <c r="AP512" s="14"/>
      <c r="AR512" s="6"/>
      <c r="AS512" t="e">
        <f>VLOOKUP(Таблица91112282710[[#This Row],[Название направления закупки]],ТаблНапрЗакуп[],2,FALSE)</f>
        <v>#N/A</v>
      </c>
      <c r="AT512" s="14"/>
      <c r="AU512" s="40" t="e">
        <f>VLOOKUP(Таблица91112282710[[#This Row],[Наименование подразделения-заявителя закупки (только для закупок ПАО "Газпром")]],ТаблПодрГазпром[],2,FALSE)</f>
        <v>#N/A</v>
      </c>
      <c r="AV512" s="14"/>
      <c r="AW512" s="14"/>
    </row>
    <row r="513" spans="1:49" x14ac:dyDescent="0.25">
      <c r="A513" s="2"/>
      <c r="B513" s="16"/>
      <c r="C513" s="6"/>
      <c r="D513" t="e">
        <f>VLOOKUP(Таблица91112282710[[#This Row],[Название документа, основания для закупки]],ТаблОснЗакуп[],2,FALSE)</f>
        <v>#N/A</v>
      </c>
      <c r="E513" s="2"/>
      <c r="F513" s="6"/>
      <c r="G513" s="38" t="e">
        <f>VLOOKUP(Таблица91112282710[[#This Row],[ Название раздела Плана]],ТаблРазделПлана4[],2,FALSE)</f>
        <v>#N/A</v>
      </c>
      <c r="H513" s="14"/>
      <c r="I513" s="14"/>
      <c r="J513" s="2"/>
      <c r="K513" s="17"/>
      <c r="L513" s="17"/>
      <c r="M513" s="48"/>
      <c r="N513" s="47" t="e">
        <f>VLOOKUP(Таблица91112282710[[#This Row],[Предмет закупки - исключения СМСП]],ТаблИсключ,2,FALSE)</f>
        <v>#N/A</v>
      </c>
      <c r="O513" s="20"/>
      <c r="Q513" s="36"/>
      <c r="R513" s="12"/>
      <c r="S513" s="12"/>
      <c r="T513" s="12"/>
      <c r="U513" s="16" t="e">
        <f>VLOOKUP(Таблица91112282710[[#This Row],[Ставка НДС]],ТаблицаСтавкиНДС[],2,FALSE)</f>
        <v>#N/A</v>
      </c>
      <c r="V513" s="6"/>
      <c r="W513" t="e">
        <f>VLOOKUP(Таблица91112282710[[#This Row],[Название источника финансирования]],ТаблИстФинанс[],2,FALSE)</f>
        <v>#N/A</v>
      </c>
      <c r="X513" s="2"/>
      <c r="Y513" s="13"/>
      <c r="Z513" s="13"/>
      <c r="AA513" s="13"/>
      <c r="AB513" s="17"/>
      <c r="AC513" s="17"/>
      <c r="AD513" s="6"/>
      <c r="AE513" t="e">
        <f>VLOOKUP(Таблица91112282710[[#This Row],[Название способа закупки]],ТаблСпосЗакуп[],2,FALSE)</f>
        <v>#N/A</v>
      </c>
      <c r="AF513" s="6"/>
      <c r="AG513" s="20" t="e">
        <f>INDEX(ТаблОснЗакЕП[],MATCH(LEFT($AF513,255),ТаблОснЗакЕП[Столбец1],0),2)</f>
        <v>#N/A</v>
      </c>
      <c r="AH513" s="2"/>
      <c r="AI513" s="17"/>
      <c r="AJ513" s="14"/>
      <c r="AK513" s="15"/>
      <c r="AL513" s="15"/>
      <c r="AM513" s="15"/>
      <c r="AN513" s="15"/>
      <c r="AO513" s="14"/>
      <c r="AP513" s="14"/>
      <c r="AR513" s="6"/>
      <c r="AS513" t="e">
        <f>VLOOKUP(Таблица91112282710[[#This Row],[Название направления закупки]],ТаблНапрЗакуп[],2,FALSE)</f>
        <v>#N/A</v>
      </c>
      <c r="AT513" s="14"/>
      <c r="AU513" s="39" t="e">
        <f>VLOOKUP(Таблица91112282710[[#This Row],[Наименование подразделения-заявителя закупки (только для закупок ПАО "Газпром")]],ТаблПодрГазпром[],2,FALSE)</f>
        <v>#N/A</v>
      </c>
      <c r="AV513" s="14"/>
      <c r="AW513" s="14"/>
    </row>
    <row r="514" spans="1:49" x14ac:dyDescent="0.25">
      <c r="A514" s="2"/>
      <c r="B514" s="16"/>
      <c r="C514" s="6"/>
      <c r="D514" t="e">
        <f>VLOOKUP(Таблица91112282710[[#This Row],[Название документа, основания для закупки]],ТаблОснЗакуп[],2,FALSE)</f>
        <v>#N/A</v>
      </c>
      <c r="E514" s="2"/>
      <c r="F514" s="6"/>
      <c r="G514" s="38" t="e">
        <f>VLOOKUP(Таблица91112282710[[#This Row],[ Название раздела Плана]],ТаблРазделПлана4[],2,FALSE)</f>
        <v>#N/A</v>
      </c>
      <c r="H514" s="14"/>
      <c r="I514" s="14"/>
      <c r="J514" s="2"/>
      <c r="K514" s="17"/>
      <c r="L514" s="17"/>
      <c r="M514" s="48"/>
      <c r="N514" s="47" t="e">
        <f>VLOOKUP(Таблица91112282710[[#This Row],[Предмет закупки - исключения СМСП]],ТаблИсключ,2,FALSE)</f>
        <v>#N/A</v>
      </c>
      <c r="O514" s="20"/>
      <c r="Q514" s="36"/>
      <c r="R514" s="12"/>
      <c r="S514" s="12"/>
      <c r="T514" s="12"/>
      <c r="U514" s="16" t="e">
        <f>VLOOKUP(Таблица91112282710[[#This Row],[Ставка НДС]],ТаблицаСтавкиНДС[],2,FALSE)</f>
        <v>#N/A</v>
      </c>
      <c r="V514" s="6"/>
      <c r="W514" t="e">
        <f>VLOOKUP(Таблица91112282710[[#This Row],[Название источника финансирования]],ТаблИстФинанс[],2,FALSE)</f>
        <v>#N/A</v>
      </c>
      <c r="X514" s="2"/>
      <c r="Y514" s="13"/>
      <c r="Z514" s="13"/>
      <c r="AA514" s="13"/>
      <c r="AB514" s="17"/>
      <c r="AC514" s="17"/>
      <c r="AD514" s="6"/>
      <c r="AE514" t="e">
        <f>VLOOKUP(Таблица91112282710[[#This Row],[Название способа закупки]],ТаблСпосЗакуп[],2,FALSE)</f>
        <v>#N/A</v>
      </c>
      <c r="AF514" s="6"/>
      <c r="AG514" s="20" t="e">
        <f>INDEX(ТаблОснЗакЕП[],MATCH(LEFT($AF514,255),ТаблОснЗакЕП[Столбец1],0),2)</f>
        <v>#N/A</v>
      </c>
      <c r="AH514" s="2"/>
      <c r="AI514" s="17"/>
      <c r="AJ514" s="14"/>
      <c r="AK514" s="15"/>
      <c r="AL514" s="15"/>
      <c r="AM514" s="15"/>
      <c r="AN514" s="15"/>
      <c r="AO514" s="14"/>
      <c r="AP514" s="14"/>
      <c r="AR514" s="6"/>
      <c r="AS514" t="e">
        <f>VLOOKUP(Таблица91112282710[[#This Row],[Название направления закупки]],ТаблНапрЗакуп[],2,FALSE)</f>
        <v>#N/A</v>
      </c>
      <c r="AT514" s="14"/>
      <c r="AU514" s="40" t="e">
        <f>VLOOKUP(Таблица91112282710[[#This Row],[Наименование подразделения-заявителя закупки (только для закупок ПАО "Газпром")]],ТаблПодрГазпром[],2,FALSE)</f>
        <v>#N/A</v>
      </c>
      <c r="AV514" s="14"/>
      <c r="AW514" s="14"/>
    </row>
    <row r="515" spans="1:49" x14ac:dyDescent="0.25">
      <c r="A515" s="2"/>
      <c r="B515" s="16"/>
      <c r="C515" s="6"/>
      <c r="D515" t="e">
        <f>VLOOKUP(Таблица91112282710[[#This Row],[Название документа, основания для закупки]],ТаблОснЗакуп[],2,FALSE)</f>
        <v>#N/A</v>
      </c>
      <c r="E515" s="2"/>
      <c r="F515" s="6"/>
      <c r="G515" s="38" t="e">
        <f>VLOOKUP(Таблица91112282710[[#This Row],[ Название раздела Плана]],ТаблРазделПлана4[],2,FALSE)</f>
        <v>#N/A</v>
      </c>
      <c r="H515" s="14"/>
      <c r="I515" s="14"/>
      <c r="J515" s="2"/>
      <c r="K515" s="17"/>
      <c r="L515" s="17"/>
      <c r="M515" s="48"/>
      <c r="N515" s="47" t="e">
        <f>VLOOKUP(Таблица91112282710[[#This Row],[Предмет закупки - исключения СМСП]],ТаблИсключ,2,FALSE)</f>
        <v>#N/A</v>
      </c>
      <c r="O515" s="20"/>
      <c r="Q515" s="36"/>
      <c r="R515" s="12"/>
      <c r="S515" s="12"/>
      <c r="T515" s="12"/>
      <c r="U515" s="16" t="e">
        <f>VLOOKUP(Таблица91112282710[[#This Row],[Ставка НДС]],ТаблицаСтавкиНДС[],2,FALSE)</f>
        <v>#N/A</v>
      </c>
      <c r="V515" s="6"/>
      <c r="W515" t="e">
        <f>VLOOKUP(Таблица91112282710[[#This Row],[Название источника финансирования]],ТаблИстФинанс[],2,FALSE)</f>
        <v>#N/A</v>
      </c>
      <c r="X515" s="2"/>
      <c r="Y515" s="13"/>
      <c r="Z515" s="13"/>
      <c r="AA515" s="13"/>
      <c r="AB515" s="17"/>
      <c r="AC515" s="17"/>
      <c r="AD515" s="6"/>
      <c r="AE515" t="e">
        <f>VLOOKUP(Таблица91112282710[[#This Row],[Название способа закупки]],ТаблСпосЗакуп[],2,FALSE)</f>
        <v>#N/A</v>
      </c>
      <c r="AF515" s="6"/>
      <c r="AG515" s="20" t="e">
        <f>INDEX(ТаблОснЗакЕП[],MATCH(LEFT($AF515,255),ТаблОснЗакЕП[Столбец1],0),2)</f>
        <v>#N/A</v>
      </c>
      <c r="AH515" s="2"/>
      <c r="AI515" s="17"/>
      <c r="AJ515" s="14"/>
      <c r="AK515" s="15"/>
      <c r="AL515" s="15"/>
      <c r="AM515" s="15"/>
      <c r="AN515" s="15"/>
      <c r="AO515" s="14"/>
      <c r="AP515" s="14"/>
      <c r="AR515" s="6"/>
      <c r="AS515" t="e">
        <f>VLOOKUP(Таблица91112282710[[#This Row],[Название направления закупки]],ТаблНапрЗакуп[],2,FALSE)</f>
        <v>#N/A</v>
      </c>
      <c r="AT515" s="14"/>
      <c r="AU515" s="39" t="e">
        <f>VLOOKUP(Таблица91112282710[[#This Row],[Наименование подразделения-заявителя закупки (только для закупок ПАО "Газпром")]],ТаблПодрГазпром[],2,FALSE)</f>
        <v>#N/A</v>
      </c>
      <c r="AV515" s="14"/>
      <c r="AW515" s="14"/>
    </row>
    <row r="516" spans="1:49" x14ac:dyDescent="0.25">
      <c r="A516" s="2"/>
      <c r="B516" s="16"/>
      <c r="C516" s="6"/>
      <c r="D516" t="e">
        <f>VLOOKUP(Таблица91112282710[[#This Row],[Название документа, основания для закупки]],ТаблОснЗакуп[],2,FALSE)</f>
        <v>#N/A</v>
      </c>
      <c r="E516" s="2"/>
      <c r="F516" s="6"/>
      <c r="G516" s="38" t="e">
        <f>VLOOKUP(Таблица91112282710[[#This Row],[ Название раздела Плана]],ТаблРазделПлана4[],2,FALSE)</f>
        <v>#N/A</v>
      </c>
      <c r="H516" s="14"/>
      <c r="I516" s="14"/>
      <c r="J516" s="2"/>
      <c r="K516" s="17"/>
      <c r="L516" s="17"/>
      <c r="M516" s="48"/>
      <c r="N516" s="47" t="e">
        <f>VLOOKUP(Таблица91112282710[[#This Row],[Предмет закупки - исключения СМСП]],ТаблИсключ,2,FALSE)</f>
        <v>#N/A</v>
      </c>
      <c r="O516" s="20"/>
      <c r="Q516" s="36"/>
      <c r="R516" s="12"/>
      <c r="S516" s="12"/>
      <c r="T516" s="12"/>
      <c r="U516" s="16" t="e">
        <f>VLOOKUP(Таблица91112282710[[#This Row],[Ставка НДС]],ТаблицаСтавкиНДС[],2,FALSE)</f>
        <v>#N/A</v>
      </c>
      <c r="V516" s="6"/>
      <c r="W516" t="e">
        <f>VLOOKUP(Таблица91112282710[[#This Row],[Название источника финансирования]],ТаблИстФинанс[],2,FALSE)</f>
        <v>#N/A</v>
      </c>
      <c r="X516" s="2"/>
      <c r="Y516" s="13"/>
      <c r="Z516" s="13"/>
      <c r="AA516" s="13"/>
      <c r="AB516" s="17"/>
      <c r="AC516" s="17"/>
      <c r="AD516" s="6"/>
      <c r="AE516" t="e">
        <f>VLOOKUP(Таблица91112282710[[#This Row],[Название способа закупки]],ТаблСпосЗакуп[],2,FALSE)</f>
        <v>#N/A</v>
      </c>
      <c r="AF516" s="6"/>
      <c r="AG516" s="20" t="e">
        <f>INDEX(ТаблОснЗакЕП[],MATCH(LEFT($AF516,255),ТаблОснЗакЕП[Столбец1],0),2)</f>
        <v>#N/A</v>
      </c>
      <c r="AH516" s="2"/>
      <c r="AI516" s="17"/>
      <c r="AJ516" s="14"/>
      <c r="AK516" s="15"/>
      <c r="AL516" s="15"/>
      <c r="AM516" s="15"/>
      <c r="AN516" s="15"/>
      <c r="AO516" s="14"/>
      <c r="AP516" s="14"/>
      <c r="AR516" s="6"/>
      <c r="AS516" t="e">
        <f>VLOOKUP(Таблица91112282710[[#This Row],[Название направления закупки]],ТаблНапрЗакуп[],2,FALSE)</f>
        <v>#N/A</v>
      </c>
      <c r="AT516" s="14"/>
      <c r="AU516" s="40" t="e">
        <f>VLOOKUP(Таблица91112282710[[#This Row],[Наименование подразделения-заявителя закупки (только для закупок ПАО "Газпром")]],ТаблПодрГазпром[],2,FALSE)</f>
        <v>#N/A</v>
      </c>
      <c r="AV516" s="14"/>
      <c r="AW516" s="14"/>
    </row>
    <row r="517" spans="1:49" x14ac:dyDescent="0.25">
      <c r="A517" s="2"/>
      <c r="B517" s="16"/>
      <c r="C517" s="6"/>
      <c r="D517" t="e">
        <f>VLOOKUP(Таблица91112282710[[#This Row],[Название документа, основания для закупки]],ТаблОснЗакуп[],2,FALSE)</f>
        <v>#N/A</v>
      </c>
      <c r="E517" s="2"/>
      <c r="F517" s="6"/>
      <c r="G517" s="38" t="e">
        <f>VLOOKUP(Таблица91112282710[[#This Row],[ Название раздела Плана]],ТаблРазделПлана4[],2,FALSE)</f>
        <v>#N/A</v>
      </c>
      <c r="H517" s="14"/>
      <c r="I517" s="14"/>
      <c r="J517" s="2"/>
      <c r="K517" s="17"/>
      <c r="L517" s="17"/>
      <c r="M517" s="48"/>
      <c r="N517" s="47" t="e">
        <f>VLOOKUP(Таблица91112282710[[#This Row],[Предмет закупки - исключения СМСП]],ТаблИсключ,2,FALSE)</f>
        <v>#N/A</v>
      </c>
      <c r="O517" s="20"/>
      <c r="Q517" s="36"/>
      <c r="R517" s="12"/>
      <c r="S517" s="12"/>
      <c r="T517" s="12"/>
      <c r="U517" s="16" t="e">
        <f>VLOOKUP(Таблица91112282710[[#This Row],[Ставка НДС]],ТаблицаСтавкиНДС[],2,FALSE)</f>
        <v>#N/A</v>
      </c>
      <c r="V517" s="6"/>
      <c r="W517" t="e">
        <f>VLOOKUP(Таблица91112282710[[#This Row],[Название источника финансирования]],ТаблИстФинанс[],2,FALSE)</f>
        <v>#N/A</v>
      </c>
      <c r="X517" s="2"/>
      <c r="Y517" s="13"/>
      <c r="Z517" s="13"/>
      <c r="AA517" s="13"/>
      <c r="AB517" s="17"/>
      <c r="AC517" s="17"/>
      <c r="AD517" s="6"/>
      <c r="AE517" t="e">
        <f>VLOOKUP(Таблица91112282710[[#This Row],[Название способа закупки]],ТаблСпосЗакуп[],2,FALSE)</f>
        <v>#N/A</v>
      </c>
      <c r="AF517" s="6"/>
      <c r="AG517" s="20" t="e">
        <f>INDEX(ТаблОснЗакЕП[],MATCH(LEFT($AF517,255),ТаблОснЗакЕП[Столбец1],0),2)</f>
        <v>#N/A</v>
      </c>
      <c r="AH517" s="2"/>
      <c r="AI517" s="17"/>
      <c r="AJ517" s="14"/>
      <c r="AK517" s="15"/>
      <c r="AL517" s="15"/>
      <c r="AM517" s="15"/>
      <c r="AN517" s="15"/>
      <c r="AO517" s="14"/>
      <c r="AP517" s="14"/>
      <c r="AR517" s="6"/>
      <c r="AS517" t="e">
        <f>VLOOKUP(Таблица91112282710[[#This Row],[Название направления закупки]],ТаблНапрЗакуп[],2,FALSE)</f>
        <v>#N/A</v>
      </c>
      <c r="AT517" s="14"/>
      <c r="AU517" s="39" t="e">
        <f>VLOOKUP(Таблица91112282710[[#This Row],[Наименование подразделения-заявителя закупки (только для закупок ПАО "Газпром")]],ТаблПодрГазпром[],2,FALSE)</f>
        <v>#N/A</v>
      </c>
      <c r="AV517" s="14"/>
      <c r="AW517" s="14"/>
    </row>
    <row r="518" spans="1:49" x14ac:dyDescent="0.25">
      <c r="A518" s="2"/>
      <c r="B518" s="16"/>
      <c r="C518" s="6"/>
      <c r="D518" t="e">
        <f>VLOOKUP(Таблица91112282710[[#This Row],[Название документа, основания для закупки]],ТаблОснЗакуп[],2,FALSE)</f>
        <v>#N/A</v>
      </c>
      <c r="E518" s="2"/>
      <c r="F518" s="6"/>
      <c r="G518" s="38" t="e">
        <f>VLOOKUP(Таблица91112282710[[#This Row],[ Название раздела Плана]],ТаблРазделПлана4[],2,FALSE)</f>
        <v>#N/A</v>
      </c>
      <c r="H518" s="14"/>
      <c r="I518" s="14"/>
      <c r="J518" s="2"/>
      <c r="K518" s="17"/>
      <c r="L518" s="17"/>
      <c r="M518" s="48"/>
      <c r="N518" s="47" t="e">
        <f>VLOOKUP(Таблица91112282710[[#This Row],[Предмет закупки - исключения СМСП]],ТаблИсключ,2,FALSE)</f>
        <v>#N/A</v>
      </c>
      <c r="O518" s="20"/>
      <c r="Q518" s="36"/>
      <c r="R518" s="12"/>
      <c r="S518" s="12"/>
      <c r="T518" s="12"/>
      <c r="U518" s="16" t="e">
        <f>VLOOKUP(Таблица91112282710[[#This Row],[Ставка НДС]],ТаблицаСтавкиНДС[],2,FALSE)</f>
        <v>#N/A</v>
      </c>
      <c r="V518" s="6"/>
      <c r="W518" t="e">
        <f>VLOOKUP(Таблица91112282710[[#This Row],[Название источника финансирования]],ТаблИстФинанс[],2,FALSE)</f>
        <v>#N/A</v>
      </c>
      <c r="X518" s="2"/>
      <c r="Y518" s="13"/>
      <c r="Z518" s="13"/>
      <c r="AA518" s="13"/>
      <c r="AB518" s="17"/>
      <c r="AC518" s="17"/>
      <c r="AD518" s="6"/>
      <c r="AE518" t="e">
        <f>VLOOKUP(Таблица91112282710[[#This Row],[Название способа закупки]],ТаблСпосЗакуп[],2,FALSE)</f>
        <v>#N/A</v>
      </c>
      <c r="AF518" s="6"/>
      <c r="AG518" s="20" t="e">
        <f>INDEX(ТаблОснЗакЕП[],MATCH(LEFT($AF518,255),ТаблОснЗакЕП[Столбец1],0),2)</f>
        <v>#N/A</v>
      </c>
      <c r="AH518" s="2"/>
      <c r="AI518" s="17"/>
      <c r="AJ518" s="14"/>
      <c r="AK518" s="15"/>
      <c r="AL518" s="15"/>
      <c r="AM518" s="15"/>
      <c r="AN518" s="15"/>
      <c r="AO518" s="14"/>
      <c r="AP518" s="14"/>
      <c r="AR518" s="6"/>
      <c r="AS518" t="e">
        <f>VLOOKUP(Таблица91112282710[[#This Row],[Название направления закупки]],ТаблНапрЗакуп[],2,FALSE)</f>
        <v>#N/A</v>
      </c>
      <c r="AT518" s="14"/>
      <c r="AU518" s="40" t="e">
        <f>VLOOKUP(Таблица91112282710[[#This Row],[Наименование подразделения-заявителя закупки (только для закупок ПАО "Газпром")]],ТаблПодрГазпром[],2,FALSE)</f>
        <v>#N/A</v>
      </c>
      <c r="AV518" s="14"/>
      <c r="AW518" s="14"/>
    </row>
    <row r="519" spans="1:49" x14ac:dyDescent="0.25">
      <c r="A519" s="2"/>
      <c r="B519" s="16"/>
      <c r="C519" s="6"/>
      <c r="D519" t="e">
        <f>VLOOKUP(Таблица91112282710[[#This Row],[Название документа, основания для закупки]],ТаблОснЗакуп[],2,FALSE)</f>
        <v>#N/A</v>
      </c>
      <c r="E519" s="2"/>
      <c r="F519" s="6"/>
      <c r="G519" s="38" t="e">
        <f>VLOOKUP(Таблица91112282710[[#This Row],[ Название раздела Плана]],ТаблРазделПлана4[],2,FALSE)</f>
        <v>#N/A</v>
      </c>
      <c r="H519" s="14"/>
      <c r="I519" s="14"/>
      <c r="J519" s="2"/>
      <c r="K519" s="17"/>
      <c r="L519" s="17"/>
      <c r="M519" s="48"/>
      <c r="N519" s="47" t="e">
        <f>VLOOKUP(Таблица91112282710[[#This Row],[Предмет закупки - исключения СМСП]],ТаблИсключ,2,FALSE)</f>
        <v>#N/A</v>
      </c>
      <c r="O519" s="20"/>
      <c r="Q519" s="36"/>
      <c r="R519" s="12"/>
      <c r="S519" s="12"/>
      <c r="T519" s="12"/>
      <c r="U519" s="16" t="e">
        <f>VLOOKUP(Таблица91112282710[[#This Row],[Ставка НДС]],ТаблицаСтавкиНДС[],2,FALSE)</f>
        <v>#N/A</v>
      </c>
      <c r="V519" s="6"/>
      <c r="W519" t="e">
        <f>VLOOKUP(Таблица91112282710[[#This Row],[Название источника финансирования]],ТаблИстФинанс[],2,FALSE)</f>
        <v>#N/A</v>
      </c>
      <c r="X519" s="2"/>
      <c r="Y519" s="13"/>
      <c r="Z519" s="13"/>
      <c r="AA519" s="13"/>
      <c r="AB519" s="17"/>
      <c r="AC519" s="17"/>
      <c r="AD519" s="6"/>
      <c r="AE519" t="e">
        <f>VLOOKUP(Таблица91112282710[[#This Row],[Название способа закупки]],ТаблСпосЗакуп[],2,FALSE)</f>
        <v>#N/A</v>
      </c>
      <c r="AF519" s="6"/>
      <c r="AG519" s="20" t="e">
        <f>INDEX(ТаблОснЗакЕП[],MATCH(LEFT($AF519,255),ТаблОснЗакЕП[Столбец1],0),2)</f>
        <v>#N/A</v>
      </c>
      <c r="AH519" s="2"/>
      <c r="AI519" s="17"/>
      <c r="AJ519" s="14"/>
      <c r="AK519" s="15"/>
      <c r="AL519" s="15"/>
      <c r="AM519" s="15"/>
      <c r="AN519" s="15"/>
      <c r="AO519" s="14"/>
      <c r="AP519" s="14"/>
      <c r="AR519" s="6"/>
      <c r="AS519" t="e">
        <f>VLOOKUP(Таблица91112282710[[#This Row],[Название направления закупки]],ТаблНапрЗакуп[],2,FALSE)</f>
        <v>#N/A</v>
      </c>
      <c r="AT519" s="14"/>
      <c r="AU519" s="39" t="e">
        <f>VLOOKUP(Таблица91112282710[[#This Row],[Наименование подразделения-заявителя закупки (только для закупок ПАО "Газпром")]],ТаблПодрГазпром[],2,FALSE)</f>
        <v>#N/A</v>
      </c>
      <c r="AV519" s="14"/>
      <c r="AW519" s="14"/>
    </row>
    <row r="520" spans="1:49" x14ac:dyDescent="0.25">
      <c r="A520" s="2"/>
      <c r="B520" s="16"/>
      <c r="C520" s="6"/>
      <c r="D520" t="e">
        <f>VLOOKUP(Таблица91112282710[[#This Row],[Название документа, основания для закупки]],ТаблОснЗакуп[],2,FALSE)</f>
        <v>#N/A</v>
      </c>
      <c r="E520" s="2"/>
      <c r="F520" s="6"/>
      <c r="G520" s="38" t="e">
        <f>VLOOKUP(Таблица91112282710[[#This Row],[ Название раздела Плана]],ТаблРазделПлана4[],2,FALSE)</f>
        <v>#N/A</v>
      </c>
      <c r="H520" s="14"/>
      <c r="I520" s="14"/>
      <c r="J520" s="2"/>
      <c r="K520" s="17"/>
      <c r="L520" s="17"/>
      <c r="M520" s="48"/>
      <c r="N520" s="47" t="e">
        <f>VLOOKUP(Таблица91112282710[[#This Row],[Предмет закупки - исключения СМСП]],ТаблИсключ,2,FALSE)</f>
        <v>#N/A</v>
      </c>
      <c r="O520" s="20"/>
      <c r="Q520" s="36"/>
      <c r="R520" s="12"/>
      <c r="S520" s="12"/>
      <c r="T520" s="12"/>
      <c r="U520" s="16" t="e">
        <f>VLOOKUP(Таблица91112282710[[#This Row],[Ставка НДС]],ТаблицаСтавкиНДС[],2,FALSE)</f>
        <v>#N/A</v>
      </c>
      <c r="V520" s="6"/>
      <c r="W520" t="e">
        <f>VLOOKUP(Таблица91112282710[[#This Row],[Название источника финансирования]],ТаблИстФинанс[],2,FALSE)</f>
        <v>#N/A</v>
      </c>
      <c r="X520" s="2"/>
      <c r="Y520" s="13"/>
      <c r="Z520" s="13"/>
      <c r="AA520" s="13"/>
      <c r="AB520" s="17"/>
      <c r="AC520" s="17"/>
      <c r="AD520" s="6"/>
      <c r="AE520" t="e">
        <f>VLOOKUP(Таблица91112282710[[#This Row],[Название способа закупки]],ТаблСпосЗакуп[],2,FALSE)</f>
        <v>#N/A</v>
      </c>
      <c r="AF520" s="6"/>
      <c r="AG520" s="20" t="e">
        <f>INDEX(ТаблОснЗакЕП[],MATCH(LEFT($AF520,255),ТаблОснЗакЕП[Столбец1],0),2)</f>
        <v>#N/A</v>
      </c>
      <c r="AH520" s="2"/>
      <c r="AI520" s="17"/>
      <c r="AJ520" s="14"/>
      <c r="AK520" s="15"/>
      <c r="AL520" s="15"/>
      <c r="AM520" s="15"/>
      <c r="AN520" s="15"/>
      <c r="AO520" s="14"/>
      <c r="AP520" s="14"/>
      <c r="AR520" s="6"/>
      <c r="AS520" t="e">
        <f>VLOOKUP(Таблица91112282710[[#This Row],[Название направления закупки]],ТаблНапрЗакуп[],2,FALSE)</f>
        <v>#N/A</v>
      </c>
      <c r="AT520" s="14"/>
      <c r="AU520" s="40" t="e">
        <f>VLOOKUP(Таблица91112282710[[#This Row],[Наименование подразделения-заявителя закупки (только для закупок ПАО "Газпром")]],ТаблПодрГазпром[],2,FALSE)</f>
        <v>#N/A</v>
      </c>
      <c r="AV520" s="14"/>
      <c r="AW520" s="14"/>
    </row>
    <row r="521" spans="1:49" x14ac:dyDescent="0.25">
      <c r="A521" s="2"/>
      <c r="B521" s="16"/>
      <c r="C521" s="6"/>
      <c r="D521" t="e">
        <f>VLOOKUP(Таблица91112282710[[#This Row],[Название документа, основания для закупки]],ТаблОснЗакуп[],2,FALSE)</f>
        <v>#N/A</v>
      </c>
      <c r="E521" s="2"/>
      <c r="F521" s="6"/>
      <c r="G521" s="38" t="e">
        <f>VLOOKUP(Таблица91112282710[[#This Row],[ Название раздела Плана]],ТаблРазделПлана4[],2,FALSE)</f>
        <v>#N/A</v>
      </c>
      <c r="H521" s="14"/>
      <c r="I521" s="14"/>
      <c r="J521" s="2"/>
      <c r="K521" s="17"/>
      <c r="L521" s="17"/>
      <c r="M521" s="48"/>
      <c r="N521" s="47" t="e">
        <f>VLOOKUP(Таблица91112282710[[#This Row],[Предмет закупки - исключения СМСП]],ТаблИсключ,2,FALSE)</f>
        <v>#N/A</v>
      </c>
      <c r="O521" s="20"/>
      <c r="Q521" s="36"/>
      <c r="R521" s="12"/>
      <c r="S521" s="12"/>
      <c r="T521" s="12"/>
      <c r="U521" s="16" t="e">
        <f>VLOOKUP(Таблица91112282710[[#This Row],[Ставка НДС]],ТаблицаСтавкиНДС[],2,FALSE)</f>
        <v>#N/A</v>
      </c>
      <c r="V521" s="6"/>
      <c r="W521" t="e">
        <f>VLOOKUP(Таблица91112282710[[#This Row],[Название источника финансирования]],ТаблИстФинанс[],2,FALSE)</f>
        <v>#N/A</v>
      </c>
      <c r="X521" s="2"/>
      <c r="Y521" s="13"/>
      <c r="Z521" s="13"/>
      <c r="AA521" s="13"/>
      <c r="AB521" s="17"/>
      <c r="AC521" s="17"/>
      <c r="AD521" s="6"/>
      <c r="AE521" t="e">
        <f>VLOOKUP(Таблица91112282710[[#This Row],[Название способа закупки]],ТаблСпосЗакуп[],2,FALSE)</f>
        <v>#N/A</v>
      </c>
      <c r="AF521" s="6"/>
      <c r="AG521" s="20" t="e">
        <f>INDEX(ТаблОснЗакЕП[],MATCH(LEFT($AF521,255),ТаблОснЗакЕП[Столбец1],0),2)</f>
        <v>#N/A</v>
      </c>
      <c r="AH521" s="2"/>
      <c r="AI521" s="17"/>
      <c r="AJ521" s="14"/>
      <c r="AK521" s="15"/>
      <c r="AL521" s="15"/>
      <c r="AM521" s="15"/>
      <c r="AN521" s="15"/>
      <c r="AO521" s="14"/>
      <c r="AP521" s="14"/>
      <c r="AR521" s="6"/>
      <c r="AS521" t="e">
        <f>VLOOKUP(Таблица91112282710[[#This Row],[Название направления закупки]],ТаблНапрЗакуп[],2,FALSE)</f>
        <v>#N/A</v>
      </c>
      <c r="AT521" s="14"/>
      <c r="AU521" s="39" t="e">
        <f>VLOOKUP(Таблица91112282710[[#This Row],[Наименование подразделения-заявителя закупки (только для закупок ПАО "Газпром")]],ТаблПодрГазпром[],2,FALSE)</f>
        <v>#N/A</v>
      </c>
      <c r="AV521" s="14"/>
      <c r="AW521" s="14"/>
    </row>
    <row r="522" spans="1:49" x14ac:dyDescent="0.25">
      <c r="A522" s="2"/>
      <c r="B522" s="16"/>
      <c r="C522" s="6"/>
      <c r="D522" t="e">
        <f>VLOOKUP(Таблица91112282710[[#This Row],[Название документа, основания для закупки]],ТаблОснЗакуп[],2,FALSE)</f>
        <v>#N/A</v>
      </c>
      <c r="E522" s="2"/>
      <c r="F522" s="6"/>
      <c r="G522" s="38" t="e">
        <f>VLOOKUP(Таблица91112282710[[#This Row],[ Название раздела Плана]],ТаблРазделПлана4[],2,FALSE)</f>
        <v>#N/A</v>
      </c>
      <c r="H522" s="14"/>
      <c r="I522" s="14"/>
      <c r="J522" s="2"/>
      <c r="K522" s="17"/>
      <c r="L522" s="17"/>
      <c r="M522" s="48"/>
      <c r="N522" s="47" t="e">
        <f>VLOOKUP(Таблица91112282710[[#This Row],[Предмет закупки - исключения СМСП]],ТаблИсключ,2,FALSE)</f>
        <v>#N/A</v>
      </c>
      <c r="O522" s="20"/>
      <c r="Q522" s="36"/>
      <c r="R522" s="12"/>
      <c r="S522" s="12"/>
      <c r="T522" s="12"/>
      <c r="U522" s="16" t="e">
        <f>VLOOKUP(Таблица91112282710[[#This Row],[Ставка НДС]],ТаблицаСтавкиНДС[],2,FALSE)</f>
        <v>#N/A</v>
      </c>
      <c r="V522" s="6"/>
      <c r="W522" t="e">
        <f>VLOOKUP(Таблица91112282710[[#This Row],[Название источника финансирования]],ТаблИстФинанс[],2,FALSE)</f>
        <v>#N/A</v>
      </c>
      <c r="X522" s="2"/>
      <c r="Y522" s="13"/>
      <c r="Z522" s="13"/>
      <c r="AA522" s="13"/>
      <c r="AB522" s="17"/>
      <c r="AC522" s="17"/>
      <c r="AD522" s="6"/>
      <c r="AE522" t="e">
        <f>VLOOKUP(Таблица91112282710[[#This Row],[Название способа закупки]],ТаблСпосЗакуп[],2,FALSE)</f>
        <v>#N/A</v>
      </c>
      <c r="AF522" s="6"/>
      <c r="AG522" s="20" t="e">
        <f>INDEX(ТаблОснЗакЕП[],MATCH(LEFT($AF522,255),ТаблОснЗакЕП[Столбец1],0),2)</f>
        <v>#N/A</v>
      </c>
      <c r="AH522" s="2"/>
      <c r="AI522" s="17"/>
      <c r="AJ522" s="14"/>
      <c r="AK522" s="15"/>
      <c r="AL522" s="15"/>
      <c r="AM522" s="15"/>
      <c r="AN522" s="15"/>
      <c r="AO522" s="14"/>
      <c r="AP522" s="14"/>
      <c r="AR522" s="6"/>
      <c r="AS522" t="e">
        <f>VLOOKUP(Таблица91112282710[[#This Row],[Название направления закупки]],ТаблНапрЗакуп[],2,FALSE)</f>
        <v>#N/A</v>
      </c>
      <c r="AT522" s="14"/>
      <c r="AU522" s="40" t="e">
        <f>VLOOKUP(Таблица91112282710[[#This Row],[Наименование подразделения-заявителя закупки (только для закупок ПАО "Газпром")]],ТаблПодрГазпром[],2,FALSE)</f>
        <v>#N/A</v>
      </c>
      <c r="AV522" s="14"/>
      <c r="AW522" s="14"/>
    </row>
    <row r="523" spans="1:49" x14ac:dyDescent="0.25">
      <c r="A523" s="2"/>
      <c r="B523" s="16"/>
      <c r="C523" s="6"/>
      <c r="D523" t="e">
        <f>VLOOKUP(Таблица91112282710[[#This Row],[Название документа, основания для закупки]],ТаблОснЗакуп[],2,FALSE)</f>
        <v>#N/A</v>
      </c>
      <c r="E523" s="2"/>
      <c r="F523" s="6"/>
      <c r="G523" s="38" t="e">
        <f>VLOOKUP(Таблица91112282710[[#This Row],[ Название раздела Плана]],ТаблРазделПлана4[],2,FALSE)</f>
        <v>#N/A</v>
      </c>
      <c r="H523" s="14"/>
      <c r="I523" s="14"/>
      <c r="J523" s="2"/>
      <c r="K523" s="17"/>
      <c r="L523" s="17"/>
      <c r="M523" s="48"/>
      <c r="N523" s="47" t="e">
        <f>VLOOKUP(Таблица91112282710[[#This Row],[Предмет закупки - исключения СМСП]],ТаблИсключ,2,FALSE)</f>
        <v>#N/A</v>
      </c>
      <c r="O523" s="20"/>
      <c r="Q523" s="36"/>
      <c r="R523" s="12"/>
      <c r="S523" s="12"/>
      <c r="T523" s="12"/>
      <c r="U523" s="16" t="e">
        <f>VLOOKUP(Таблица91112282710[[#This Row],[Ставка НДС]],ТаблицаСтавкиНДС[],2,FALSE)</f>
        <v>#N/A</v>
      </c>
      <c r="V523" s="6"/>
      <c r="W523" t="e">
        <f>VLOOKUP(Таблица91112282710[[#This Row],[Название источника финансирования]],ТаблИстФинанс[],2,FALSE)</f>
        <v>#N/A</v>
      </c>
      <c r="X523" s="2"/>
      <c r="Y523" s="13"/>
      <c r="Z523" s="13"/>
      <c r="AA523" s="13"/>
      <c r="AB523" s="17"/>
      <c r="AC523" s="17"/>
      <c r="AD523" s="6"/>
      <c r="AE523" t="e">
        <f>VLOOKUP(Таблица91112282710[[#This Row],[Название способа закупки]],ТаблСпосЗакуп[],2,FALSE)</f>
        <v>#N/A</v>
      </c>
      <c r="AF523" s="6"/>
      <c r="AG523" s="20" t="e">
        <f>INDEX(ТаблОснЗакЕП[],MATCH(LEFT($AF523,255),ТаблОснЗакЕП[Столбец1],0),2)</f>
        <v>#N/A</v>
      </c>
      <c r="AH523" s="2"/>
      <c r="AI523" s="17"/>
      <c r="AJ523" s="14"/>
      <c r="AK523" s="15"/>
      <c r="AL523" s="15"/>
      <c r="AM523" s="15"/>
      <c r="AN523" s="15"/>
      <c r="AO523" s="14"/>
      <c r="AP523" s="14"/>
      <c r="AR523" s="6"/>
      <c r="AS523" t="e">
        <f>VLOOKUP(Таблица91112282710[[#This Row],[Название направления закупки]],ТаблНапрЗакуп[],2,FALSE)</f>
        <v>#N/A</v>
      </c>
      <c r="AT523" s="14"/>
      <c r="AU523" s="39" t="e">
        <f>VLOOKUP(Таблица91112282710[[#This Row],[Наименование подразделения-заявителя закупки (только для закупок ПАО "Газпром")]],ТаблПодрГазпром[],2,FALSE)</f>
        <v>#N/A</v>
      </c>
      <c r="AV523" s="14"/>
      <c r="AW523" s="14"/>
    </row>
    <row r="524" spans="1:49" x14ac:dyDescent="0.25">
      <c r="A524" s="2"/>
      <c r="B524" s="16"/>
      <c r="C524" s="6"/>
      <c r="D524" t="e">
        <f>VLOOKUP(Таблица91112282710[[#This Row],[Название документа, основания для закупки]],ТаблОснЗакуп[],2,FALSE)</f>
        <v>#N/A</v>
      </c>
      <c r="E524" s="2"/>
      <c r="F524" s="6"/>
      <c r="G524" s="38" t="e">
        <f>VLOOKUP(Таблица91112282710[[#This Row],[ Название раздела Плана]],ТаблРазделПлана4[],2,FALSE)</f>
        <v>#N/A</v>
      </c>
      <c r="H524" s="14"/>
      <c r="I524" s="14"/>
      <c r="J524" s="2"/>
      <c r="K524" s="17"/>
      <c r="L524" s="17"/>
      <c r="M524" s="48"/>
      <c r="N524" s="47" t="e">
        <f>VLOOKUP(Таблица91112282710[[#This Row],[Предмет закупки - исключения СМСП]],ТаблИсключ,2,FALSE)</f>
        <v>#N/A</v>
      </c>
      <c r="O524" s="20"/>
      <c r="Q524" s="36"/>
      <c r="R524" s="12"/>
      <c r="S524" s="12"/>
      <c r="T524" s="12"/>
      <c r="U524" s="16" t="e">
        <f>VLOOKUP(Таблица91112282710[[#This Row],[Ставка НДС]],ТаблицаСтавкиНДС[],2,FALSE)</f>
        <v>#N/A</v>
      </c>
      <c r="V524" s="6"/>
      <c r="W524" t="e">
        <f>VLOOKUP(Таблица91112282710[[#This Row],[Название источника финансирования]],ТаблИстФинанс[],2,FALSE)</f>
        <v>#N/A</v>
      </c>
      <c r="X524" s="2"/>
      <c r="Y524" s="13"/>
      <c r="Z524" s="13"/>
      <c r="AA524" s="13"/>
      <c r="AB524" s="17"/>
      <c r="AC524" s="17"/>
      <c r="AD524" s="6"/>
      <c r="AE524" t="e">
        <f>VLOOKUP(Таблица91112282710[[#This Row],[Название способа закупки]],ТаблСпосЗакуп[],2,FALSE)</f>
        <v>#N/A</v>
      </c>
      <c r="AF524" s="6"/>
      <c r="AG524" s="20" t="e">
        <f>INDEX(ТаблОснЗакЕП[],MATCH(LEFT($AF524,255),ТаблОснЗакЕП[Столбец1],0),2)</f>
        <v>#N/A</v>
      </c>
      <c r="AH524" s="2"/>
      <c r="AI524" s="17"/>
      <c r="AJ524" s="14"/>
      <c r="AK524" s="15"/>
      <c r="AL524" s="15"/>
      <c r="AM524" s="15"/>
      <c r="AN524" s="15"/>
      <c r="AO524" s="14"/>
      <c r="AP524" s="14"/>
      <c r="AR524" s="6"/>
      <c r="AS524" t="e">
        <f>VLOOKUP(Таблица91112282710[[#This Row],[Название направления закупки]],ТаблНапрЗакуп[],2,FALSE)</f>
        <v>#N/A</v>
      </c>
      <c r="AT524" s="14"/>
      <c r="AU524" s="40" t="e">
        <f>VLOOKUP(Таблица91112282710[[#This Row],[Наименование подразделения-заявителя закупки (только для закупок ПАО "Газпром")]],ТаблПодрГазпром[],2,FALSE)</f>
        <v>#N/A</v>
      </c>
      <c r="AV524" s="14"/>
      <c r="AW524" s="14"/>
    </row>
    <row r="525" spans="1:49" x14ac:dyDescent="0.25">
      <c r="A525" s="2"/>
      <c r="B525" s="16"/>
      <c r="C525" s="6"/>
      <c r="D525" t="e">
        <f>VLOOKUP(Таблица91112282710[[#This Row],[Название документа, основания для закупки]],ТаблОснЗакуп[],2,FALSE)</f>
        <v>#N/A</v>
      </c>
      <c r="E525" s="2"/>
      <c r="F525" s="6"/>
      <c r="G525" s="38" t="e">
        <f>VLOOKUP(Таблица91112282710[[#This Row],[ Название раздела Плана]],ТаблРазделПлана4[],2,FALSE)</f>
        <v>#N/A</v>
      </c>
      <c r="H525" s="14"/>
      <c r="I525" s="14"/>
      <c r="J525" s="2"/>
      <c r="K525" s="17"/>
      <c r="L525" s="17"/>
      <c r="M525" s="48"/>
      <c r="N525" s="47" t="e">
        <f>VLOOKUP(Таблица91112282710[[#This Row],[Предмет закупки - исключения СМСП]],ТаблИсключ,2,FALSE)</f>
        <v>#N/A</v>
      </c>
      <c r="O525" s="20"/>
      <c r="Q525" s="36"/>
      <c r="R525" s="12"/>
      <c r="S525" s="12"/>
      <c r="T525" s="12"/>
      <c r="U525" s="16" t="e">
        <f>VLOOKUP(Таблица91112282710[[#This Row],[Ставка НДС]],ТаблицаСтавкиНДС[],2,FALSE)</f>
        <v>#N/A</v>
      </c>
      <c r="V525" s="6"/>
      <c r="W525" t="e">
        <f>VLOOKUP(Таблица91112282710[[#This Row],[Название источника финансирования]],ТаблИстФинанс[],2,FALSE)</f>
        <v>#N/A</v>
      </c>
      <c r="X525" s="2"/>
      <c r="Y525" s="13"/>
      <c r="Z525" s="13"/>
      <c r="AA525" s="13"/>
      <c r="AB525" s="17"/>
      <c r="AC525" s="17"/>
      <c r="AD525" s="6"/>
      <c r="AE525" t="e">
        <f>VLOOKUP(Таблица91112282710[[#This Row],[Название способа закупки]],ТаблСпосЗакуп[],2,FALSE)</f>
        <v>#N/A</v>
      </c>
      <c r="AF525" s="6"/>
      <c r="AG525" s="20" t="e">
        <f>INDEX(ТаблОснЗакЕП[],MATCH(LEFT($AF525,255),ТаблОснЗакЕП[Столбец1],0),2)</f>
        <v>#N/A</v>
      </c>
      <c r="AH525" s="2"/>
      <c r="AI525" s="17"/>
      <c r="AJ525" s="14"/>
      <c r="AK525" s="15"/>
      <c r="AL525" s="15"/>
      <c r="AM525" s="15"/>
      <c r="AN525" s="15"/>
      <c r="AO525" s="14"/>
      <c r="AP525" s="14"/>
      <c r="AR525" s="6"/>
      <c r="AS525" t="e">
        <f>VLOOKUP(Таблица91112282710[[#This Row],[Название направления закупки]],ТаблНапрЗакуп[],2,FALSE)</f>
        <v>#N/A</v>
      </c>
      <c r="AT525" s="14"/>
      <c r="AU525" s="39" t="e">
        <f>VLOOKUP(Таблица91112282710[[#This Row],[Наименование подразделения-заявителя закупки (только для закупок ПАО "Газпром")]],ТаблПодрГазпром[],2,FALSE)</f>
        <v>#N/A</v>
      </c>
      <c r="AV525" s="14"/>
      <c r="AW525" s="14"/>
    </row>
    <row r="526" spans="1:49" x14ac:dyDescent="0.25">
      <c r="A526" s="2"/>
      <c r="B526" s="16"/>
      <c r="C526" s="6"/>
      <c r="D526" t="e">
        <f>VLOOKUP(Таблица91112282710[[#This Row],[Название документа, основания для закупки]],ТаблОснЗакуп[],2,FALSE)</f>
        <v>#N/A</v>
      </c>
      <c r="E526" s="2"/>
      <c r="F526" s="6"/>
      <c r="G526" s="38" t="e">
        <f>VLOOKUP(Таблица91112282710[[#This Row],[ Название раздела Плана]],ТаблРазделПлана4[],2,FALSE)</f>
        <v>#N/A</v>
      </c>
      <c r="H526" s="14"/>
      <c r="I526" s="14"/>
      <c r="J526" s="2"/>
      <c r="K526" s="17"/>
      <c r="L526" s="17"/>
      <c r="M526" s="48"/>
      <c r="N526" s="47" t="e">
        <f>VLOOKUP(Таблица91112282710[[#This Row],[Предмет закупки - исключения СМСП]],ТаблИсключ,2,FALSE)</f>
        <v>#N/A</v>
      </c>
      <c r="O526" s="20"/>
      <c r="Q526" s="36"/>
      <c r="R526" s="12"/>
      <c r="S526" s="12"/>
      <c r="T526" s="12"/>
      <c r="U526" s="16" t="e">
        <f>VLOOKUP(Таблица91112282710[[#This Row],[Ставка НДС]],ТаблицаСтавкиНДС[],2,FALSE)</f>
        <v>#N/A</v>
      </c>
      <c r="V526" s="6"/>
      <c r="W526" t="e">
        <f>VLOOKUP(Таблица91112282710[[#This Row],[Название источника финансирования]],ТаблИстФинанс[],2,FALSE)</f>
        <v>#N/A</v>
      </c>
      <c r="X526" s="2"/>
      <c r="Y526" s="13"/>
      <c r="Z526" s="13"/>
      <c r="AA526" s="13"/>
      <c r="AB526" s="17"/>
      <c r="AC526" s="17"/>
      <c r="AD526" s="6"/>
      <c r="AE526" t="e">
        <f>VLOOKUP(Таблица91112282710[[#This Row],[Название способа закупки]],ТаблСпосЗакуп[],2,FALSE)</f>
        <v>#N/A</v>
      </c>
      <c r="AF526" s="6"/>
      <c r="AG526" s="20" t="e">
        <f>INDEX(ТаблОснЗакЕП[],MATCH(LEFT($AF526,255),ТаблОснЗакЕП[Столбец1],0),2)</f>
        <v>#N/A</v>
      </c>
      <c r="AH526" s="2"/>
      <c r="AI526" s="17"/>
      <c r="AJ526" s="14"/>
      <c r="AK526" s="15"/>
      <c r="AL526" s="15"/>
      <c r="AM526" s="15"/>
      <c r="AN526" s="15"/>
      <c r="AO526" s="14"/>
      <c r="AP526" s="14"/>
      <c r="AR526" s="6"/>
      <c r="AS526" t="e">
        <f>VLOOKUP(Таблица91112282710[[#This Row],[Название направления закупки]],ТаблНапрЗакуп[],2,FALSE)</f>
        <v>#N/A</v>
      </c>
      <c r="AT526" s="14"/>
      <c r="AU526" s="40" t="e">
        <f>VLOOKUP(Таблица91112282710[[#This Row],[Наименование подразделения-заявителя закупки (только для закупок ПАО "Газпром")]],ТаблПодрГазпром[],2,FALSE)</f>
        <v>#N/A</v>
      </c>
      <c r="AV526" s="14"/>
      <c r="AW526" s="14"/>
    </row>
    <row r="527" spans="1:49" x14ac:dyDescent="0.25">
      <c r="A527" s="2"/>
      <c r="B527" s="16"/>
      <c r="C527" s="6"/>
      <c r="D527" t="e">
        <f>VLOOKUP(Таблица91112282710[[#This Row],[Название документа, основания для закупки]],ТаблОснЗакуп[],2,FALSE)</f>
        <v>#N/A</v>
      </c>
      <c r="E527" s="2"/>
      <c r="F527" s="6"/>
      <c r="G527" s="38" t="e">
        <f>VLOOKUP(Таблица91112282710[[#This Row],[ Название раздела Плана]],ТаблРазделПлана4[],2,FALSE)</f>
        <v>#N/A</v>
      </c>
      <c r="H527" s="14"/>
      <c r="I527" s="14"/>
      <c r="J527" s="2"/>
      <c r="K527" s="17"/>
      <c r="L527" s="17"/>
      <c r="M527" s="48"/>
      <c r="N527" s="47" t="e">
        <f>VLOOKUP(Таблица91112282710[[#This Row],[Предмет закупки - исключения СМСП]],ТаблИсключ,2,FALSE)</f>
        <v>#N/A</v>
      </c>
      <c r="O527" s="20"/>
      <c r="Q527" s="36"/>
      <c r="R527" s="12"/>
      <c r="S527" s="12"/>
      <c r="T527" s="12"/>
      <c r="U527" s="16" t="e">
        <f>VLOOKUP(Таблица91112282710[[#This Row],[Ставка НДС]],ТаблицаСтавкиНДС[],2,FALSE)</f>
        <v>#N/A</v>
      </c>
      <c r="V527" s="6"/>
      <c r="W527" t="e">
        <f>VLOOKUP(Таблица91112282710[[#This Row],[Название источника финансирования]],ТаблИстФинанс[],2,FALSE)</f>
        <v>#N/A</v>
      </c>
      <c r="X527" s="2"/>
      <c r="Y527" s="13"/>
      <c r="Z527" s="13"/>
      <c r="AA527" s="13"/>
      <c r="AB527" s="17"/>
      <c r="AC527" s="17"/>
      <c r="AD527" s="6"/>
      <c r="AE527" t="e">
        <f>VLOOKUP(Таблица91112282710[[#This Row],[Название способа закупки]],ТаблСпосЗакуп[],2,FALSE)</f>
        <v>#N/A</v>
      </c>
      <c r="AF527" s="6"/>
      <c r="AG527" s="20" t="e">
        <f>INDEX(ТаблОснЗакЕП[],MATCH(LEFT($AF527,255),ТаблОснЗакЕП[Столбец1],0),2)</f>
        <v>#N/A</v>
      </c>
      <c r="AH527" s="2"/>
      <c r="AI527" s="17"/>
      <c r="AJ527" s="14"/>
      <c r="AK527" s="15"/>
      <c r="AL527" s="15"/>
      <c r="AM527" s="15"/>
      <c r="AN527" s="15"/>
      <c r="AO527" s="14"/>
      <c r="AP527" s="14"/>
      <c r="AR527" s="6"/>
      <c r="AS527" t="e">
        <f>VLOOKUP(Таблица91112282710[[#This Row],[Название направления закупки]],ТаблНапрЗакуп[],2,FALSE)</f>
        <v>#N/A</v>
      </c>
      <c r="AT527" s="14"/>
      <c r="AU527" s="39" t="e">
        <f>VLOOKUP(Таблица91112282710[[#This Row],[Наименование подразделения-заявителя закупки (только для закупок ПАО "Газпром")]],ТаблПодрГазпром[],2,FALSE)</f>
        <v>#N/A</v>
      </c>
      <c r="AV527" s="14"/>
      <c r="AW527" s="14"/>
    </row>
    <row r="528" spans="1:49" x14ac:dyDescent="0.25">
      <c r="A528" s="2"/>
      <c r="B528" s="16"/>
      <c r="C528" s="6"/>
      <c r="D528" t="e">
        <f>VLOOKUP(Таблица91112282710[[#This Row],[Название документа, основания для закупки]],ТаблОснЗакуп[],2,FALSE)</f>
        <v>#N/A</v>
      </c>
      <c r="E528" s="2"/>
      <c r="F528" s="6"/>
      <c r="G528" s="38" t="e">
        <f>VLOOKUP(Таблица91112282710[[#This Row],[ Название раздела Плана]],ТаблРазделПлана4[],2,FALSE)</f>
        <v>#N/A</v>
      </c>
      <c r="H528" s="14"/>
      <c r="I528" s="14"/>
      <c r="J528" s="2"/>
      <c r="K528" s="17"/>
      <c r="L528" s="17"/>
      <c r="M528" s="48"/>
      <c r="N528" s="47" t="e">
        <f>VLOOKUP(Таблица91112282710[[#This Row],[Предмет закупки - исключения СМСП]],ТаблИсключ,2,FALSE)</f>
        <v>#N/A</v>
      </c>
      <c r="O528" s="20"/>
      <c r="Q528" s="36"/>
      <c r="R528" s="12"/>
      <c r="S528" s="12"/>
      <c r="T528" s="12"/>
      <c r="U528" s="16" t="e">
        <f>VLOOKUP(Таблица91112282710[[#This Row],[Ставка НДС]],ТаблицаСтавкиНДС[],2,FALSE)</f>
        <v>#N/A</v>
      </c>
      <c r="V528" s="6"/>
      <c r="W528" t="e">
        <f>VLOOKUP(Таблица91112282710[[#This Row],[Название источника финансирования]],ТаблИстФинанс[],2,FALSE)</f>
        <v>#N/A</v>
      </c>
      <c r="X528" s="2"/>
      <c r="Y528" s="13"/>
      <c r="Z528" s="13"/>
      <c r="AA528" s="13"/>
      <c r="AB528" s="17"/>
      <c r="AC528" s="17"/>
      <c r="AD528" s="6"/>
      <c r="AE528" t="e">
        <f>VLOOKUP(Таблица91112282710[[#This Row],[Название способа закупки]],ТаблСпосЗакуп[],2,FALSE)</f>
        <v>#N/A</v>
      </c>
      <c r="AF528" s="6"/>
      <c r="AG528" s="20" t="e">
        <f>INDEX(ТаблОснЗакЕП[],MATCH(LEFT($AF528,255),ТаблОснЗакЕП[Столбец1],0),2)</f>
        <v>#N/A</v>
      </c>
      <c r="AH528" s="2"/>
      <c r="AI528" s="17"/>
      <c r="AJ528" s="14"/>
      <c r="AK528" s="15"/>
      <c r="AL528" s="15"/>
      <c r="AM528" s="15"/>
      <c r="AN528" s="15"/>
      <c r="AO528" s="14"/>
      <c r="AP528" s="14"/>
      <c r="AR528" s="6"/>
      <c r="AS528" t="e">
        <f>VLOOKUP(Таблица91112282710[[#This Row],[Название направления закупки]],ТаблНапрЗакуп[],2,FALSE)</f>
        <v>#N/A</v>
      </c>
      <c r="AT528" s="14"/>
      <c r="AU528" s="40" t="e">
        <f>VLOOKUP(Таблица91112282710[[#This Row],[Наименование подразделения-заявителя закупки (только для закупок ПАО "Газпром")]],ТаблПодрГазпром[],2,FALSE)</f>
        <v>#N/A</v>
      </c>
      <c r="AV528" s="14"/>
      <c r="AW528" s="14"/>
    </row>
    <row r="529" spans="1:49" x14ac:dyDescent="0.25">
      <c r="A529" s="2"/>
      <c r="B529" s="16"/>
      <c r="C529" s="6"/>
      <c r="D529" t="e">
        <f>VLOOKUP(Таблица91112282710[[#This Row],[Название документа, основания для закупки]],ТаблОснЗакуп[],2,FALSE)</f>
        <v>#N/A</v>
      </c>
      <c r="E529" s="2"/>
      <c r="F529" s="6"/>
      <c r="G529" s="38" t="e">
        <f>VLOOKUP(Таблица91112282710[[#This Row],[ Название раздела Плана]],ТаблРазделПлана4[],2,FALSE)</f>
        <v>#N/A</v>
      </c>
      <c r="H529" s="14"/>
      <c r="I529" s="14"/>
      <c r="J529" s="2"/>
      <c r="K529" s="17"/>
      <c r="L529" s="17"/>
      <c r="M529" s="48"/>
      <c r="N529" s="47" t="e">
        <f>VLOOKUP(Таблица91112282710[[#This Row],[Предмет закупки - исключения СМСП]],ТаблИсключ,2,FALSE)</f>
        <v>#N/A</v>
      </c>
      <c r="O529" s="20"/>
      <c r="Q529" s="36"/>
      <c r="R529" s="12"/>
      <c r="S529" s="12"/>
      <c r="T529" s="12"/>
      <c r="U529" s="16" t="e">
        <f>VLOOKUP(Таблица91112282710[[#This Row],[Ставка НДС]],ТаблицаСтавкиНДС[],2,FALSE)</f>
        <v>#N/A</v>
      </c>
      <c r="V529" s="6"/>
      <c r="W529" t="e">
        <f>VLOOKUP(Таблица91112282710[[#This Row],[Название источника финансирования]],ТаблИстФинанс[],2,FALSE)</f>
        <v>#N/A</v>
      </c>
      <c r="X529" s="2"/>
      <c r="Y529" s="13"/>
      <c r="Z529" s="13"/>
      <c r="AA529" s="13"/>
      <c r="AB529" s="17"/>
      <c r="AC529" s="17"/>
      <c r="AD529" s="6"/>
      <c r="AE529" t="e">
        <f>VLOOKUP(Таблица91112282710[[#This Row],[Название способа закупки]],ТаблСпосЗакуп[],2,FALSE)</f>
        <v>#N/A</v>
      </c>
      <c r="AF529" s="6"/>
      <c r="AG529" s="20" t="e">
        <f>INDEX(ТаблОснЗакЕП[],MATCH(LEFT($AF529,255),ТаблОснЗакЕП[Столбец1],0),2)</f>
        <v>#N/A</v>
      </c>
      <c r="AH529" s="2"/>
      <c r="AI529" s="17"/>
      <c r="AJ529" s="14"/>
      <c r="AK529" s="15"/>
      <c r="AL529" s="15"/>
      <c r="AM529" s="15"/>
      <c r="AN529" s="15"/>
      <c r="AO529" s="14"/>
      <c r="AP529" s="14"/>
      <c r="AR529" s="6"/>
      <c r="AS529" t="e">
        <f>VLOOKUP(Таблица91112282710[[#This Row],[Название направления закупки]],ТаблНапрЗакуп[],2,FALSE)</f>
        <v>#N/A</v>
      </c>
      <c r="AT529" s="14"/>
      <c r="AU529" s="39" t="e">
        <f>VLOOKUP(Таблица91112282710[[#This Row],[Наименование подразделения-заявителя закупки (только для закупок ПАО "Газпром")]],ТаблПодрГазпром[],2,FALSE)</f>
        <v>#N/A</v>
      </c>
      <c r="AV529" s="14"/>
      <c r="AW529" s="14"/>
    </row>
    <row r="530" spans="1:49" x14ac:dyDescent="0.25">
      <c r="A530" s="2"/>
      <c r="B530" s="16"/>
      <c r="C530" s="6"/>
      <c r="D530" t="e">
        <f>VLOOKUP(Таблица91112282710[[#This Row],[Название документа, основания для закупки]],ТаблОснЗакуп[],2,FALSE)</f>
        <v>#N/A</v>
      </c>
      <c r="E530" s="2"/>
      <c r="F530" s="6"/>
      <c r="G530" s="38" t="e">
        <f>VLOOKUP(Таблица91112282710[[#This Row],[ Название раздела Плана]],ТаблРазделПлана4[],2,FALSE)</f>
        <v>#N/A</v>
      </c>
      <c r="H530" s="14"/>
      <c r="I530" s="14"/>
      <c r="J530" s="2"/>
      <c r="K530" s="17"/>
      <c r="L530" s="17"/>
      <c r="M530" s="48"/>
      <c r="N530" s="47" t="e">
        <f>VLOOKUP(Таблица91112282710[[#This Row],[Предмет закупки - исключения СМСП]],ТаблИсключ,2,FALSE)</f>
        <v>#N/A</v>
      </c>
      <c r="O530" s="20"/>
      <c r="Q530" s="36"/>
      <c r="R530" s="12"/>
      <c r="S530" s="12"/>
      <c r="T530" s="12"/>
      <c r="U530" s="16" t="e">
        <f>VLOOKUP(Таблица91112282710[[#This Row],[Ставка НДС]],ТаблицаСтавкиНДС[],2,FALSE)</f>
        <v>#N/A</v>
      </c>
      <c r="V530" s="6"/>
      <c r="W530" t="e">
        <f>VLOOKUP(Таблица91112282710[[#This Row],[Название источника финансирования]],ТаблИстФинанс[],2,FALSE)</f>
        <v>#N/A</v>
      </c>
      <c r="X530" s="2"/>
      <c r="Y530" s="13"/>
      <c r="Z530" s="13"/>
      <c r="AA530" s="13"/>
      <c r="AB530" s="17"/>
      <c r="AC530" s="17"/>
      <c r="AD530" s="6"/>
      <c r="AE530" t="e">
        <f>VLOOKUP(Таблица91112282710[[#This Row],[Название способа закупки]],ТаблСпосЗакуп[],2,FALSE)</f>
        <v>#N/A</v>
      </c>
      <c r="AF530" s="6"/>
      <c r="AG530" s="20" t="e">
        <f>INDEX(ТаблОснЗакЕП[],MATCH(LEFT($AF530,255),ТаблОснЗакЕП[Столбец1],0),2)</f>
        <v>#N/A</v>
      </c>
      <c r="AH530" s="2"/>
      <c r="AI530" s="17"/>
      <c r="AJ530" s="14"/>
      <c r="AK530" s="15"/>
      <c r="AL530" s="15"/>
      <c r="AM530" s="15"/>
      <c r="AN530" s="15"/>
      <c r="AO530" s="14"/>
      <c r="AP530" s="14"/>
      <c r="AR530" s="6"/>
      <c r="AS530" t="e">
        <f>VLOOKUP(Таблица91112282710[[#This Row],[Название направления закупки]],ТаблНапрЗакуп[],2,FALSE)</f>
        <v>#N/A</v>
      </c>
      <c r="AT530" s="14"/>
      <c r="AU530" s="40" t="e">
        <f>VLOOKUP(Таблица91112282710[[#This Row],[Наименование подразделения-заявителя закупки (только для закупок ПАО "Газпром")]],ТаблПодрГазпром[],2,FALSE)</f>
        <v>#N/A</v>
      </c>
      <c r="AV530" s="14"/>
      <c r="AW530" s="14"/>
    </row>
    <row r="531" spans="1:49" x14ac:dyDescent="0.25">
      <c r="A531" s="2"/>
      <c r="B531" s="16"/>
      <c r="C531" s="6"/>
      <c r="D531" t="e">
        <f>VLOOKUP(Таблица91112282710[[#This Row],[Название документа, основания для закупки]],ТаблОснЗакуп[],2,FALSE)</f>
        <v>#N/A</v>
      </c>
      <c r="E531" s="2"/>
      <c r="F531" s="6"/>
      <c r="G531" s="38" t="e">
        <f>VLOOKUP(Таблица91112282710[[#This Row],[ Название раздела Плана]],ТаблРазделПлана4[],2,FALSE)</f>
        <v>#N/A</v>
      </c>
      <c r="H531" s="14"/>
      <c r="I531" s="14"/>
      <c r="J531" s="2"/>
      <c r="K531" s="17"/>
      <c r="L531" s="17"/>
      <c r="M531" s="48"/>
      <c r="N531" s="47" t="e">
        <f>VLOOKUP(Таблица91112282710[[#This Row],[Предмет закупки - исключения СМСП]],ТаблИсключ,2,FALSE)</f>
        <v>#N/A</v>
      </c>
      <c r="O531" s="20"/>
      <c r="Q531" s="36"/>
      <c r="R531" s="12"/>
      <c r="S531" s="12"/>
      <c r="T531" s="12"/>
      <c r="U531" s="16" t="e">
        <f>VLOOKUP(Таблица91112282710[[#This Row],[Ставка НДС]],ТаблицаСтавкиНДС[],2,FALSE)</f>
        <v>#N/A</v>
      </c>
      <c r="V531" s="6"/>
      <c r="W531" t="e">
        <f>VLOOKUP(Таблица91112282710[[#This Row],[Название источника финансирования]],ТаблИстФинанс[],2,FALSE)</f>
        <v>#N/A</v>
      </c>
      <c r="X531" s="2"/>
      <c r="Y531" s="13"/>
      <c r="Z531" s="13"/>
      <c r="AA531" s="13"/>
      <c r="AB531" s="17"/>
      <c r="AC531" s="17"/>
      <c r="AD531" s="6"/>
      <c r="AE531" t="e">
        <f>VLOOKUP(Таблица91112282710[[#This Row],[Название способа закупки]],ТаблСпосЗакуп[],2,FALSE)</f>
        <v>#N/A</v>
      </c>
      <c r="AF531" s="6"/>
      <c r="AG531" s="20" t="e">
        <f>INDEX(ТаблОснЗакЕП[],MATCH(LEFT($AF531,255),ТаблОснЗакЕП[Столбец1],0),2)</f>
        <v>#N/A</v>
      </c>
      <c r="AH531" s="2"/>
      <c r="AI531" s="17"/>
      <c r="AJ531" s="14"/>
      <c r="AK531" s="15"/>
      <c r="AL531" s="15"/>
      <c r="AM531" s="15"/>
      <c r="AN531" s="15"/>
      <c r="AO531" s="14"/>
      <c r="AP531" s="14"/>
      <c r="AR531" s="6"/>
      <c r="AS531" t="e">
        <f>VLOOKUP(Таблица91112282710[[#This Row],[Название направления закупки]],ТаблНапрЗакуп[],2,FALSE)</f>
        <v>#N/A</v>
      </c>
      <c r="AT531" s="14"/>
      <c r="AU531" s="39" t="e">
        <f>VLOOKUP(Таблица91112282710[[#This Row],[Наименование подразделения-заявителя закупки (только для закупок ПАО "Газпром")]],ТаблПодрГазпром[],2,FALSE)</f>
        <v>#N/A</v>
      </c>
      <c r="AV531" s="14"/>
      <c r="AW531" s="14"/>
    </row>
    <row r="532" spans="1:49" x14ac:dyDescent="0.25">
      <c r="A532" s="2"/>
      <c r="B532" s="16"/>
      <c r="C532" s="6"/>
      <c r="D532" t="e">
        <f>VLOOKUP(Таблица91112282710[[#This Row],[Название документа, основания для закупки]],ТаблОснЗакуп[],2,FALSE)</f>
        <v>#N/A</v>
      </c>
      <c r="E532" s="2"/>
      <c r="F532" s="6"/>
      <c r="G532" s="38" t="e">
        <f>VLOOKUP(Таблица91112282710[[#This Row],[ Название раздела Плана]],ТаблРазделПлана4[],2,FALSE)</f>
        <v>#N/A</v>
      </c>
      <c r="H532" s="14"/>
      <c r="I532" s="14"/>
      <c r="J532" s="2"/>
      <c r="K532" s="17"/>
      <c r="L532" s="17"/>
      <c r="M532" s="48"/>
      <c r="N532" s="47" t="e">
        <f>VLOOKUP(Таблица91112282710[[#This Row],[Предмет закупки - исключения СМСП]],ТаблИсключ,2,FALSE)</f>
        <v>#N/A</v>
      </c>
      <c r="O532" s="20"/>
      <c r="Q532" s="36"/>
      <c r="R532" s="12"/>
      <c r="S532" s="12"/>
      <c r="T532" s="12"/>
      <c r="U532" s="16" t="e">
        <f>VLOOKUP(Таблица91112282710[[#This Row],[Ставка НДС]],ТаблицаСтавкиНДС[],2,FALSE)</f>
        <v>#N/A</v>
      </c>
      <c r="V532" s="6"/>
      <c r="W532" t="e">
        <f>VLOOKUP(Таблица91112282710[[#This Row],[Название источника финансирования]],ТаблИстФинанс[],2,FALSE)</f>
        <v>#N/A</v>
      </c>
      <c r="X532" s="2"/>
      <c r="Y532" s="13"/>
      <c r="Z532" s="13"/>
      <c r="AA532" s="13"/>
      <c r="AB532" s="17"/>
      <c r="AC532" s="17"/>
      <c r="AD532" s="6"/>
      <c r="AE532" t="e">
        <f>VLOOKUP(Таблица91112282710[[#This Row],[Название способа закупки]],ТаблСпосЗакуп[],2,FALSE)</f>
        <v>#N/A</v>
      </c>
      <c r="AF532" s="6"/>
      <c r="AG532" s="20" t="e">
        <f>INDEX(ТаблОснЗакЕП[],MATCH(LEFT($AF532,255),ТаблОснЗакЕП[Столбец1],0),2)</f>
        <v>#N/A</v>
      </c>
      <c r="AH532" s="2"/>
      <c r="AI532" s="17"/>
      <c r="AJ532" s="14"/>
      <c r="AK532" s="15"/>
      <c r="AL532" s="15"/>
      <c r="AM532" s="15"/>
      <c r="AN532" s="15"/>
      <c r="AO532" s="14"/>
      <c r="AP532" s="14"/>
      <c r="AR532" s="6"/>
      <c r="AS532" t="e">
        <f>VLOOKUP(Таблица91112282710[[#This Row],[Название направления закупки]],ТаблНапрЗакуп[],2,FALSE)</f>
        <v>#N/A</v>
      </c>
      <c r="AT532" s="14"/>
      <c r="AU532" s="40" t="e">
        <f>VLOOKUP(Таблица91112282710[[#This Row],[Наименование подразделения-заявителя закупки (только для закупок ПАО "Газпром")]],ТаблПодрГазпром[],2,FALSE)</f>
        <v>#N/A</v>
      </c>
      <c r="AV532" s="14"/>
      <c r="AW532" s="14"/>
    </row>
    <row r="533" spans="1:49" x14ac:dyDescent="0.25">
      <c r="A533" s="2"/>
      <c r="B533" s="16"/>
      <c r="C533" s="6"/>
      <c r="D533" t="e">
        <f>VLOOKUP(Таблица91112282710[[#This Row],[Название документа, основания для закупки]],ТаблОснЗакуп[],2,FALSE)</f>
        <v>#N/A</v>
      </c>
      <c r="E533" s="2"/>
      <c r="F533" s="6"/>
      <c r="G533" s="38" t="e">
        <f>VLOOKUP(Таблица91112282710[[#This Row],[ Название раздела Плана]],ТаблРазделПлана4[],2,FALSE)</f>
        <v>#N/A</v>
      </c>
      <c r="H533" s="14"/>
      <c r="I533" s="14"/>
      <c r="J533" s="2"/>
      <c r="K533" s="17"/>
      <c r="L533" s="17"/>
      <c r="M533" s="48"/>
      <c r="N533" s="47" t="e">
        <f>VLOOKUP(Таблица91112282710[[#This Row],[Предмет закупки - исключения СМСП]],ТаблИсключ,2,FALSE)</f>
        <v>#N/A</v>
      </c>
      <c r="O533" s="20"/>
      <c r="Q533" s="36"/>
      <c r="R533" s="12"/>
      <c r="S533" s="12"/>
      <c r="T533" s="12"/>
      <c r="U533" s="16" t="e">
        <f>VLOOKUP(Таблица91112282710[[#This Row],[Ставка НДС]],ТаблицаСтавкиНДС[],2,FALSE)</f>
        <v>#N/A</v>
      </c>
      <c r="V533" s="6"/>
      <c r="W533" t="e">
        <f>VLOOKUP(Таблица91112282710[[#This Row],[Название источника финансирования]],ТаблИстФинанс[],2,FALSE)</f>
        <v>#N/A</v>
      </c>
      <c r="X533" s="2"/>
      <c r="Y533" s="13"/>
      <c r="Z533" s="13"/>
      <c r="AA533" s="13"/>
      <c r="AB533" s="17"/>
      <c r="AC533" s="17"/>
      <c r="AD533" s="6"/>
      <c r="AE533" t="e">
        <f>VLOOKUP(Таблица91112282710[[#This Row],[Название способа закупки]],ТаблСпосЗакуп[],2,FALSE)</f>
        <v>#N/A</v>
      </c>
      <c r="AF533" s="6"/>
      <c r="AG533" s="20" t="e">
        <f>INDEX(ТаблОснЗакЕП[],MATCH(LEFT($AF533,255),ТаблОснЗакЕП[Столбец1],0),2)</f>
        <v>#N/A</v>
      </c>
      <c r="AH533" s="2"/>
      <c r="AI533" s="17"/>
      <c r="AJ533" s="14"/>
      <c r="AK533" s="15"/>
      <c r="AL533" s="15"/>
      <c r="AM533" s="15"/>
      <c r="AN533" s="15"/>
      <c r="AO533" s="14"/>
      <c r="AP533" s="14"/>
      <c r="AR533" s="6"/>
      <c r="AS533" t="e">
        <f>VLOOKUP(Таблица91112282710[[#This Row],[Название направления закупки]],ТаблНапрЗакуп[],2,FALSE)</f>
        <v>#N/A</v>
      </c>
      <c r="AT533" s="14"/>
      <c r="AU533" s="39" t="e">
        <f>VLOOKUP(Таблица91112282710[[#This Row],[Наименование подразделения-заявителя закупки (только для закупок ПАО "Газпром")]],ТаблПодрГазпром[],2,FALSE)</f>
        <v>#N/A</v>
      </c>
      <c r="AV533" s="14"/>
      <c r="AW533" s="14"/>
    </row>
    <row r="534" spans="1:49" x14ac:dyDescent="0.25">
      <c r="A534" s="2"/>
      <c r="B534" s="16"/>
      <c r="C534" s="6"/>
      <c r="D534" t="e">
        <f>VLOOKUP(Таблица91112282710[[#This Row],[Название документа, основания для закупки]],ТаблОснЗакуп[],2,FALSE)</f>
        <v>#N/A</v>
      </c>
      <c r="E534" s="2"/>
      <c r="F534" s="6"/>
      <c r="G534" s="38" t="e">
        <f>VLOOKUP(Таблица91112282710[[#This Row],[ Название раздела Плана]],ТаблРазделПлана4[],2,FALSE)</f>
        <v>#N/A</v>
      </c>
      <c r="H534" s="14"/>
      <c r="I534" s="14"/>
      <c r="J534" s="2"/>
      <c r="K534" s="17"/>
      <c r="L534" s="17"/>
      <c r="M534" s="48"/>
      <c r="N534" s="47" t="e">
        <f>VLOOKUP(Таблица91112282710[[#This Row],[Предмет закупки - исключения СМСП]],ТаблИсключ,2,FALSE)</f>
        <v>#N/A</v>
      </c>
      <c r="O534" s="20"/>
      <c r="Q534" s="36"/>
      <c r="R534" s="12"/>
      <c r="S534" s="12"/>
      <c r="T534" s="12"/>
      <c r="U534" s="16" t="e">
        <f>VLOOKUP(Таблица91112282710[[#This Row],[Ставка НДС]],ТаблицаСтавкиНДС[],2,FALSE)</f>
        <v>#N/A</v>
      </c>
      <c r="V534" s="6"/>
      <c r="W534" t="e">
        <f>VLOOKUP(Таблица91112282710[[#This Row],[Название источника финансирования]],ТаблИстФинанс[],2,FALSE)</f>
        <v>#N/A</v>
      </c>
      <c r="X534" s="2"/>
      <c r="Y534" s="13"/>
      <c r="Z534" s="13"/>
      <c r="AA534" s="13"/>
      <c r="AB534" s="17"/>
      <c r="AC534" s="17"/>
      <c r="AD534" s="6"/>
      <c r="AE534" t="e">
        <f>VLOOKUP(Таблица91112282710[[#This Row],[Название способа закупки]],ТаблСпосЗакуп[],2,FALSE)</f>
        <v>#N/A</v>
      </c>
      <c r="AF534" s="6"/>
      <c r="AG534" s="20" t="e">
        <f>INDEX(ТаблОснЗакЕП[],MATCH(LEFT($AF534,255),ТаблОснЗакЕП[Столбец1],0),2)</f>
        <v>#N/A</v>
      </c>
      <c r="AH534" s="2"/>
      <c r="AI534" s="17"/>
      <c r="AJ534" s="14"/>
      <c r="AK534" s="15"/>
      <c r="AL534" s="15"/>
      <c r="AM534" s="15"/>
      <c r="AN534" s="15"/>
      <c r="AO534" s="14"/>
      <c r="AP534" s="14"/>
      <c r="AR534" s="6"/>
      <c r="AS534" t="e">
        <f>VLOOKUP(Таблица91112282710[[#This Row],[Название направления закупки]],ТаблНапрЗакуп[],2,FALSE)</f>
        <v>#N/A</v>
      </c>
      <c r="AT534" s="14"/>
      <c r="AU534" s="40" t="e">
        <f>VLOOKUP(Таблица91112282710[[#This Row],[Наименование подразделения-заявителя закупки (только для закупок ПАО "Газпром")]],ТаблПодрГазпром[],2,FALSE)</f>
        <v>#N/A</v>
      </c>
      <c r="AV534" s="14"/>
      <c r="AW534" s="14"/>
    </row>
    <row r="535" spans="1:49" x14ac:dyDescent="0.25">
      <c r="A535" s="2"/>
      <c r="B535" s="16"/>
      <c r="C535" s="6"/>
      <c r="D535" t="e">
        <f>VLOOKUP(Таблица91112282710[[#This Row],[Название документа, основания для закупки]],ТаблОснЗакуп[],2,FALSE)</f>
        <v>#N/A</v>
      </c>
      <c r="E535" s="2"/>
      <c r="F535" s="6"/>
      <c r="G535" s="38" t="e">
        <f>VLOOKUP(Таблица91112282710[[#This Row],[ Название раздела Плана]],ТаблРазделПлана4[],2,FALSE)</f>
        <v>#N/A</v>
      </c>
      <c r="H535" s="14"/>
      <c r="I535" s="14"/>
      <c r="J535" s="2"/>
      <c r="K535" s="17"/>
      <c r="L535" s="17"/>
      <c r="M535" s="48"/>
      <c r="N535" s="47" t="e">
        <f>VLOOKUP(Таблица91112282710[[#This Row],[Предмет закупки - исключения СМСП]],ТаблИсключ,2,FALSE)</f>
        <v>#N/A</v>
      </c>
      <c r="O535" s="20"/>
      <c r="Q535" s="36"/>
      <c r="R535" s="12"/>
      <c r="S535" s="12"/>
      <c r="T535" s="12"/>
      <c r="U535" s="16" t="e">
        <f>VLOOKUP(Таблица91112282710[[#This Row],[Ставка НДС]],ТаблицаСтавкиНДС[],2,FALSE)</f>
        <v>#N/A</v>
      </c>
      <c r="V535" s="6"/>
      <c r="W535" t="e">
        <f>VLOOKUP(Таблица91112282710[[#This Row],[Название источника финансирования]],ТаблИстФинанс[],2,FALSE)</f>
        <v>#N/A</v>
      </c>
      <c r="X535" s="2"/>
      <c r="Y535" s="13"/>
      <c r="Z535" s="13"/>
      <c r="AA535" s="13"/>
      <c r="AB535" s="17"/>
      <c r="AC535" s="17"/>
      <c r="AD535" s="6"/>
      <c r="AE535" t="e">
        <f>VLOOKUP(Таблица91112282710[[#This Row],[Название способа закупки]],ТаблСпосЗакуп[],2,FALSE)</f>
        <v>#N/A</v>
      </c>
      <c r="AF535" s="6"/>
      <c r="AG535" s="20" t="e">
        <f>INDEX(ТаблОснЗакЕП[],MATCH(LEFT($AF535,255),ТаблОснЗакЕП[Столбец1],0),2)</f>
        <v>#N/A</v>
      </c>
      <c r="AH535" s="2"/>
      <c r="AI535" s="17"/>
      <c r="AJ535" s="14"/>
      <c r="AK535" s="15"/>
      <c r="AL535" s="15"/>
      <c r="AM535" s="15"/>
      <c r="AN535" s="15"/>
      <c r="AO535" s="14"/>
      <c r="AP535" s="14"/>
      <c r="AR535" s="6"/>
      <c r="AS535" t="e">
        <f>VLOOKUP(Таблица91112282710[[#This Row],[Название направления закупки]],ТаблНапрЗакуп[],2,FALSE)</f>
        <v>#N/A</v>
      </c>
      <c r="AT535" s="14"/>
      <c r="AU535" s="39" t="e">
        <f>VLOOKUP(Таблица91112282710[[#This Row],[Наименование подразделения-заявителя закупки (только для закупок ПАО "Газпром")]],ТаблПодрГазпром[],2,FALSE)</f>
        <v>#N/A</v>
      </c>
      <c r="AV535" s="14"/>
      <c r="AW535" s="14"/>
    </row>
    <row r="536" spans="1:49" x14ac:dyDescent="0.25">
      <c r="A536" s="2"/>
      <c r="B536" s="16"/>
      <c r="C536" s="6"/>
      <c r="D536" t="e">
        <f>VLOOKUP(Таблица91112282710[[#This Row],[Название документа, основания для закупки]],ТаблОснЗакуп[],2,FALSE)</f>
        <v>#N/A</v>
      </c>
      <c r="E536" s="2"/>
      <c r="F536" s="6"/>
      <c r="G536" s="38" t="e">
        <f>VLOOKUP(Таблица91112282710[[#This Row],[ Название раздела Плана]],ТаблРазделПлана4[],2,FALSE)</f>
        <v>#N/A</v>
      </c>
      <c r="H536" s="14"/>
      <c r="I536" s="14"/>
      <c r="J536" s="2"/>
      <c r="K536" s="17"/>
      <c r="L536" s="17"/>
      <c r="M536" s="48"/>
      <c r="N536" s="47" t="e">
        <f>VLOOKUP(Таблица91112282710[[#This Row],[Предмет закупки - исключения СМСП]],ТаблИсключ,2,FALSE)</f>
        <v>#N/A</v>
      </c>
      <c r="O536" s="20"/>
      <c r="Q536" s="36"/>
      <c r="R536" s="12"/>
      <c r="S536" s="12"/>
      <c r="T536" s="12"/>
      <c r="U536" s="16" t="e">
        <f>VLOOKUP(Таблица91112282710[[#This Row],[Ставка НДС]],ТаблицаСтавкиНДС[],2,FALSE)</f>
        <v>#N/A</v>
      </c>
      <c r="V536" s="6"/>
      <c r="W536" t="e">
        <f>VLOOKUP(Таблица91112282710[[#This Row],[Название источника финансирования]],ТаблИстФинанс[],2,FALSE)</f>
        <v>#N/A</v>
      </c>
      <c r="X536" s="2"/>
      <c r="Y536" s="13"/>
      <c r="Z536" s="13"/>
      <c r="AA536" s="13"/>
      <c r="AB536" s="17"/>
      <c r="AC536" s="17"/>
      <c r="AD536" s="6"/>
      <c r="AE536" t="e">
        <f>VLOOKUP(Таблица91112282710[[#This Row],[Название способа закупки]],ТаблСпосЗакуп[],2,FALSE)</f>
        <v>#N/A</v>
      </c>
      <c r="AF536" s="6"/>
      <c r="AG536" s="20" t="e">
        <f>INDEX(ТаблОснЗакЕП[],MATCH(LEFT($AF536,255),ТаблОснЗакЕП[Столбец1],0),2)</f>
        <v>#N/A</v>
      </c>
      <c r="AH536" s="2"/>
      <c r="AI536" s="17"/>
      <c r="AJ536" s="14"/>
      <c r="AK536" s="15"/>
      <c r="AL536" s="15"/>
      <c r="AM536" s="15"/>
      <c r="AN536" s="15"/>
      <c r="AO536" s="14"/>
      <c r="AP536" s="14"/>
      <c r="AR536" s="6"/>
      <c r="AS536" t="e">
        <f>VLOOKUP(Таблица91112282710[[#This Row],[Название направления закупки]],ТаблНапрЗакуп[],2,FALSE)</f>
        <v>#N/A</v>
      </c>
      <c r="AT536" s="14"/>
      <c r="AU536" s="40" t="e">
        <f>VLOOKUP(Таблица91112282710[[#This Row],[Наименование подразделения-заявителя закупки (только для закупок ПАО "Газпром")]],ТаблПодрГазпром[],2,FALSE)</f>
        <v>#N/A</v>
      </c>
      <c r="AV536" s="14"/>
      <c r="AW536" s="14"/>
    </row>
    <row r="537" spans="1:49" x14ac:dyDescent="0.25">
      <c r="A537" s="2"/>
      <c r="B537" s="16"/>
      <c r="C537" s="6"/>
      <c r="D537" t="e">
        <f>VLOOKUP(Таблица91112282710[[#This Row],[Название документа, основания для закупки]],ТаблОснЗакуп[],2,FALSE)</f>
        <v>#N/A</v>
      </c>
      <c r="E537" s="2"/>
      <c r="F537" s="6"/>
      <c r="G537" s="38" t="e">
        <f>VLOOKUP(Таблица91112282710[[#This Row],[ Название раздела Плана]],ТаблРазделПлана4[],2,FALSE)</f>
        <v>#N/A</v>
      </c>
      <c r="H537" s="14"/>
      <c r="I537" s="14"/>
      <c r="J537" s="2"/>
      <c r="K537" s="17"/>
      <c r="L537" s="17"/>
      <c r="M537" s="48"/>
      <c r="N537" s="47" t="e">
        <f>VLOOKUP(Таблица91112282710[[#This Row],[Предмет закупки - исключения СМСП]],ТаблИсключ,2,FALSE)</f>
        <v>#N/A</v>
      </c>
      <c r="O537" s="20"/>
      <c r="Q537" s="36"/>
      <c r="R537" s="12"/>
      <c r="S537" s="12"/>
      <c r="T537" s="12"/>
      <c r="U537" s="16" t="e">
        <f>VLOOKUP(Таблица91112282710[[#This Row],[Ставка НДС]],ТаблицаСтавкиНДС[],2,FALSE)</f>
        <v>#N/A</v>
      </c>
      <c r="V537" s="6"/>
      <c r="W537" t="e">
        <f>VLOOKUP(Таблица91112282710[[#This Row],[Название источника финансирования]],ТаблИстФинанс[],2,FALSE)</f>
        <v>#N/A</v>
      </c>
      <c r="X537" s="2"/>
      <c r="Y537" s="13"/>
      <c r="Z537" s="13"/>
      <c r="AA537" s="13"/>
      <c r="AB537" s="17"/>
      <c r="AC537" s="17"/>
      <c r="AD537" s="6"/>
      <c r="AE537" t="e">
        <f>VLOOKUP(Таблица91112282710[[#This Row],[Название способа закупки]],ТаблСпосЗакуп[],2,FALSE)</f>
        <v>#N/A</v>
      </c>
      <c r="AF537" s="6"/>
      <c r="AG537" s="20" t="e">
        <f>INDEX(ТаблОснЗакЕП[],MATCH(LEFT($AF537,255),ТаблОснЗакЕП[Столбец1],0),2)</f>
        <v>#N/A</v>
      </c>
      <c r="AH537" s="2"/>
      <c r="AI537" s="17"/>
      <c r="AJ537" s="14"/>
      <c r="AK537" s="15"/>
      <c r="AL537" s="15"/>
      <c r="AM537" s="15"/>
      <c r="AN537" s="15"/>
      <c r="AO537" s="14"/>
      <c r="AP537" s="14"/>
      <c r="AR537" s="6"/>
      <c r="AS537" t="e">
        <f>VLOOKUP(Таблица91112282710[[#This Row],[Название направления закупки]],ТаблНапрЗакуп[],2,FALSE)</f>
        <v>#N/A</v>
      </c>
      <c r="AT537" s="14"/>
      <c r="AU537" s="39" t="e">
        <f>VLOOKUP(Таблица91112282710[[#This Row],[Наименование подразделения-заявителя закупки (только для закупок ПАО "Газпром")]],ТаблПодрГазпром[],2,FALSE)</f>
        <v>#N/A</v>
      </c>
      <c r="AV537" s="14"/>
      <c r="AW537" s="14"/>
    </row>
    <row r="538" spans="1:49" x14ac:dyDescent="0.25">
      <c r="A538" s="2"/>
      <c r="B538" s="16"/>
      <c r="C538" s="6"/>
      <c r="D538" t="e">
        <f>VLOOKUP(Таблица91112282710[[#This Row],[Название документа, основания для закупки]],ТаблОснЗакуп[],2,FALSE)</f>
        <v>#N/A</v>
      </c>
      <c r="E538" s="2"/>
      <c r="F538" s="6"/>
      <c r="G538" s="38" t="e">
        <f>VLOOKUP(Таблица91112282710[[#This Row],[ Название раздела Плана]],ТаблРазделПлана4[],2,FALSE)</f>
        <v>#N/A</v>
      </c>
      <c r="H538" s="14"/>
      <c r="I538" s="14"/>
      <c r="J538" s="2"/>
      <c r="K538" s="17"/>
      <c r="L538" s="17"/>
      <c r="M538" s="48"/>
      <c r="N538" s="47" t="e">
        <f>VLOOKUP(Таблица91112282710[[#This Row],[Предмет закупки - исключения СМСП]],ТаблИсключ,2,FALSE)</f>
        <v>#N/A</v>
      </c>
      <c r="O538" s="20"/>
      <c r="Q538" s="36"/>
      <c r="R538" s="12"/>
      <c r="S538" s="12"/>
      <c r="T538" s="12"/>
      <c r="U538" s="16" t="e">
        <f>VLOOKUP(Таблица91112282710[[#This Row],[Ставка НДС]],ТаблицаСтавкиНДС[],2,FALSE)</f>
        <v>#N/A</v>
      </c>
      <c r="V538" s="6"/>
      <c r="W538" t="e">
        <f>VLOOKUP(Таблица91112282710[[#This Row],[Название источника финансирования]],ТаблИстФинанс[],2,FALSE)</f>
        <v>#N/A</v>
      </c>
      <c r="X538" s="2"/>
      <c r="Y538" s="13"/>
      <c r="Z538" s="13"/>
      <c r="AA538" s="13"/>
      <c r="AB538" s="17"/>
      <c r="AC538" s="17"/>
      <c r="AD538" s="6"/>
      <c r="AE538" t="e">
        <f>VLOOKUP(Таблица91112282710[[#This Row],[Название способа закупки]],ТаблСпосЗакуп[],2,FALSE)</f>
        <v>#N/A</v>
      </c>
      <c r="AF538" s="6"/>
      <c r="AG538" s="20" t="e">
        <f>INDEX(ТаблОснЗакЕП[],MATCH(LEFT($AF538,255),ТаблОснЗакЕП[Столбец1],0),2)</f>
        <v>#N/A</v>
      </c>
      <c r="AH538" s="2"/>
      <c r="AI538" s="17"/>
      <c r="AJ538" s="14"/>
      <c r="AK538" s="15"/>
      <c r="AL538" s="15"/>
      <c r="AM538" s="15"/>
      <c r="AN538" s="15"/>
      <c r="AO538" s="14"/>
      <c r="AP538" s="14"/>
      <c r="AR538" s="6"/>
      <c r="AS538" t="e">
        <f>VLOOKUP(Таблица91112282710[[#This Row],[Название направления закупки]],ТаблНапрЗакуп[],2,FALSE)</f>
        <v>#N/A</v>
      </c>
      <c r="AT538" s="14"/>
      <c r="AU538" s="40" t="e">
        <f>VLOOKUP(Таблица91112282710[[#This Row],[Наименование подразделения-заявителя закупки (только для закупок ПАО "Газпром")]],ТаблПодрГазпром[],2,FALSE)</f>
        <v>#N/A</v>
      </c>
      <c r="AV538" s="14"/>
      <c r="AW538" s="14"/>
    </row>
    <row r="539" spans="1:49" x14ac:dyDescent="0.25">
      <c r="A539" s="2"/>
      <c r="B539" s="16"/>
      <c r="C539" s="6"/>
      <c r="D539" t="e">
        <f>VLOOKUP(Таблица91112282710[[#This Row],[Название документа, основания для закупки]],ТаблОснЗакуп[],2,FALSE)</f>
        <v>#N/A</v>
      </c>
      <c r="E539" s="2"/>
      <c r="F539" s="6"/>
      <c r="G539" s="38" t="e">
        <f>VLOOKUP(Таблица91112282710[[#This Row],[ Название раздела Плана]],ТаблРазделПлана4[],2,FALSE)</f>
        <v>#N/A</v>
      </c>
      <c r="H539" s="14"/>
      <c r="I539" s="14"/>
      <c r="J539" s="2"/>
      <c r="K539" s="17"/>
      <c r="L539" s="17"/>
      <c r="M539" s="48"/>
      <c r="N539" s="47" t="e">
        <f>VLOOKUP(Таблица91112282710[[#This Row],[Предмет закупки - исключения СМСП]],ТаблИсключ,2,FALSE)</f>
        <v>#N/A</v>
      </c>
      <c r="O539" s="20"/>
      <c r="Q539" s="36"/>
      <c r="R539" s="12"/>
      <c r="S539" s="12"/>
      <c r="T539" s="12"/>
      <c r="U539" s="16" t="e">
        <f>VLOOKUP(Таблица91112282710[[#This Row],[Ставка НДС]],ТаблицаСтавкиНДС[],2,FALSE)</f>
        <v>#N/A</v>
      </c>
      <c r="V539" s="6"/>
      <c r="W539" t="e">
        <f>VLOOKUP(Таблица91112282710[[#This Row],[Название источника финансирования]],ТаблИстФинанс[],2,FALSE)</f>
        <v>#N/A</v>
      </c>
      <c r="X539" s="2"/>
      <c r="Y539" s="13"/>
      <c r="Z539" s="13"/>
      <c r="AA539" s="13"/>
      <c r="AB539" s="17"/>
      <c r="AC539" s="17"/>
      <c r="AD539" s="6"/>
      <c r="AE539" t="e">
        <f>VLOOKUP(Таблица91112282710[[#This Row],[Название способа закупки]],ТаблСпосЗакуп[],2,FALSE)</f>
        <v>#N/A</v>
      </c>
      <c r="AF539" s="6"/>
      <c r="AG539" s="20" t="e">
        <f>INDEX(ТаблОснЗакЕП[],MATCH(LEFT($AF539,255),ТаблОснЗакЕП[Столбец1],0),2)</f>
        <v>#N/A</v>
      </c>
      <c r="AH539" s="2"/>
      <c r="AI539" s="17"/>
      <c r="AJ539" s="14"/>
      <c r="AK539" s="15"/>
      <c r="AL539" s="15"/>
      <c r="AM539" s="15"/>
      <c r="AN539" s="15"/>
      <c r="AO539" s="14"/>
      <c r="AP539" s="14"/>
      <c r="AR539" s="6"/>
      <c r="AS539" t="e">
        <f>VLOOKUP(Таблица91112282710[[#This Row],[Название направления закупки]],ТаблНапрЗакуп[],2,FALSE)</f>
        <v>#N/A</v>
      </c>
      <c r="AT539" s="14"/>
      <c r="AU539" s="39" t="e">
        <f>VLOOKUP(Таблица91112282710[[#This Row],[Наименование подразделения-заявителя закупки (только для закупок ПАО "Газпром")]],ТаблПодрГазпром[],2,FALSE)</f>
        <v>#N/A</v>
      </c>
      <c r="AV539" s="14"/>
      <c r="AW539" s="14"/>
    </row>
    <row r="540" spans="1:49" x14ac:dyDescent="0.25">
      <c r="A540" s="2"/>
      <c r="B540" s="16"/>
      <c r="C540" s="6"/>
      <c r="D540" t="e">
        <f>VLOOKUP(Таблица91112282710[[#This Row],[Название документа, основания для закупки]],ТаблОснЗакуп[],2,FALSE)</f>
        <v>#N/A</v>
      </c>
      <c r="E540" s="2"/>
      <c r="F540" s="6"/>
      <c r="G540" s="38" t="e">
        <f>VLOOKUP(Таблица91112282710[[#This Row],[ Название раздела Плана]],ТаблРазделПлана4[],2,FALSE)</f>
        <v>#N/A</v>
      </c>
      <c r="H540" s="14"/>
      <c r="I540" s="14"/>
      <c r="J540" s="2"/>
      <c r="K540" s="17"/>
      <c r="L540" s="17"/>
      <c r="M540" s="48"/>
      <c r="N540" s="47" t="e">
        <f>VLOOKUP(Таблица91112282710[[#This Row],[Предмет закупки - исключения СМСП]],ТаблИсключ,2,FALSE)</f>
        <v>#N/A</v>
      </c>
      <c r="O540" s="20"/>
      <c r="Q540" s="36"/>
      <c r="R540" s="12"/>
      <c r="S540" s="12"/>
      <c r="T540" s="12"/>
      <c r="U540" s="16" t="e">
        <f>VLOOKUP(Таблица91112282710[[#This Row],[Ставка НДС]],ТаблицаСтавкиНДС[],2,FALSE)</f>
        <v>#N/A</v>
      </c>
      <c r="V540" s="6"/>
      <c r="W540" t="e">
        <f>VLOOKUP(Таблица91112282710[[#This Row],[Название источника финансирования]],ТаблИстФинанс[],2,FALSE)</f>
        <v>#N/A</v>
      </c>
      <c r="X540" s="2"/>
      <c r="Y540" s="13"/>
      <c r="Z540" s="13"/>
      <c r="AA540" s="13"/>
      <c r="AB540" s="17"/>
      <c r="AC540" s="17"/>
      <c r="AD540" s="6"/>
      <c r="AE540" t="e">
        <f>VLOOKUP(Таблица91112282710[[#This Row],[Название способа закупки]],ТаблСпосЗакуп[],2,FALSE)</f>
        <v>#N/A</v>
      </c>
      <c r="AF540" s="6"/>
      <c r="AG540" s="20" t="e">
        <f>INDEX(ТаблОснЗакЕП[],MATCH(LEFT($AF540,255),ТаблОснЗакЕП[Столбец1],0),2)</f>
        <v>#N/A</v>
      </c>
      <c r="AH540" s="2"/>
      <c r="AI540" s="17"/>
      <c r="AJ540" s="14"/>
      <c r="AK540" s="15"/>
      <c r="AL540" s="15"/>
      <c r="AM540" s="15"/>
      <c r="AN540" s="15"/>
      <c r="AO540" s="14"/>
      <c r="AP540" s="14"/>
      <c r="AR540" s="6"/>
      <c r="AS540" t="e">
        <f>VLOOKUP(Таблица91112282710[[#This Row],[Название направления закупки]],ТаблНапрЗакуп[],2,FALSE)</f>
        <v>#N/A</v>
      </c>
      <c r="AT540" s="14"/>
      <c r="AU540" s="40" t="e">
        <f>VLOOKUP(Таблица91112282710[[#This Row],[Наименование подразделения-заявителя закупки (только для закупок ПАО "Газпром")]],ТаблПодрГазпром[],2,FALSE)</f>
        <v>#N/A</v>
      </c>
      <c r="AV540" s="14"/>
      <c r="AW540" s="14"/>
    </row>
    <row r="541" spans="1:49" x14ac:dyDescent="0.25">
      <c r="A541" s="2"/>
      <c r="B541" s="16"/>
      <c r="C541" s="6"/>
      <c r="D541" t="e">
        <f>VLOOKUP(Таблица91112282710[[#This Row],[Название документа, основания для закупки]],ТаблОснЗакуп[],2,FALSE)</f>
        <v>#N/A</v>
      </c>
      <c r="E541" s="2"/>
      <c r="F541" s="6"/>
      <c r="G541" s="38" t="e">
        <f>VLOOKUP(Таблица91112282710[[#This Row],[ Название раздела Плана]],ТаблРазделПлана4[],2,FALSE)</f>
        <v>#N/A</v>
      </c>
      <c r="H541" s="14"/>
      <c r="I541" s="14"/>
      <c r="J541" s="2"/>
      <c r="K541" s="17"/>
      <c r="L541" s="17"/>
      <c r="M541" s="48"/>
      <c r="N541" s="47" t="e">
        <f>VLOOKUP(Таблица91112282710[[#This Row],[Предмет закупки - исключения СМСП]],ТаблИсключ,2,FALSE)</f>
        <v>#N/A</v>
      </c>
      <c r="O541" s="20"/>
      <c r="Q541" s="36"/>
      <c r="R541" s="12"/>
      <c r="S541" s="12"/>
      <c r="T541" s="12"/>
      <c r="U541" s="16" t="e">
        <f>VLOOKUP(Таблица91112282710[[#This Row],[Ставка НДС]],ТаблицаСтавкиНДС[],2,FALSE)</f>
        <v>#N/A</v>
      </c>
      <c r="V541" s="6"/>
      <c r="W541" t="e">
        <f>VLOOKUP(Таблица91112282710[[#This Row],[Название источника финансирования]],ТаблИстФинанс[],2,FALSE)</f>
        <v>#N/A</v>
      </c>
      <c r="X541" s="2"/>
      <c r="Y541" s="13"/>
      <c r="Z541" s="13"/>
      <c r="AA541" s="13"/>
      <c r="AB541" s="17"/>
      <c r="AC541" s="17"/>
      <c r="AD541" s="6"/>
      <c r="AE541" t="e">
        <f>VLOOKUP(Таблица91112282710[[#This Row],[Название способа закупки]],ТаблСпосЗакуп[],2,FALSE)</f>
        <v>#N/A</v>
      </c>
      <c r="AF541" s="6"/>
      <c r="AG541" s="20" t="e">
        <f>INDEX(ТаблОснЗакЕП[],MATCH(LEFT($AF541,255),ТаблОснЗакЕП[Столбец1],0),2)</f>
        <v>#N/A</v>
      </c>
      <c r="AH541" s="2"/>
      <c r="AI541" s="17"/>
      <c r="AJ541" s="14"/>
      <c r="AK541" s="15"/>
      <c r="AL541" s="15"/>
      <c r="AM541" s="15"/>
      <c r="AN541" s="15"/>
      <c r="AO541" s="14"/>
      <c r="AP541" s="14"/>
      <c r="AR541" s="6"/>
      <c r="AS541" t="e">
        <f>VLOOKUP(Таблица91112282710[[#This Row],[Название направления закупки]],ТаблНапрЗакуп[],2,FALSE)</f>
        <v>#N/A</v>
      </c>
      <c r="AT541" s="14"/>
      <c r="AU541" s="39" t="e">
        <f>VLOOKUP(Таблица91112282710[[#This Row],[Наименование подразделения-заявителя закупки (только для закупок ПАО "Газпром")]],ТаблПодрГазпром[],2,FALSE)</f>
        <v>#N/A</v>
      </c>
      <c r="AV541" s="14"/>
      <c r="AW541" s="14"/>
    </row>
    <row r="542" spans="1:49" x14ac:dyDescent="0.25">
      <c r="A542" s="2"/>
      <c r="B542" s="16"/>
      <c r="C542" s="6"/>
      <c r="D542" t="e">
        <f>VLOOKUP(Таблица91112282710[[#This Row],[Название документа, основания для закупки]],ТаблОснЗакуп[],2,FALSE)</f>
        <v>#N/A</v>
      </c>
      <c r="E542" s="2"/>
      <c r="F542" s="6"/>
      <c r="G542" s="38" t="e">
        <f>VLOOKUP(Таблица91112282710[[#This Row],[ Название раздела Плана]],ТаблРазделПлана4[],2,FALSE)</f>
        <v>#N/A</v>
      </c>
      <c r="H542" s="14"/>
      <c r="I542" s="14"/>
      <c r="J542" s="2"/>
      <c r="K542" s="17"/>
      <c r="L542" s="17"/>
      <c r="M542" s="48"/>
      <c r="N542" s="47" t="e">
        <f>VLOOKUP(Таблица91112282710[[#This Row],[Предмет закупки - исключения СМСП]],ТаблИсключ,2,FALSE)</f>
        <v>#N/A</v>
      </c>
      <c r="O542" s="20"/>
      <c r="Q542" s="36"/>
      <c r="R542" s="12"/>
      <c r="S542" s="12"/>
      <c r="T542" s="12"/>
      <c r="U542" s="16" t="e">
        <f>VLOOKUP(Таблица91112282710[[#This Row],[Ставка НДС]],ТаблицаСтавкиНДС[],2,FALSE)</f>
        <v>#N/A</v>
      </c>
      <c r="V542" s="6"/>
      <c r="W542" t="e">
        <f>VLOOKUP(Таблица91112282710[[#This Row],[Название источника финансирования]],ТаблИстФинанс[],2,FALSE)</f>
        <v>#N/A</v>
      </c>
      <c r="X542" s="2"/>
      <c r="Y542" s="13"/>
      <c r="Z542" s="13"/>
      <c r="AA542" s="13"/>
      <c r="AB542" s="17"/>
      <c r="AC542" s="17"/>
      <c r="AD542" s="6"/>
      <c r="AE542" t="e">
        <f>VLOOKUP(Таблица91112282710[[#This Row],[Название способа закупки]],ТаблСпосЗакуп[],2,FALSE)</f>
        <v>#N/A</v>
      </c>
      <c r="AF542" s="6"/>
      <c r="AG542" s="20" t="e">
        <f>INDEX(ТаблОснЗакЕП[],MATCH(LEFT($AF542,255),ТаблОснЗакЕП[Столбец1],0),2)</f>
        <v>#N/A</v>
      </c>
      <c r="AH542" s="2"/>
      <c r="AI542" s="17"/>
      <c r="AJ542" s="14"/>
      <c r="AK542" s="15"/>
      <c r="AL542" s="15"/>
      <c r="AM542" s="15"/>
      <c r="AN542" s="15"/>
      <c r="AO542" s="14"/>
      <c r="AP542" s="14"/>
      <c r="AR542" s="6"/>
      <c r="AS542" t="e">
        <f>VLOOKUP(Таблица91112282710[[#This Row],[Название направления закупки]],ТаблНапрЗакуп[],2,FALSE)</f>
        <v>#N/A</v>
      </c>
      <c r="AT542" s="14"/>
      <c r="AU542" s="40" t="e">
        <f>VLOOKUP(Таблица91112282710[[#This Row],[Наименование подразделения-заявителя закупки (только для закупок ПАО "Газпром")]],ТаблПодрГазпром[],2,FALSE)</f>
        <v>#N/A</v>
      </c>
      <c r="AV542" s="14"/>
      <c r="AW542" s="14"/>
    </row>
    <row r="543" spans="1:49" x14ac:dyDescent="0.25">
      <c r="A543" s="2"/>
      <c r="B543" s="16"/>
      <c r="C543" s="6"/>
      <c r="D543" t="e">
        <f>VLOOKUP(Таблица91112282710[[#This Row],[Название документа, основания для закупки]],ТаблОснЗакуп[],2,FALSE)</f>
        <v>#N/A</v>
      </c>
      <c r="E543" s="2"/>
      <c r="F543" s="6"/>
      <c r="G543" s="38" t="e">
        <f>VLOOKUP(Таблица91112282710[[#This Row],[ Название раздела Плана]],ТаблРазделПлана4[],2,FALSE)</f>
        <v>#N/A</v>
      </c>
      <c r="H543" s="14"/>
      <c r="I543" s="14"/>
      <c r="J543" s="2"/>
      <c r="K543" s="17"/>
      <c r="L543" s="17"/>
      <c r="M543" s="48"/>
      <c r="N543" s="47" t="e">
        <f>VLOOKUP(Таблица91112282710[[#This Row],[Предмет закупки - исключения СМСП]],ТаблИсключ,2,FALSE)</f>
        <v>#N/A</v>
      </c>
      <c r="O543" s="20"/>
      <c r="Q543" s="36"/>
      <c r="R543" s="12"/>
      <c r="S543" s="12"/>
      <c r="T543" s="12"/>
      <c r="U543" s="16" t="e">
        <f>VLOOKUP(Таблица91112282710[[#This Row],[Ставка НДС]],ТаблицаСтавкиНДС[],2,FALSE)</f>
        <v>#N/A</v>
      </c>
      <c r="V543" s="6"/>
      <c r="W543" t="e">
        <f>VLOOKUP(Таблица91112282710[[#This Row],[Название источника финансирования]],ТаблИстФинанс[],2,FALSE)</f>
        <v>#N/A</v>
      </c>
      <c r="X543" s="2"/>
      <c r="Y543" s="13"/>
      <c r="Z543" s="13"/>
      <c r="AA543" s="13"/>
      <c r="AB543" s="17"/>
      <c r="AC543" s="17"/>
      <c r="AD543" s="6"/>
      <c r="AE543" t="e">
        <f>VLOOKUP(Таблица91112282710[[#This Row],[Название способа закупки]],ТаблСпосЗакуп[],2,FALSE)</f>
        <v>#N/A</v>
      </c>
      <c r="AF543" s="6"/>
      <c r="AG543" s="20" t="e">
        <f>INDEX(ТаблОснЗакЕП[],MATCH(LEFT($AF543,255),ТаблОснЗакЕП[Столбец1],0),2)</f>
        <v>#N/A</v>
      </c>
      <c r="AH543" s="2"/>
      <c r="AI543" s="17"/>
      <c r="AJ543" s="14"/>
      <c r="AK543" s="15"/>
      <c r="AL543" s="15"/>
      <c r="AM543" s="15"/>
      <c r="AN543" s="15"/>
      <c r="AO543" s="14"/>
      <c r="AP543" s="14"/>
      <c r="AR543" s="6"/>
      <c r="AS543" t="e">
        <f>VLOOKUP(Таблица91112282710[[#This Row],[Название направления закупки]],ТаблНапрЗакуп[],2,FALSE)</f>
        <v>#N/A</v>
      </c>
      <c r="AT543" s="14"/>
      <c r="AU543" s="39" t="e">
        <f>VLOOKUP(Таблица91112282710[[#This Row],[Наименование подразделения-заявителя закупки (только для закупок ПАО "Газпром")]],ТаблПодрГазпром[],2,FALSE)</f>
        <v>#N/A</v>
      </c>
      <c r="AV543" s="14"/>
      <c r="AW543" s="14"/>
    </row>
    <row r="544" spans="1:49" x14ac:dyDescent="0.25">
      <c r="A544" s="2"/>
      <c r="B544" s="16"/>
      <c r="C544" s="6"/>
      <c r="D544" t="e">
        <f>VLOOKUP(Таблица91112282710[[#This Row],[Название документа, основания для закупки]],ТаблОснЗакуп[],2,FALSE)</f>
        <v>#N/A</v>
      </c>
      <c r="E544" s="2"/>
      <c r="F544" s="6"/>
      <c r="G544" s="38" t="e">
        <f>VLOOKUP(Таблица91112282710[[#This Row],[ Название раздела Плана]],ТаблРазделПлана4[],2,FALSE)</f>
        <v>#N/A</v>
      </c>
      <c r="H544" s="14"/>
      <c r="I544" s="14"/>
      <c r="J544" s="2"/>
      <c r="K544" s="17"/>
      <c r="L544" s="17"/>
      <c r="M544" s="48"/>
      <c r="N544" s="47" t="e">
        <f>VLOOKUP(Таблица91112282710[[#This Row],[Предмет закупки - исключения СМСП]],ТаблИсключ,2,FALSE)</f>
        <v>#N/A</v>
      </c>
      <c r="O544" s="20"/>
      <c r="Q544" s="36"/>
      <c r="R544" s="12"/>
      <c r="S544" s="12"/>
      <c r="T544" s="12"/>
      <c r="U544" s="16" t="e">
        <f>VLOOKUP(Таблица91112282710[[#This Row],[Ставка НДС]],ТаблицаСтавкиНДС[],2,FALSE)</f>
        <v>#N/A</v>
      </c>
      <c r="V544" s="6"/>
      <c r="W544" t="e">
        <f>VLOOKUP(Таблица91112282710[[#This Row],[Название источника финансирования]],ТаблИстФинанс[],2,FALSE)</f>
        <v>#N/A</v>
      </c>
      <c r="X544" s="2"/>
      <c r="Y544" s="13"/>
      <c r="Z544" s="13"/>
      <c r="AA544" s="13"/>
      <c r="AB544" s="17"/>
      <c r="AC544" s="17"/>
      <c r="AD544" s="6"/>
      <c r="AE544" t="e">
        <f>VLOOKUP(Таблица91112282710[[#This Row],[Название способа закупки]],ТаблСпосЗакуп[],2,FALSE)</f>
        <v>#N/A</v>
      </c>
      <c r="AF544" s="6"/>
      <c r="AG544" s="20" t="e">
        <f>INDEX(ТаблОснЗакЕП[],MATCH(LEFT($AF544,255),ТаблОснЗакЕП[Столбец1],0),2)</f>
        <v>#N/A</v>
      </c>
      <c r="AH544" s="2"/>
      <c r="AI544" s="17"/>
      <c r="AJ544" s="14"/>
      <c r="AK544" s="15"/>
      <c r="AL544" s="15"/>
      <c r="AM544" s="15"/>
      <c r="AN544" s="15"/>
      <c r="AO544" s="14"/>
      <c r="AP544" s="14"/>
      <c r="AR544" s="6"/>
      <c r="AS544" t="e">
        <f>VLOOKUP(Таблица91112282710[[#This Row],[Название направления закупки]],ТаблНапрЗакуп[],2,FALSE)</f>
        <v>#N/A</v>
      </c>
      <c r="AT544" s="14"/>
      <c r="AU544" s="40" t="e">
        <f>VLOOKUP(Таблица91112282710[[#This Row],[Наименование подразделения-заявителя закупки (только для закупок ПАО "Газпром")]],ТаблПодрГазпром[],2,FALSE)</f>
        <v>#N/A</v>
      </c>
      <c r="AV544" s="14"/>
      <c r="AW544" s="14"/>
    </row>
    <row r="545" spans="1:49" x14ac:dyDescent="0.25">
      <c r="A545" s="2"/>
      <c r="B545" s="16"/>
      <c r="C545" s="6"/>
      <c r="D545" t="e">
        <f>VLOOKUP(Таблица91112282710[[#This Row],[Название документа, основания для закупки]],ТаблОснЗакуп[],2,FALSE)</f>
        <v>#N/A</v>
      </c>
      <c r="E545" s="2"/>
      <c r="F545" s="6"/>
      <c r="G545" s="38" t="e">
        <f>VLOOKUP(Таблица91112282710[[#This Row],[ Название раздела Плана]],ТаблРазделПлана4[],2,FALSE)</f>
        <v>#N/A</v>
      </c>
      <c r="H545" s="14"/>
      <c r="I545" s="14"/>
      <c r="J545" s="2"/>
      <c r="K545" s="17"/>
      <c r="L545" s="17"/>
      <c r="M545" s="48"/>
      <c r="N545" s="47" t="e">
        <f>VLOOKUP(Таблица91112282710[[#This Row],[Предмет закупки - исключения СМСП]],ТаблИсключ,2,FALSE)</f>
        <v>#N/A</v>
      </c>
      <c r="O545" s="20"/>
      <c r="Q545" s="36"/>
      <c r="R545" s="12"/>
      <c r="S545" s="12"/>
      <c r="T545" s="12"/>
      <c r="U545" s="16" t="e">
        <f>VLOOKUP(Таблица91112282710[[#This Row],[Ставка НДС]],ТаблицаСтавкиНДС[],2,FALSE)</f>
        <v>#N/A</v>
      </c>
      <c r="V545" s="6"/>
      <c r="W545" t="e">
        <f>VLOOKUP(Таблица91112282710[[#This Row],[Название источника финансирования]],ТаблИстФинанс[],2,FALSE)</f>
        <v>#N/A</v>
      </c>
      <c r="X545" s="2"/>
      <c r="Y545" s="13"/>
      <c r="Z545" s="13"/>
      <c r="AA545" s="13"/>
      <c r="AB545" s="17"/>
      <c r="AC545" s="17"/>
      <c r="AD545" s="6"/>
      <c r="AE545" t="e">
        <f>VLOOKUP(Таблица91112282710[[#This Row],[Название способа закупки]],ТаблСпосЗакуп[],2,FALSE)</f>
        <v>#N/A</v>
      </c>
      <c r="AF545" s="6"/>
      <c r="AG545" s="20" t="e">
        <f>INDEX(ТаблОснЗакЕП[],MATCH(LEFT($AF545,255),ТаблОснЗакЕП[Столбец1],0),2)</f>
        <v>#N/A</v>
      </c>
      <c r="AH545" s="2"/>
      <c r="AI545" s="17"/>
      <c r="AJ545" s="14"/>
      <c r="AK545" s="15"/>
      <c r="AL545" s="15"/>
      <c r="AM545" s="15"/>
      <c r="AN545" s="15"/>
      <c r="AO545" s="14"/>
      <c r="AP545" s="14"/>
      <c r="AR545" s="6"/>
      <c r="AS545" t="e">
        <f>VLOOKUP(Таблица91112282710[[#This Row],[Название направления закупки]],ТаблНапрЗакуп[],2,FALSE)</f>
        <v>#N/A</v>
      </c>
      <c r="AT545" s="14"/>
      <c r="AU545" s="39" t="e">
        <f>VLOOKUP(Таблица91112282710[[#This Row],[Наименование подразделения-заявителя закупки (только для закупок ПАО "Газпром")]],ТаблПодрГазпром[],2,FALSE)</f>
        <v>#N/A</v>
      </c>
      <c r="AV545" s="14"/>
      <c r="AW545" s="14"/>
    </row>
    <row r="546" spans="1:49" x14ac:dyDescent="0.25">
      <c r="A546" s="2"/>
      <c r="B546" s="16"/>
      <c r="C546" s="6"/>
      <c r="D546" t="e">
        <f>VLOOKUP(Таблица91112282710[[#This Row],[Название документа, основания для закупки]],ТаблОснЗакуп[],2,FALSE)</f>
        <v>#N/A</v>
      </c>
      <c r="E546" s="2"/>
      <c r="F546" s="6"/>
      <c r="G546" s="38" t="e">
        <f>VLOOKUP(Таблица91112282710[[#This Row],[ Название раздела Плана]],ТаблРазделПлана4[],2,FALSE)</f>
        <v>#N/A</v>
      </c>
      <c r="H546" s="14"/>
      <c r="I546" s="14"/>
      <c r="J546" s="2"/>
      <c r="K546" s="17"/>
      <c r="L546" s="17"/>
      <c r="M546" s="48"/>
      <c r="N546" s="47" t="e">
        <f>VLOOKUP(Таблица91112282710[[#This Row],[Предмет закупки - исключения СМСП]],ТаблИсключ,2,FALSE)</f>
        <v>#N/A</v>
      </c>
      <c r="O546" s="20"/>
      <c r="Q546" s="36"/>
      <c r="R546" s="12"/>
      <c r="S546" s="12"/>
      <c r="T546" s="12"/>
      <c r="U546" s="16" t="e">
        <f>VLOOKUP(Таблица91112282710[[#This Row],[Ставка НДС]],ТаблицаСтавкиНДС[],2,FALSE)</f>
        <v>#N/A</v>
      </c>
      <c r="V546" s="6"/>
      <c r="W546" t="e">
        <f>VLOOKUP(Таблица91112282710[[#This Row],[Название источника финансирования]],ТаблИстФинанс[],2,FALSE)</f>
        <v>#N/A</v>
      </c>
      <c r="X546" s="2"/>
      <c r="Y546" s="13"/>
      <c r="Z546" s="13"/>
      <c r="AA546" s="13"/>
      <c r="AB546" s="17"/>
      <c r="AC546" s="17"/>
      <c r="AD546" s="6"/>
      <c r="AE546" t="e">
        <f>VLOOKUP(Таблица91112282710[[#This Row],[Название способа закупки]],ТаблСпосЗакуп[],2,FALSE)</f>
        <v>#N/A</v>
      </c>
      <c r="AF546" s="6"/>
      <c r="AG546" s="20" t="e">
        <f>INDEX(ТаблОснЗакЕП[],MATCH(LEFT($AF546,255),ТаблОснЗакЕП[Столбец1],0),2)</f>
        <v>#N/A</v>
      </c>
      <c r="AH546" s="2"/>
      <c r="AI546" s="17"/>
      <c r="AJ546" s="14"/>
      <c r="AK546" s="15"/>
      <c r="AL546" s="15"/>
      <c r="AM546" s="15"/>
      <c r="AN546" s="15"/>
      <c r="AO546" s="14"/>
      <c r="AP546" s="14"/>
      <c r="AR546" s="6"/>
      <c r="AS546" t="e">
        <f>VLOOKUP(Таблица91112282710[[#This Row],[Название направления закупки]],ТаблНапрЗакуп[],2,FALSE)</f>
        <v>#N/A</v>
      </c>
      <c r="AT546" s="14"/>
      <c r="AU546" s="40" t="e">
        <f>VLOOKUP(Таблица91112282710[[#This Row],[Наименование подразделения-заявителя закупки (только для закупок ПАО "Газпром")]],ТаблПодрГазпром[],2,FALSE)</f>
        <v>#N/A</v>
      </c>
      <c r="AV546" s="14"/>
      <c r="AW546" s="14"/>
    </row>
    <row r="547" spans="1:49" x14ac:dyDescent="0.25">
      <c r="A547" s="2"/>
      <c r="B547" s="16"/>
      <c r="C547" s="6"/>
      <c r="D547" t="e">
        <f>VLOOKUP(Таблица91112282710[[#This Row],[Название документа, основания для закупки]],ТаблОснЗакуп[],2,FALSE)</f>
        <v>#N/A</v>
      </c>
      <c r="E547" s="2"/>
      <c r="F547" s="6"/>
      <c r="G547" s="38" t="e">
        <f>VLOOKUP(Таблица91112282710[[#This Row],[ Название раздела Плана]],ТаблРазделПлана4[],2,FALSE)</f>
        <v>#N/A</v>
      </c>
      <c r="H547" s="14"/>
      <c r="I547" s="14"/>
      <c r="J547" s="2"/>
      <c r="K547" s="17"/>
      <c r="L547" s="17"/>
      <c r="M547" s="48"/>
      <c r="N547" s="47" t="e">
        <f>VLOOKUP(Таблица91112282710[[#This Row],[Предмет закупки - исключения СМСП]],ТаблИсключ,2,FALSE)</f>
        <v>#N/A</v>
      </c>
      <c r="O547" s="20"/>
      <c r="Q547" s="36"/>
      <c r="R547" s="12"/>
      <c r="S547" s="12"/>
      <c r="T547" s="12"/>
      <c r="U547" s="16" t="e">
        <f>VLOOKUP(Таблица91112282710[[#This Row],[Ставка НДС]],ТаблицаСтавкиНДС[],2,FALSE)</f>
        <v>#N/A</v>
      </c>
      <c r="V547" s="6"/>
      <c r="W547" t="e">
        <f>VLOOKUP(Таблица91112282710[[#This Row],[Название источника финансирования]],ТаблИстФинанс[],2,FALSE)</f>
        <v>#N/A</v>
      </c>
      <c r="X547" s="2"/>
      <c r="Y547" s="13"/>
      <c r="Z547" s="13"/>
      <c r="AA547" s="13"/>
      <c r="AB547" s="17"/>
      <c r="AC547" s="17"/>
      <c r="AD547" s="6"/>
      <c r="AE547" t="e">
        <f>VLOOKUP(Таблица91112282710[[#This Row],[Название способа закупки]],ТаблСпосЗакуп[],2,FALSE)</f>
        <v>#N/A</v>
      </c>
      <c r="AF547" s="6"/>
      <c r="AG547" s="20" t="e">
        <f>INDEX(ТаблОснЗакЕП[],MATCH(LEFT($AF547,255),ТаблОснЗакЕП[Столбец1],0),2)</f>
        <v>#N/A</v>
      </c>
      <c r="AH547" s="2"/>
      <c r="AI547" s="17"/>
      <c r="AJ547" s="14"/>
      <c r="AK547" s="15"/>
      <c r="AL547" s="15"/>
      <c r="AM547" s="15"/>
      <c r="AN547" s="15"/>
      <c r="AO547" s="14"/>
      <c r="AP547" s="14"/>
      <c r="AR547" s="6"/>
      <c r="AS547" t="e">
        <f>VLOOKUP(Таблица91112282710[[#This Row],[Название направления закупки]],ТаблНапрЗакуп[],2,FALSE)</f>
        <v>#N/A</v>
      </c>
      <c r="AT547" s="14"/>
      <c r="AU547" s="39" t="e">
        <f>VLOOKUP(Таблица91112282710[[#This Row],[Наименование подразделения-заявителя закупки (только для закупок ПАО "Газпром")]],ТаблПодрГазпром[],2,FALSE)</f>
        <v>#N/A</v>
      </c>
      <c r="AV547" s="14"/>
      <c r="AW547" s="14"/>
    </row>
    <row r="548" spans="1:49" x14ac:dyDescent="0.25">
      <c r="A548" s="2"/>
      <c r="B548" s="16"/>
      <c r="C548" s="6"/>
      <c r="D548" t="e">
        <f>VLOOKUP(Таблица91112282710[[#This Row],[Название документа, основания для закупки]],ТаблОснЗакуп[],2,FALSE)</f>
        <v>#N/A</v>
      </c>
      <c r="E548" s="2"/>
      <c r="F548" s="6"/>
      <c r="G548" s="38" t="e">
        <f>VLOOKUP(Таблица91112282710[[#This Row],[ Название раздела Плана]],ТаблРазделПлана4[],2,FALSE)</f>
        <v>#N/A</v>
      </c>
      <c r="H548" s="14"/>
      <c r="I548" s="14"/>
      <c r="J548" s="2"/>
      <c r="K548" s="17"/>
      <c r="L548" s="17"/>
      <c r="M548" s="48"/>
      <c r="N548" s="47" t="e">
        <f>VLOOKUP(Таблица91112282710[[#This Row],[Предмет закупки - исключения СМСП]],ТаблИсключ,2,FALSE)</f>
        <v>#N/A</v>
      </c>
      <c r="O548" s="20"/>
      <c r="Q548" s="36"/>
      <c r="R548" s="12"/>
      <c r="S548" s="12"/>
      <c r="T548" s="12"/>
      <c r="U548" s="16" t="e">
        <f>VLOOKUP(Таблица91112282710[[#This Row],[Ставка НДС]],ТаблицаСтавкиНДС[],2,FALSE)</f>
        <v>#N/A</v>
      </c>
      <c r="V548" s="6"/>
      <c r="W548" t="e">
        <f>VLOOKUP(Таблица91112282710[[#This Row],[Название источника финансирования]],ТаблИстФинанс[],2,FALSE)</f>
        <v>#N/A</v>
      </c>
      <c r="X548" s="2"/>
      <c r="Y548" s="13"/>
      <c r="Z548" s="13"/>
      <c r="AA548" s="13"/>
      <c r="AB548" s="17"/>
      <c r="AC548" s="17"/>
      <c r="AD548" s="6"/>
      <c r="AE548" t="e">
        <f>VLOOKUP(Таблица91112282710[[#This Row],[Название способа закупки]],ТаблСпосЗакуп[],2,FALSE)</f>
        <v>#N/A</v>
      </c>
      <c r="AF548" s="6"/>
      <c r="AG548" s="20" t="e">
        <f>INDEX(ТаблОснЗакЕП[],MATCH(LEFT($AF548,255),ТаблОснЗакЕП[Столбец1],0),2)</f>
        <v>#N/A</v>
      </c>
      <c r="AH548" s="2"/>
      <c r="AI548" s="17"/>
      <c r="AJ548" s="14"/>
      <c r="AK548" s="15"/>
      <c r="AL548" s="15"/>
      <c r="AM548" s="15"/>
      <c r="AN548" s="15"/>
      <c r="AO548" s="14"/>
      <c r="AP548" s="14"/>
      <c r="AR548" s="6"/>
      <c r="AS548" t="e">
        <f>VLOOKUP(Таблица91112282710[[#This Row],[Название направления закупки]],ТаблНапрЗакуп[],2,FALSE)</f>
        <v>#N/A</v>
      </c>
      <c r="AT548" s="14"/>
      <c r="AU548" s="40" t="e">
        <f>VLOOKUP(Таблица91112282710[[#This Row],[Наименование подразделения-заявителя закупки (только для закупок ПАО "Газпром")]],ТаблПодрГазпром[],2,FALSE)</f>
        <v>#N/A</v>
      </c>
      <c r="AV548" s="14"/>
      <c r="AW548" s="14"/>
    </row>
    <row r="549" spans="1:49" x14ac:dyDescent="0.25">
      <c r="A549" s="2"/>
      <c r="B549" s="16"/>
      <c r="C549" s="6"/>
      <c r="D549" t="e">
        <f>VLOOKUP(Таблица91112282710[[#This Row],[Название документа, основания для закупки]],ТаблОснЗакуп[],2,FALSE)</f>
        <v>#N/A</v>
      </c>
      <c r="E549" s="2"/>
      <c r="F549" s="6"/>
      <c r="G549" s="38" t="e">
        <f>VLOOKUP(Таблица91112282710[[#This Row],[ Название раздела Плана]],ТаблРазделПлана4[],2,FALSE)</f>
        <v>#N/A</v>
      </c>
      <c r="H549" s="14"/>
      <c r="I549" s="14"/>
      <c r="J549" s="2"/>
      <c r="K549" s="17"/>
      <c r="L549" s="17"/>
      <c r="M549" s="48"/>
      <c r="N549" s="47" t="e">
        <f>VLOOKUP(Таблица91112282710[[#This Row],[Предмет закупки - исключения СМСП]],ТаблИсключ,2,FALSE)</f>
        <v>#N/A</v>
      </c>
      <c r="O549" s="20"/>
      <c r="Q549" s="36"/>
      <c r="R549" s="12"/>
      <c r="S549" s="12"/>
      <c r="T549" s="12"/>
      <c r="U549" s="16" t="e">
        <f>VLOOKUP(Таблица91112282710[[#This Row],[Ставка НДС]],ТаблицаСтавкиНДС[],2,FALSE)</f>
        <v>#N/A</v>
      </c>
      <c r="V549" s="6"/>
      <c r="W549" t="e">
        <f>VLOOKUP(Таблица91112282710[[#This Row],[Название источника финансирования]],ТаблИстФинанс[],2,FALSE)</f>
        <v>#N/A</v>
      </c>
      <c r="X549" s="2"/>
      <c r="Y549" s="13"/>
      <c r="Z549" s="13"/>
      <c r="AA549" s="13"/>
      <c r="AB549" s="17"/>
      <c r="AC549" s="17"/>
      <c r="AD549" s="6"/>
      <c r="AE549" t="e">
        <f>VLOOKUP(Таблица91112282710[[#This Row],[Название способа закупки]],ТаблСпосЗакуп[],2,FALSE)</f>
        <v>#N/A</v>
      </c>
      <c r="AF549" s="6"/>
      <c r="AG549" s="20" t="e">
        <f>INDEX(ТаблОснЗакЕП[],MATCH(LEFT($AF549,255),ТаблОснЗакЕП[Столбец1],0),2)</f>
        <v>#N/A</v>
      </c>
      <c r="AH549" s="2"/>
      <c r="AI549" s="17"/>
      <c r="AJ549" s="14"/>
      <c r="AK549" s="15"/>
      <c r="AL549" s="15"/>
      <c r="AM549" s="15"/>
      <c r="AN549" s="15"/>
      <c r="AO549" s="14"/>
      <c r="AP549" s="14"/>
      <c r="AR549" s="6"/>
      <c r="AS549" t="e">
        <f>VLOOKUP(Таблица91112282710[[#This Row],[Название направления закупки]],ТаблНапрЗакуп[],2,FALSE)</f>
        <v>#N/A</v>
      </c>
      <c r="AT549" s="14"/>
      <c r="AU549" s="39" t="e">
        <f>VLOOKUP(Таблица91112282710[[#This Row],[Наименование подразделения-заявителя закупки (только для закупок ПАО "Газпром")]],ТаблПодрГазпром[],2,FALSE)</f>
        <v>#N/A</v>
      </c>
      <c r="AV549" s="14"/>
      <c r="AW549" s="14"/>
    </row>
    <row r="550" spans="1:49" x14ac:dyDescent="0.25">
      <c r="A550" s="2"/>
      <c r="B550" s="16"/>
      <c r="C550" s="6"/>
      <c r="D550" t="e">
        <f>VLOOKUP(Таблица91112282710[[#This Row],[Название документа, основания для закупки]],ТаблОснЗакуп[],2,FALSE)</f>
        <v>#N/A</v>
      </c>
      <c r="E550" s="2"/>
      <c r="F550" s="6"/>
      <c r="G550" s="38" t="e">
        <f>VLOOKUP(Таблица91112282710[[#This Row],[ Название раздела Плана]],ТаблРазделПлана4[],2,FALSE)</f>
        <v>#N/A</v>
      </c>
      <c r="H550" s="14"/>
      <c r="I550" s="14"/>
      <c r="J550" s="2"/>
      <c r="K550" s="17"/>
      <c r="L550" s="17"/>
      <c r="M550" s="48"/>
      <c r="N550" s="47" t="e">
        <f>VLOOKUP(Таблица91112282710[[#This Row],[Предмет закупки - исключения СМСП]],ТаблИсключ,2,FALSE)</f>
        <v>#N/A</v>
      </c>
      <c r="O550" s="20"/>
      <c r="Q550" s="36"/>
      <c r="R550" s="12"/>
      <c r="S550" s="12"/>
      <c r="T550" s="12"/>
      <c r="U550" s="16" t="e">
        <f>VLOOKUP(Таблица91112282710[[#This Row],[Ставка НДС]],ТаблицаСтавкиНДС[],2,FALSE)</f>
        <v>#N/A</v>
      </c>
      <c r="V550" s="6"/>
      <c r="W550" t="e">
        <f>VLOOKUP(Таблица91112282710[[#This Row],[Название источника финансирования]],ТаблИстФинанс[],2,FALSE)</f>
        <v>#N/A</v>
      </c>
      <c r="X550" s="2"/>
      <c r="Y550" s="13"/>
      <c r="Z550" s="13"/>
      <c r="AA550" s="13"/>
      <c r="AB550" s="17"/>
      <c r="AC550" s="17"/>
      <c r="AD550" s="6"/>
      <c r="AE550" t="e">
        <f>VLOOKUP(Таблица91112282710[[#This Row],[Название способа закупки]],ТаблСпосЗакуп[],2,FALSE)</f>
        <v>#N/A</v>
      </c>
      <c r="AF550" s="6"/>
      <c r="AG550" s="20" t="e">
        <f>INDEX(ТаблОснЗакЕП[],MATCH(LEFT($AF550,255),ТаблОснЗакЕП[Столбец1],0),2)</f>
        <v>#N/A</v>
      </c>
      <c r="AH550" s="2"/>
      <c r="AI550" s="17"/>
      <c r="AJ550" s="14"/>
      <c r="AK550" s="15"/>
      <c r="AL550" s="15"/>
      <c r="AM550" s="15"/>
      <c r="AN550" s="15"/>
      <c r="AO550" s="14"/>
      <c r="AP550" s="14"/>
      <c r="AR550" s="6"/>
      <c r="AS550" t="e">
        <f>VLOOKUP(Таблица91112282710[[#This Row],[Название направления закупки]],ТаблНапрЗакуп[],2,FALSE)</f>
        <v>#N/A</v>
      </c>
      <c r="AT550" s="14"/>
      <c r="AU550" s="40" t="e">
        <f>VLOOKUP(Таблица91112282710[[#This Row],[Наименование подразделения-заявителя закупки (только для закупок ПАО "Газпром")]],ТаблПодрГазпром[],2,FALSE)</f>
        <v>#N/A</v>
      </c>
      <c r="AV550" s="14"/>
      <c r="AW550" s="14"/>
    </row>
    <row r="551" spans="1:49" x14ac:dyDescent="0.25">
      <c r="A551" s="2"/>
      <c r="B551" s="16"/>
      <c r="C551" s="6"/>
      <c r="D551" t="e">
        <f>VLOOKUP(Таблица91112282710[[#This Row],[Название документа, основания для закупки]],ТаблОснЗакуп[],2,FALSE)</f>
        <v>#N/A</v>
      </c>
      <c r="E551" s="2"/>
      <c r="F551" s="6"/>
      <c r="G551" s="38" t="e">
        <f>VLOOKUP(Таблица91112282710[[#This Row],[ Название раздела Плана]],ТаблРазделПлана4[],2,FALSE)</f>
        <v>#N/A</v>
      </c>
      <c r="H551" s="14"/>
      <c r="I551" s="14"/>
      <c r="J551" s="2"/>
      <c r="K551" s="17"/>
      <c r="L551" s="17"/>
      <c r="M551" s="48"/>
      <c r="N551" s="47" t="e">
        <f>VLOOKUP(Таблица91112282710[[#This Row],[Предмет закупки - исключения СМСП]],ТаблИсключ,2,FALSE)</f>
        <v>#N/A</v>
      </c>
      <c r="O551" s="20"/>
      <c r="Q551" s="36"/>
      <c r="R551" s="12"/>
      <c r="S551" s="12"/>
      <c r="T551" s="12"/>
      <c r="U551" s="16" t="e">
        <f>VLOOKUP(Таблица91112282710[[#This Row],[Ставка НДС]],ТаблицаСтавкиНДС[],2,FALSE)</f>
        <v>#N/A</v>
      </c>
      <c r="V551" s="6"/>
      <c r="W551" t="e">
        <f>VLOOKUP(Таблица91112282710[[#This Row],[Название источника финансирования]],ТаблИстФинанс[],2,FALSE)</f>
        <v>#N/A</v>
      </c>
      <c r="X551" s="2"/>
      <c r="Y551" s="13"/>
      <c r="Z551" s="13"/>
      <c r="AA551" s="13"/>
      <c r="AB551" s="17"/>
      <c r="AC551" s="17"/>
      <c r="AD551" s="6"/>
      <c r="AE551" t="e">
        <f>VLOOKUP(Таблица91112282710[[#This Row],[Название способа закупки]],ТаблСпосЗакуп[],2,FALSE)</f>
        <v>#N/A</v>
      </c>
      <c r="AF551" s="6"/>
      <c r="AG551" s="20" t="e">
        <f>INDEX(ТаблОснЗакЕП[],MATCH(LEFT($AF551,255),ТаблОснЗакЕП[Столбец1],0),2)</f>
        <v>#N/A</v>
      </c>
      <c r="AH551" s="2"/>
      <c r="AI551" s="17"/>
      <c r="AJ551" s="14"/>
      <c r="AK551" s="15"/>
      <c r="AL551" s="15"/>
      <c r="AM551" s="15"/>
      <c r="AN551" s="15"/>
      <c r="AO551" s="14"/>
      <c r="AP551" s="14"/>
      <c r="AR551" s="6"/>
      <c r="AS551" t="e">
        <f>VLOOKUP(Таблица91112282710[[#This Row],[Название направления закупки]],ТаблНапрЗакуп[],2,FALSE)</f>
        <v>#N/A</v>
      </c>
      <c r="AT551" s="14"/>
      <c r="AU551" s="39" t="e">
        <f>VLOOKUP(Таблица91112282710[[#This Row],[Наименование подразделения-заявителя закупки (только для закупок ПАО "Газпром")]],ТаблПодрГазпром[],2,FALSE)</f>
        <v>#N/A</v>
      </c>
      <c r="AV551" s="14"/>
      <c r="AW551" s="14"/>
    </row>
    <row r="552" spans="1:49" x14ac:dyDescent="0.25">
      <c r="A552" s="2"/>
      <c r="B552" s="16"/>
      <c r="C552" s="6"/>
      <c r="D552" t="e">
        <f>VLOOKUP(Таблица91112282710[[#This Row],[Название документа, основания для закупки]],ТаблОснЗакуп[],2,FALSE)</f>
        <v>#N/A</v>
      </c>
      <c r="E552" s="2"/>
      <c r="F552" s="6"/>
      <c r="G552" s="38" t="e">
        <f>VLOOKUP(Таблица91112282710[[#This Row],[ Название раздела Плана]],ТаблРазделПлана4[],2,FALSE)</f>
        <v>#N/A</v>
      </c>
      <c r="H552" s="14"/>
      <c r="I552" s="14"/>
      <c r="J552" s="2"/>
      <c r="K552" s="17"/>
      <c r="L552" s="17"/>
      <c r="M552" s="48"/>
      <c r="N552" s="47" t="e">
        <f>VLOOKUP(Таблица91112282710[[#This Row],[Предмет закупки - исключения СМСП]],ТаблИсключ,2,FALSE)</f>
        <v>#N/A</v>
      </c>
      <c r="O552" s="20"/>
      <c r="Q552" s="36"/>
      <c r="R552" s="12"/>
      <c r="S552" s="12"/>
      <c r="T552" s="12"/>
      <c r="U552" s="16" t="e">
        <f>VLOOKUP(Таблица91112282710[[#This Row],[Ставка НДС]],ТаблицаСтавкиНДС[],2,FALSE)</f>
        <v>#N/A</v>
      </c>
      <c r="V552" s="6"/>
      <c r="W552" t="e">
        <f>VLOOKUP(Таблица91112282710[[#This Row],[Название источника финансирования]],ТаблИстФинанс[],2,FALSE)</f>
        <v>#N/A</v>
      </c>
      <c r="X552" s="2"/>
      <c r="Y552" s="13"/>
      <c r="Z552" s="13"/>
      <c r="AA552" s="13"/>
      <c r="AB552" s="17"/>
      <c r="AC552" s="17"/>
      <c r="AD552" s="6"/>
      <c r="AE552" t="e">
        <f>VLOOKUP(Таблица91112282710[[#This Row],[Название способа закупки]],ТаблСпосЗакуп[],2,FALSE)</f>
        <v>#N/A</v>
      </c>
      <c r="AF552" s="6"/>
      <c r="AG552" s="20" t="e">
        <f>INDEX(ТаблОснЗакЕП[],MATCH(LEFT($AF552,255),ТаблОснЗакЕП[Столбец1],0),2)</f>
        <v>#N/A</v>
      </c>
      <c r="AH552" s="2"/>
      <c r="AI552" s="17"/>
      <c r="AJ552" s="14"/>
      <c r="AK552" s="15"/>
      <c r="AL552" s="15"/>
      <c r="AM552" s="15"/>
      <c r="AN552" s="15"/>
      <c r="AO552" s="14"/>
      <c r="AP552" s="14"/>
      <c r="AR552" s="6"/>
      <c r="AS552" t="e">
        <f>VLOOKUP(Таблица91112282710[[#This Row],[Название направления закупки]],ТаблНапрЗакуп[],2,FALSE)</f>
        <v>#N/A</v>
      </c>
      <c r="AT552" s="14"/>
      <c r="AU552" s="40" t="e">
        <f>VLOOKUP(Таблица91112282710[[#This Row],[Наименование подразделения-заявителя закупки (только для закупок ПАО "Газпром")]],ТаблПодрГазпром[],2,FALSE)</f>
        <v>#N/A</v>
      </c>
      <c r="AV552" s="14"/>
      <c r="AW552" s="14"/>
    </row>
    <row r="553" spans="1:49" x14ac:dyDescent="0.25">
      <c r="A553" s="2"/>
      <c r="B553" s="16"/>
      <c r="C553" s="6"/>
      <c r="D553" t="e">
        <f>VLOOKUP(Таблица91112282710[[#This Row],[Название документа, основания для закупки]],ТаблОснЗакуп[],2,FALSE)</f>
        <v>#N/A</v>
      </c>
      <c r="E553" s="2"/>
      <c r="F553" s="6"/>
      <c r="G553" s="38" t="e">
        <f>VLOOKUP(Таблица91112282710[[#This Row],[ Название раздела Плана]],ТаблРазделПлана4[],2,FALSE)</f>
        <v>#N/A</v>
      </c>
      <c r="H553" s="14"/>
      <c r="I553" s="14"/>
      <c r="J553" s="2"/>
      <c r="K553" s="17"/>
      <c r="L553" s="17"/>
      <c r="M553" s="48"/>
      <c r="N553" s="47" t="e">
        <f>VLOOKUP(Таблица91112282710[[#This Row],[Предмет закупки - исключения СМСП]],ТаблИсключ,2,FALSE)</f>
        <v>#N/A</v>
      </c>
      <c r="O553" s="20"/>
      <c r="Q553" s="36"/>
      <c r="R553" s="12"/>
      <c r="S553" s="12"/>
      <c r="T553" s="12"/>
      <c r="U553" s="16" t="e">
        <f>VLOOKUP(Таблица91112282710[[#This Row],[Ставка НДС]],ТаблицаСтавкиНДС[],2,FALSE)</f>
        <v>#N/A</v>
      </c>
      <c r="V553" s="6"/>
      <c r="W553" t="e">
        <f>VLOOKUP(Таблица91112282710[[#This Row],[Название источника финансирования]],ТаблИстФинанс[],2,FALSE)</f>
        <v>#N/A</v>
      </c>
      <c r="X553" s="2"/>
      <c r="Y553" s="13"/>
      <c r="Z553" s="13"/>
      <c r="AA553" s="13"/>
      <c r="AB553" s="17"/>
      <c r="AC553" s="17"/>
      <c r="AD553" s="6"/>
      <c r="AE553" t="e">
        <f>VLOOKUP(Таблица91112282710[[#This Row],[Название способа закупки]],ТаблСпосЗакуп[],2,FALSE)</f>
        <v>#N/A</v>
      </c>
      <c r="AF553" s="6"/>
      <c r="AG553" s="20" t="e">
        <f>INDEX(ТаблОснЗакЕП[],MATCH(LEFT($AF553,255),ТаблОснЗакЕП[Столбец1],0),2)</f>
        <v>#N/A</v>
      </c>
      <c r="AH553" s="2"/>
      <c r="AI553" s="17"/>
      <c r="AJ553" s="14"/>
      <c r="AK553" s="15"/>
      <c r="AL553" s="15"/>
      <c r="AM553" s="15"/>
      <c r="AN553" s="15"/>
      <c r="AO553" s="14"/>
      <c r="AP553" s="14"/>
      <c r="AR553" s="6"/>
      <c r="AS553" t="e">
        <f>VLOOKUP(Таблица91112282710[[#This Row],[Название направления закупки]],ТаблНапрЗакуп[],2,FALSE)</f>
        <v>#N/A</v>
      </c>
      <c r="AT553" s="14"/>
      <c r="AU553" s="39" t="e">
        <f>VLOOKUP(Таблица91112282710[[#This Row],[Наименование подразделения-заявителя закупки (только для закупок ПАО "Газпром")]],ТаблПодрГазпром[],2,FALSE)</f>
        <v>#N/A</v>
      </c>
      <c r="AV553" s="14"/>
      <c r="AW553" s="14"/>
    </row>
    <row r="554" spans="1:49" x14ac:dyDescent="0.25">
      <c r="A554" s="2"/>
      <c r="B554" s="16"/>
      <c r="C554" s="6"/>
      <c r="D554" t="e">
        <f>VLOOKUP(Таблица91112282710[[#This Row],[Название документа, основания для закупки]],ТаблОснЗакуп[],2,FALSE)</f>
        <v>#N/A</v>
      </c>
      <c r="E554" s="2"/>
      <c r="F554" s="6"/>
      <c r="G554" s="38" t="e">
        <f>VLOOKUP(Таблица91112282710[[#This Row],[ Название раздела Плана]],ТаблРазделПлана4[],2,FALSE)</f>
        <v>#N/A</v>
      </c>
      <c r="H554" s="14"/>
      <c r="I554" s="14"/>
      <c r="J554" s="2"/>
      <c r="K554" s="17"/>
      <c r="L554" s="17"/>
      <c r="M554" s="48"/>
      <c r="N554" s="47" t="e">
        <f>VLOOKUP(Таблица91112282710[[#This Row],[Предмет закупки - исключения СМСП]],ТаблИсключ,2,FALSE)</f>
        <v>#N/A</v>
      </c>
      <c r="O554" s="20"/>
      <c r="Q554" s="36"/>
      <c r="R554" s="12"/>
      <c r="S554" s="12"/>
      <c r="T554" s="12"/>
      <c r="U554" s="16" t="e">
        <f>VLOOKUP(Таблица91112282710[[#This Row],[Ставка НДС]],ТаблицаСтавкиНДС[],2,FALSE)</f>
        <v>#N/A</v>
      </c>
      <c r="V554" s="6"/>
      <c r="W554" t="e">
        <f>VLOOKUP(Таблица91112282710[[#This Row],[Название источника финансирования]],ТаблИстФинанс[],2,FALSE)</f>
        <v>#N/A</v>
      </c>
      <c r="X554" s="2"/>
      <c r="Y554" s="13"/>
      <c r="Z554" s="13"/>
      <c r="AA554" s="13"/>
      <c r="AB554" s="17"/>
      <c r="AC554" s="17"/>
      <c r="AD554" s="6"/>
      <c r="AE554" t="e">
        <f>VLOOKUP(Таблица91112282710[[#This Row],[Название способа закупки]],ТаблСпосЗакуп[],2,FALSE)</f>
        <v>#N/A</v>
      </c>
      <c r="AF554" s="6"/>
      <c r="AG554" s="20" t="e">
        <f>INDEX(ТаблОснЗакЕП[],MATCH(LEFT($AF554,255),ТаблОснЗакЕП[Столбец1],0),2)</f>
        <v>#N/A</v>
      </c>
      <c r="AH554" s="2"/>
      <c r="AI554" s="17"/>
      <c r="AJ554" s="14"/>
      <c r="AK554" s="15"/>
      <c r="AL554" s="15"/>
      <c r="AM554" s="15"/>
      <c r="AN554" s="15"/>
      <c r="AO554" s="14"/>
      <c r="AP554" s="14"/>
      <c r="AR554" s="6"/>
      <c r="AS554" t="e">
        <f>VLOOKUP(Таблица91112282710[[#This Row],[Название направления закупки]],ТаблНапрЗакуп[],2,FALSE)</f>
        <v>#N/A</v>
      </c>
      <c r="AT554" s="14"/>
      <c r="AU554" s="40" t="e">
        <f>VLOOKUP(Таблица91112282710[[#This Row],[Наименование подразделения-заявителя закупки (только для закупок ПАО "Газпром")]],ТаблПодрГазпром[],2,FALSE)</f>
        <v>#N/A</v>
      </c>
      <c r="AV554" s="14"/>
      <c r="AW554" s="14"/>
    </row>
    <row r="555" spans="1:49" x14ac:dyDescent="0.25">
      <c r="A555" s="2"/>
      <c r="B555" s="16"/>
      <c r="C555" s="6"/>
      <c r="D555" t="e">
        <f>VLOOKUP(Таблица91112282710[[#This Row],[Название документа, основания для закупки]],ТаблОснЗакуп[],2,FALSE)</f>
        <v>#N/A</v>
      </c>
      <c r="E555" s="2"/>
      <c r="F555" s="6"/>
      <c r="G555" s="38" t="e">
        <f>VLOOKUP(Таблица91112282710[[#This Row],[ Название раздела Плана]],ТаблРазделПлана4[],2,FALSE)</f>
        <v>#N/A</v>
      </c>
      <c r="H555" s="14"/>
      <c r="I555" s="14"/>
      <c r="J555" s="2"/>
      <c r="K555" s="17"/>
      <c r="L555" s="17"/>
      <c r="M555" s="48"/>
      <c r="N555" s="47" t="e">
        <f>VLOOKUP(Таблица91112282710[[#This Row],[Предмет закупки - исключения СМСП]],ТаблИсключ,2,FALSE)</f>
        <v>#N/A</v>
      </c>
      <c r="O555" s="20"/>
      <c r="Q555" s="36"/>
      <c r="R555" s="12"/>
      <c r="S555" s="12"/>
      <c r="T555" s="12"/>
      <c r="U555" s="16" t="e">
        <f>VLOOKUP(Таблица91112282710[[#This Row],[Ставка НДС]],ТаблицаСтавкиНДС[],2,FALSE)</f>
        <v>#N/A</v>
      </c>
      <c r="V555" s="6"/>
      <c r="W555" t="e">
        <f>VLOOKUP(Таблица91112282710[[#This Row],[Название источника финансирования]],ТаблИстФинанс[],2,FALSE)</f>
        <v>#N/A</v>
      </c>
      <c r="X555" s="2"/>
      <c r="Y555" s="13"/>
      <c r="Z555" s="13"/>
      <c r="AA555" s="13"/>
      <c r="AB555" s="17"/>
      <c r="AC555" s="17"/>
      <c r="AD555" s="6"/>
      <c r="AE555" t="e">
        <f>VLOOKUP(Таблица91112282710[[#This Row],[Название способа закупки]],ТаблСпосЗакуп[],2,FALSE)</f>
        <v>#N/A</v>
      </c>
      <c r="AF555" s="6"/>
      <c r="AG555" s="20" t="e">
        <f>INDEX(ТаблОснЗакЕП[],MATCH(LEFT($AF555,255),ТаблОснЗакЕП[Столбец1],0),2)</f>
        <v>#N/A</v>
      </c>
      <c r="AH555" s="2"/>
      <c r="AI555" s="17"/>
      <c r="AJ555" s="14"/>
      <c r="AK555" s="15"/>
      <c r="AL555" s="15"/>
      <c r="AM555" s="15"/>
      <c r="AN555" s="15"/>
      <c r="AO555" s="14"/>
      <c r="AP555" s="14"/>
      <c r="AR555" s="6"/>
      <c r="AS555" t="e">
        <f>VLOOKUP(Таблица91112282710[[#This Row],[Название направления закупки]],ТаблНапрЗакуп[],2,FALSE)</f>
        <v>#N/A</v>
      </c>
      <c r="AT555" s="14"/>
      <c r="AU555" s="39" t="e">
        <f>VLOOKUP(Таблица91112282710[[#This Row],[Наименование подразделения-заявителя закупки (только для закупок ПАО "Газпром")]],ТаблПодрГазпром[],2,FALSE)</f>
        <v>#N/A</v>
      </c>
      <c r="AV555" s="14"/>
      <c r="AW555" s="14"/>
    </row>
    <row r="556" spans="1:49" x14ac:dyDescent="0.25">
      <c r="A556" s="2"/>
      <c r="B556" s="16"/>
      <c r="C556" s="6"/>
      <c r="D556" t="e">
        <f>VLOOKUP(Таблица91112282710[[#This Row],[Название документа, основания для закупки]],ТаблОснЗакуп[],2,FALSE)</f>
        <v>#N/A</v>
      </c>
      <c r="E556" s="2"/>
      <c r="F556" s="6"/>
      <c r="G556" s="38" t="e">
        <f>VLOOKUP(Таблица91112282710[[#This Row],[ Название раздела Плана]],ТаблРазделПлана4[],2,FALSE)</f>
        <v>#N/A</v>
      </c>
      <c r="H556" s="14"/>
      <c r="I556" s="14"/>
      <c r="J556" s="2"/>
      <c r="K556" s="17"/>
      <c r="L556" s="17"/>
      <c r="M556" s="48"/>
      <c r="N556" s="47" t="e">
        <f>VLOOKUP(Таблица91112282710[[#This Row],[Предмет закупки - исключения СМСП]],ТаблИсключ,2,FALSE)</f>
        <v>#N/A</v>
      </c>
      <c r="O556" s="20"/>
      <c r="Q556" s="36"/>
      <c r="R556" s="12"/>
      <c r="S556" s="12"/>
      <c r="T556" s="12"/>
      <c r="U556" s="16" t="e">
        <f>VLOOKUP(Таблица91112282710[[#This Row],[Ставка НДС]],ТаблицаСтавкиНДС[],2,FALSE)</f>
        <v>#N/A</v>
      </c>
      <c r="V556" s="6"/>
      <c r="W556" t="e">
        <f>VLOOKUP(Таблица91112282710[[#This Row],[Название источника финансирования]],ТаблИстФинанс[],2,FALSE)</f>
        <v>#N/A</v>
      </c>
      <c r="X556" s="2"/>
      <c r="Y556" s="13"/>
      <c r="Z556" s="13"/>
      <c r="AA556" s="13"/>
      <c r="AB556" s="17"/>
      <c r="AC556" s="17"/>
      <c r="AD556" s="6"/>
      <c r="AE556" t="e">
        <f>VLOOKUP(Таблица91112282710[[#This Row],[Название способа закупки]],ТаблСпосЗакуп[],2,FALSE)</f>
        <v>#N/A</v>
      </c>
      <c r="AF556" s="6"/>
      <c r="AG556" s="20" t="e">
        <f>INDEX(ТаблОснЗакЕП[],MATCH(LEFT($AF556,255),ТаблОснЗакЕП[Столбец1],0),2)</f>
        <v>#N/A</v>
      </c>
      <c r="AH556" s="2"/>
      <c r="AI556" s="17"/>
      <c r="AJ556" s="14"/>
      <c r="AK556" s="15"/>
      <c r="AL556" s="15"/>
      <c r="AM556" s="15"/>
      <c r="AN556" s="15"/>
      <c r="AO556" s="14"/>
      <c r="AP556" s="14"/>
      <c r="AR556" s="6"/>
      <c r="AS556" t="e">
        <f>VLOOKUP(Таблица91112282710[[#This Row],[Название направления закупки]],ТаблНапрЗакуп[],2,FALSE)</f>
        <v>#N/A</v>
      </c>
      <c r="AT556" s="14"/>
      <c r="AU556" s="40" t="e">
        <f>VLOOKUP(Таблица91112282710[[#This Row],[Наименование подразделения-заявителя закупки (только для закупок ПАО "Газпром")]],ТаблПодрГазпром[],2,FALSE)</f>
        <v>#N/A</v>
      </c>
      <c r="AV556" s="14"/>
      <c r="AW556" s="14"/>
    </row>
    <row r="557" spans="1:49" x14ac:dyDescent="0.25">
      <c r="A557" s="2"/>
      <c r="B557" s="16"/>
      <c r="C557" s="6"/>
      <c r="D557" t="e">
        <f>VLOOKUP(Таблица91112282710[[#This Row],[Название документа, основания для закупки]],ТаблОснЗакуп[],2,FALSE)</f>
        <v>#N/A</v>
      </c>
      <c r="E557" s="2"/>
      <c r="F557" s="6"/>
      <c r="G557" s="38" t="e">
        <f>VLOOKUP(Таблица91112282710[[#This Row],[ Название раздела Плана]],ТаблРазделПлана4[],2,FALSE)</f>
        <v>#N/A</v>
      </c>
      <c r="H557" s="14"/>
      <c r="I557" s="14"/>
      <c r="J557" s="2"/>
      <c r="K557" s="17"/>
      <c r="L557" s="17"/>
      <c r="M557" s="48"/>
      <c r="N557" s="47" t="e">
        <f>VLOOKUP(Таблица91112282710[[#This Row],[Предмет закупки - исключения СМСП]],ТаблИсключ,2,FALSE)</f>
        <v>#N/A</v>
      </c>
      <c r="O557" s="20"/>
      <c r="Q557" s="36"/>
      <c r="R557" s="12"/>
      <c r="S557" s="12"/>
      <c r="T557" s="12"/>
      <c r="U557" s="16" t="e">
        <f>VLOOKUP(Таблица91112282710[[#This Row],[Ставка НДС]],ТаблицаСтавкиНДС[],2,FALSE)</f>
        <v>#N/A</v>
      </c>
      <c r="V557" s="6"/>
      <c r="W557" t="e">
        <f>VLOOKUP(Таблица91112282710[[#This Row],[Название источника финансирования]],ТаблИстФинанс[],2,FALSE)</f>
        <v>#N/A</v>
      </c>
      <c r="X557" s="2"/>
      <c r="Y557" s="13"/>
      <c r="Z557" s="13"/>
      <c r="AA557" s="13"/>
      <c r="AB557" s="17"/>
      <c r="AC557" s="17"/>
      <c r="AD557" s="6"/>
      <c r="AE557" t="e">
        <f>VLOOKUP(Таблица91112282710[[#This Row],[Название способа закупки]],ТаблСпосЗакуп[],2,FALSE)</f>
        <v>#N/A</v>
      </c>
      <c r="AF557" s="6"/>
      <c r="AG557" s="20" t="e">
        <f>INDEX(ТаблОснЗакЕП[],MATCH(LEFT($AF557,255),ТаблОснЗакЕП[Столбец1],0),2)</f>
        <v>#N/A</v>
      </c>
      <c r="AH557" s="2"/>
      <c r="AI557" s="17"/>
      <c r="AJ557" s="14"/>
      <c r="AK557" s="15"/>
      <c r="AL557" s="15"/>
      <c r="AM557" s="15"/>
      <c r="AN557" s="15"/>
      <c r="AO557" s="14"/>
      <c r="AP557" s="14"/>
      <c r="AR557" s="6"/>
      <c r="AS557" t="e">
        <f>VLOOKUP(Таблица91112282710[[#This Row],[Название направления закупки]],ТаблНапрЗакуп[],2,FALSE)</f>
        <v>#N/A</v>
      </c>
      <c r="AT557" s="14"/>
      <c r="AU557" s="39" t="e">
        <f>VLOOKUP(Таблица91112282710[[#This Row],[Наименование подразделения-заявителя закупки (только для закупок ПАО "Газпром")]],ТаблПодрГазпром[],2,FALSE)</f>
        <v>#N/A</v>
      </c>
      <c r="AV557" s="14"/>
      <c r="AW557" s="14"/>
    </row>
    <row r="558" spans="1:49" x14ac:dyDescent="0.25">
      <c r="A558" s="2"/>
      <c r="B558" s="16"/>
      <c r="C558" s="6"/>
      <c r="D558" t="e">
        <f>VLOOKUP(Таблица91112282710[[#This Row],[Название документа, основания для закупки]],ТаблОснЗакуп[],2,FALSE)</f>
        <v>#N/A</v>
      </c>
      <c r="E558" s="2"/>
      <c r="F558" s="6"/>
      <c r="G558" s="38" t="e">
        <f>VLOOKUP(Таблица91112282710[[#This Row],[ Название раздела Плана]],ТаблРазделПлана4[],2,FALSE)</f>
        <v>#N/A</v>
      </c>
      <c r="H558" s="14"/>
      <c r="I558" s="14"/>
      <c r="J558" s="2"/>
      <c r="K558" s="17"/>
      <c r="L558" s="17"/>
      <c r="M558" s="48"/>
      <c r="N558" s="47" t="e">
        <f>VLOOKUP(Таблица91112282710[[#This Row],[Предмет закупки - исключения СМСП]],ТаблИсключ,2,FALSE)</f>
        <v>#N/A</v>
      </c>
      <c r="O558" s="20"/>
      <c r="Q558" s="36"/>
      <c r="R558" s="12"/>
      <c r="S558" s="12"/>
      <c r="T558" s="12"/>
      <c r="U558" s="16" t="e">
        <f>VLOOKUP(Таблица91112282710[[#This Row],[Ставка НДС]],ТаблицаСтавкиНДС[],2,FALSE)</f>
        <v>#N/A</v>
      </c>
      <c r="V558" s="6"/>
      <c r="W558" t="e">
        <f>VLOOKUP(Таблица91112282710[[#This Row],[Название источника финансирования]],ТаблИстФинанс[],2,FALSE)</f>
        <v>#N/A</v>
      </c>
      <c r="X558" s="2"/>
      <c r="Y558" s="13"/>
      <c r="Z558" s="13"/>
      <c r="AA558" s="13"/>
      <c r="AB558" s="17"/>
      <c r="AC558" s="17"/>
      <c r="AD558" s="6"/>
      <c r="AE558" t="e">
        <f>VLOOKUP(Таблица91112282710[[#This Row],[Название способа закупки]],ТаблСпосЗакуп[],2,FALSE)</f>
        <v>#N/A</v>
      </c>
      <c r="AF558" s="6"/>
      <c r="AG558" s="20" t="e">
        <f>INDEX(ТаблОснЗакЕП[],MATCH(LEFT($AF558,255),ТаблОснЗакЕП[Столбец1],0),2)</f>
        <v>#N/A</v>
      </c>
      <c r="AH558" s="2"/>
      <c r="AI558" s="17"/>
      <c r="AJ558" s="14"/>
      <c r="AK558" s="15"/>
      <c r="AL558" s="15"/>
      <c r="AM558" s="15"/>
      <c r="AN558" s="15"/>
      <c r="AO558" s="14"/>
      <c r="AP558" s="14"/>
      <c r="AR558" s="6"/>
      <c r="AS558" t="e">
        <f>VLOOKUP(Таблица91112282710[[#This Row],[Название направления закупки]],ТаблНапрЗакуп[],2,FALSE)</f>
        <v>#N/A</v>
      </c>
      <c r="AT558" s="14"/>
      <c r="AU558" s="40" t="e">
        <f>VLOOKUP(Таблица91112282710[[#This Row],[Наименование подразделения-заявителя закупки (только для закупок ПАО "Газпром")]],ТаблПодрГазпром[],2,FALSE)</f>
        <v>#N/A</v>
      </c>
      <c r="AV558" s="14"/>
      <c r="AW558" s="14"/>
    </row>
    <row r="559" spans="1:49" x14ac:dyDescent="0.25">
      <c r="A559" s="2"/>
      <c r="B559" s="16"/>
      <c r="C559" s="6"/>
      <c r="D559" t="e">
        <f>VLOOKUP(Таблица91112282710[[#This Row],[Название документа, основания для закупки]],ТаблОснЗакуп[],2,FALSE)</f>
        <v>#N/A</v>
      </c>
      <c r="E559" s="2"/>
      <c r="F559" s="6"/>
      <c r="G559" s="38" t="e">
        <f>VLOOKUP(Таблица91112282710[[#This Row],[ Название раздела Плана]],ТаблРазделПлана4[],2,FALSE)</f>
        <v>#N/A</v>
      </c>
      <c r="H559" s="14"/>
      <c r="I559" s="14"/>
      <c r="J559" s="2"/>
      <c r="K559" s="17"/>
      <c r="L559" s="17"/>
      <c r="M559" s="48"/>
      <c r="N559" s="47" t="e">
        <f>VLOOKUP(Таблица91112282710[[#This Row],[Предмет закупки - исключения СМСП]],ТаблИсключ,2,FALSE)</f>
        <v>#N/A</v>
      </c>
      <c r="O559" s="20"/>
      <c r="Q559" s="36"/>
      <c r="R559" s="12"/>
      <c r="S559" s="12"/>
      <c r="T559" s="12"/>
      <c r="U559" s="16" t="e">
        <f>VLOOKUP(Таблица91112282710[[#This Row],[Ставка НДС]],ТаблицаСтавкиНДС[],2,FALSE)</f>
        <v>#N/A</v>
      </c>
      <c r="V559" s="6"/>
      <c r="W559" t="e">
        <f>VLOOKUP(Таблица91112282710[[#This Row],[Название источника финансирования]],ТаблИстФинанс[],2,FALSE)</f>
        <v>#N/A</v>
      </c>
      <c r="X559" s="2"/>
      <c r="Y559" s="13"/>
      <c r="Z559" s="13"/>
      <c r="AA559" s="13"/>
      <c r="AB559" s="17"/>
      <c r="AC559" s="17"/>
      <c r="AD559" s="6"/>
      <c r="AE559" t="e">
        <f>VLOOKUP(Таблица91112282710[[#This Row],[Название способа закупки]],ТаблСпосЗакуп[],2,FALSE)</f>
        <v>#N/A</v>
      </c>
      <c r="AF559" s="6"/>
      <c r="AG559" s="20" t="e">
        <f>INDEX(ТаблОснЗакЕП[],MATCH(LEFT($AF559,255),ТаблОснЗакЕП[Столбец1],0),2)</f>
        <v>#N/A</v>
      </c>
      <c r="AH559" s="2"/>
      <c r="AI559" s="17"/>
      <c r="AJ559" s="14"/>
      <c r="AK559" s="15"/>
      <c r="AL559" s="15"/>
      <c r="AM559" s="15"/>
      <c r="AN559" s="15"/>
      <c r="AO559" s="14"/>
      <c r="AP559" s="14"/>
      <c r="AR559" s="6"/>
      <c r="AS559" t="e">
        <f>VLOOKUP(Таблица91112282710[[#This Row],[Название направления закупки]],ТаблНапрЗакуп[],2,FALSE)</f>
        <v>#N/A</v>
      </c>
      <c r="AT559" s="14"/>
      <c r="AU559" s="39" t="e">
        <f>VLOOKUP(Таблица91112282710[[#This Row],[Наименование подразделения-заявителя закупки (только для закупок ПАО "Газпром")]],ТаблПодрГазпром[],2,FALSE)</f>
        <v>#N/A</v>
      </c>
      <c r="AV559" s="14"/>
      <c r="AW559" s="14"/>
    </row>
    <row r="560" spans="1:49" x14ac:dyDescent="0.25">
      <c r="A560" s="2"/>
      <c r="B560" s="16"/>
      <c r="C560" s="6"/>
      <c r="D560" t="e">
        <f>VLOOKUP(Таблица91112282710[[#This Row],[Название документа, основания для закупки]],ТаблОснЗакуп[],2,FALSE)</f>
        <v>#N/A</v>
      </c>
      <c r="E560" s="2"/>
      <c r="F560" s="6"/>
      <c r="G560" s="38" t="e">
        <f>VLOOKUP(Таблица91112282710[[#This Row],[ Название раздела Плана]],ТаблРазделПлана4[],2,FALSE)</f>
        <v>#N/A</v>
      </c>
      <c r="H560" s="14"/>
      <c r="I560" s="14"/>
      <c r="J560" s="2"/>
      <c r="K560" s="17"/>
      <c r="L560" s="17"/>
      <c r="M560" s="48"/>
      <c r="N560" s="47" t="e">
        <f>VLOOKUP(Таблица91112282710[[#This Row],[Предмет закупки - исключения СМСП]],ТаблИсключ,2,FALSE)</f>
        <v>#N/A</v>
      </c>
      <c r="O560" s="20"/>
      <c r="Q560" s="36"/>
      <c r="R560" s="12"/>
      <c r="S560" s="12"/>
      <c r="T560" s="12"/>
      <c r="U560" s="16" t="e">
        <f>VLOOKUP(Таблица91112282710[[#This Row],[Ставка НДС]],ТаблицаСтавкиНДС[],2,FALSE)</f>
        <v>#N/A</v>
      </c>
      <c r="V560" s="6"/>
      <c r="W560" t="e">
        <f>VLOOKUP(Таблица91112282710[[#This Row],[Название источника финансирования]],ТаблИстФинанс[],2,FALSE)</f>
        <v>#N/A</v>
      </c>
      <c r="X560" s="2"/>
      <c r="Y560" s="13"/>
      <c r="Z560" s="13"/>
      <c r="AA560" s="13"/>
      <c r="AB560" s="17"/>
      <c r="AC560" s="17"/>
      <c r="AD560" s="6"/>
      <c r="AE560" t="e">
        <f>VLOOKUP(Таблица91112282710[[#This Row],[Название способа закупки]],ТаблСпосЗакуп[],2,FALSE)</f>
        <v>#N/A</v>
      </c>
      <c r="AF560" s="6"/>
      <c r="AG560" s="20" t="e">
        <f>INDEX(ТаблОснЗакЕП[],MATCH(LEFT($AF560,255),ТаблОснЗакЕП[Столбец1],0),2)</f>
        <v>#N/A</v>
      </c>
      <c r="AH560" s="2"/>
      <c r="AI560" s="17"/>
      <c r="AJ560" s="14"/>
      <c r="AK560" s="15"/>
      <c r="AL560" s="15"/>
      <c r="AM560" s="15"/>
      <c r="AN560" s="15"/>
      <c r="AO560" s="14"/>
      <c r="AP560" s="14"/>
      <c r="AR560" s="6"/>
      <c r="AS560" t="e">
        <f>VLOOKUP(Таблица91112282710[[#This Row],[Название направления закупки]],ТаблНапрЗакуп[],2,FALSE)</f>
        <v>#N/A</v>
      </c>
      <c r="AT560" s="14"/>
      <c r="AU560" s="40" t="e">
        <f>VLOOKUP(Таблица91112282710[[#This Row],[Наименование подразделения-заявителя закупки (только для закупок ПАО "Газпром")]],ТаблПодрГазпром[],2,FALSE)</f>
        <v>#N/A</v>
      </c>
      <c r="AV560" s="14"/>
      <c r="AW560" s="14"/>
    </row>
    <row r="561" spans="1:49" x14ac:dyDescent="0.25">
      <c r="A561" s="2"/>
      <c r="B561" s="16"/>
      <c r="C561" s="6"/>
      <c r="D561" t="e">
        <f>VLOOKUP(Таблица91112282710[[#This Row],[Название документа, основания для закупки]],ТаблОснЗакуп[],2,FALSE)</f>
        <v>#N/A</v>
      </c>
      <c r="E561" s="2"/>
      <c r="F561" s="6"/>
      <c r="G561" s="38" t="e">
        <f>VLOOKUP(Таблица91112282710[[#This Row],[ Название раздела Плана]],ТаблРазделПлана4[],2,FALSE)</f>
        <v>#N/A</v>
      </c>
      <c r="H561" s="14"/>
      <c r="I561" s="14"/>
      <c r="J561" s="2"/>
      <c r="K561" s="17"/>
      <c r="L561" s="17"/>
      <c r="M561" s="48"/>
      <c r="N561" s="47" t="e">
        <f>VLOOKUP(Таблица91112282710[[#This Row],[Предмет закупки - исключения СМСП]],ТаблИсключ,2,FALSE)</f>
        <v>#N/A</v>
      </c>
      <c r="O561" s="20"/>
      <c r="Q561" s="36"/>
      <c r="R561" s="12"/>
      <c r="S561" s="12"/>
      <c r="T561" s="12"/>
      <c r="U561" s="16" t="e">
        <f>VLOOKUP(Таблица91112282710[[#This Row],[Ставка НДС]],ТаблицаСтавкиНДС[],2,FALSE)</f>
        <v>#N/A</v>
      </c>
      <c r="V561" s="6"/>
      <c r="W561" t="e">
        <f>VLOOKUP(Таблица91112282710[[#This Row],[Название источника финансирования]],ТаблИстФинанс[],2,FALSE)</f>
        <v>#N/A</v>
      </c>
      <c r="X561" s="2"/>
      <c r="Y561" s="13"/>
      <c r="Z561" s="13"/>
      <c r="AA561" s="13"/>
      <c r="AB561" s="17"/>
      <c r="AC561" s="17"/>
      <c r="AD561" s="6"/>
      <c r="AE561" t="e">
        <f>VLOOKUP(Таблица91112282710[[#This Row],[Название способа закупки]],ТаблСпосЗакуп[],2,FALSE)</f>
        <v>#N/A</v>
      </c>
      <c r="AF561" s="6"/>
      <c r="AG561" s="20" t="e">
        <f>INDEX(ТаблОснЗакЕП[],MATCH(LEFT($AF561,255),ТаблОснЗакЕП[Столбец1],0),2)</f>
        <v>#N/A</v>
      </c>
      <c r="AH561" s="2"/>
      <c r="AI561" s="17"/>
      <c r="AJ561" s="14"/>
      <c r="AK561" s="15"/>
      <c r="AL561" s="15"/>
      <c r="AM561" s="15"/>
      <c r="AN561" s="15"/>
      <c r="AO561" s="14"/>
      <c r="AP561" s="14"/>
      <c r="AR561" s="6"/>
      <c r="AS561" t="e">
        <f>VLOOKUP(Таблица91112282710[[#This Row],[Название направления закупки]],ТаблНапрЗакуп[],2,FALSE)</f>
        <v>#N/A</v>
      </c>
      <c r="AT561" s="14"/>
      <c r="AU561" s="39" t="e">
        <f>VLOOKUP(Таблица91112282710[[#This Row],[Наименование подразделения-заявителя закупки (только для закупок ПАО "Газпром")]],ТаблПодрГазпром[],2,FALSE)</f>
        <v>#N/A</v>
      </c>
      <c r="AV561" s="14"/>
      <c r="AW561" s="14"/>
    </row>
    <row r="562" spans="1:49" x14ac:dyDescent="0.25">
      <c r="A562" s="2"/>
      <c r="B562" s="16"/>
      <c r="C562" s="6"/>
      <c r="D562" t="e">
        <f>VLOOKUP(Таблица91112282710[[#This Row],[Название документа, основания для закупки]],ТаблОснЗакуп[],2,FALSE)</f>
        <v>#N/A</v>
      </c>
      <c r="E562" s="2"/>
      <c r="F562" s="6"/>
      <c r="G562" s="38" t="e">
        <f>VLOOKUP(Таблица91112282710[[#This Row],[ Название раздела Плана]],ТаблРазделПлана4[],2,FALSE)</f>
        <v>#N/A</v>
      </c>
      <c r="H562" s="14"/>
      <c r="I562" s="14"/>
      <c r="J562" s="2"/>
      <c r="K562" s="17"/>
      <c r="L562" s="17"/>
      <c r="M562" s="48"/>
      <c r="N562" s="47" t="e">
        <f>VLOOKUP(Таблица91112282710[[#This Row],[Предмет закупки - исключения СМСП]],ТаблИсключ,2,FALSE)</f>
        <v>#N/A</v>
      </c>
      <c r="O562" s="20"/>
      <c r="Q562" s="36"/>
      <c r="R562" s="12"/>
      <c r="S562" s="12"/>
      <c r="T562" s="12"/>
      <c r="U562" s="16" t="e">
        <f>VLOOKUP(Таблица91112282710[[#This Row],[Ставка НДС]],ТаблицаСтавкиНДС[],2,FALSE)</f>
        <v>#N/A</v>
      </c>
      <c r="V562" s="6"/>
      <c r="W562" t="e">
        <f>VLOOKUP(Таблица91112282710[[#This Row],[Название источника финансирования]],ТаблИстФинанс[],2,FALSE)</f>
        <v>#N/A</v>
      </c>
      <c r="X562" s="2"/>
      <c r="Y562" s="13"/>
      <c r="Z562" s="13"/>
      <c r="AA562" s="13"/>
      <c r="AB562" s="17"/>
      <c r="AC562" s="17"/>
      <c r="AD562" s="6"/>
      <c r="AE562" t="e">
        <f>VLOOKUP(Таблица91112282710[[#This Row],[Название способа закупки]],ТаблСпосЗакуп[],2,FALSE)</f>
        <v>#N/A</v>
      </c>
      <c r="AF562" s="6"/>
      <c r="AG562" s="20" t="e">
        <f>INDEX(ТаблОснЗакЕП[],MATCH(LEFT($AF562,255),ТаблОснЗакЕП[Столбец1],0),2)</f>
        <v>#N/A</v>
      </c>
      <c r="AH562" s="2"/>
      <c r="AI562" s="17"/>
      <c r="AJ562" s="14"/>
      <c r="AK562" s="15"/>
      <c r="AL562" s="15"/>
      <c r="AM562" s="15"/>
      <c r="AN562" s="15"/>
      <c r="AO562" s="14"/>
      <c r="AP562" s="14"/>
      <c r="AR562" s="6"/>
      <c r="AS562" t="e">
        <f>VLOOKUP(Таблица91112282710[[#This Row],[Название направления закупки]],ТаблНапрЗакуп[],2,FALSE)</f>
        <v>#N/A</v>
      </c>
      <c r="AT562" s="14"/>
      <c r="AU562" s="40" t="e">
        <f>VLOOKUP(Таблица91112282710[[#This Row],[Наименование подразделения-заявителя закупки (только для закупок ПАО "Газпром")]],ТаблПодрГазпром[],2,FALSE)</f>
        <v>#N/A</v>
      </c>
      <c r="AV562" s="14"/>
      <c r="AW562" s="14"/>
    </row>
    <row r="563" spans="1:49" x14ac:dyDescent="0.25">
      <c r="A563" s="2"/>
      <c r="B563" s="16"/>
      <c r="C563" s="6"/>
      <c r="D563" t="e">
        <f>VLOOKUP(Таблица91112282710[[#This Row],[Название документа, основания для закупки]],ТаблОснЗакуп[],2,FALSE)</f>
        <v>#N/A</v>
      </c>
      <c r="E563" s="2"/>
      <c r="F563" s="6"/>
      <c r="G563" s="38" t="e">
        <f>VLOOKUP(Таблица91112282710[[#This Row],[ Название раздела Плана]],ТаблРазделПлана4[],2,FALSE)</f>
        <v>#N/A</v>
      </c>
      <c r="H563" s="14"/>
      <c r="I563" s="14"/>
      <c r="J563" s="2"/>
      <c r="K563" s="17"/>
      <c r="L563" s="17"/>
      <c r="M563" s="48"/>
      <c r="N563" s="47" t="e">
        <f>VLOOKUP(Таблица91112282710[[#This Row],[Предмет закупки - исключения СМСП]],ТаблИсключ,2,FALSE)</f>
        <v>#N/A</v>
      </c>
      <c r="O563" s="20"/>
      <c r="Q563" s="36"/>
      <c r="R563" s="12"/>
      <c r="S563" s="12"/>
      <c r="T563" s="12"/>
      <c r="U563" s="16" t="e">
        <f>VLOOKUP(Таблица91112282710[[#This Row],[Ставка НДС]],ТаблицаСтавкиНДС[],2,FALSE)</f>
        <v>#N/A</v>
      </c>
      <c r="V563" s="6"/>
      <c r="W563" t="e">
        <f>VLOOKUP(Таблица91112282710[[#This Row],[Название источника финансирования]],ТаблИстФинанс[],2,FALSE)</f>
        <v>#N/A</v>
      </c>
      <c r="X563" s="2"/>
      <c r="Y563" s="13"/>
      <c r="Z563" s="13"/>
      <c r="AA563" s="13"/>
      <c r="AB563" s="17"/>
      <c r="AC563" s="17"/>
      <c r="AD563" s="6"/>
      <c r="AE563" t="e">
        <f>VLOOKUP(Таблица91112282710[[#This Row],[Название способа закупки]],ТаблСпосЗакуп[],2,FALSE)</f>
        <v>#N/A</v>
      </c>
      <c r="AF563" s="6"/>
      <c r="AG563" s="20" t="e">
        <f>INDEX(ТаблОснЗакЕП[],MATCH(LEFT($AF563,255),ТаблОснЗакЕП[Столбец1],0),2)</f>
        <v>#N/A</v>
      </c>
      <c r="AH563" s="2"/>
      <c r="AI563" s="17"/>
      <c r="AJ563" s="14"/>
      <c r="AK563" s="15"/>
      <c r="AL563" s="15"/>
      <c r="AM563" s="15"/>
      <c r="AN563" s="15"/>
      <c r="AO563" s="14"/>
      <c r="AP563" s="14"/>
      <c r="AR563" s="6"/>
      <c r="AS563" t="e">
        <f>VLOOKUP(Таблица91112282710[[#This Row],[Название направления закупки]],ТаблНапрЗакуп[],2,FALSE)</f>
        <v>#N/A</v>
      </c>
      <c r="AT563" s="14"/>
      <c r="AU563" s="39" t="e">
        <f>VLOOKUP(Таблица91112282710[[#This Row],[Наименование подразделения-заявителя закупки (только для закупок ПАО "Газпром")]],ТаблПодрГазпром[],2,FALSE)</f>
        <v>#N/A</v>
      </c>
      <c r="AV563" s="14"/>
      <c r="AW563" s="14"/>
    </row>
    <row r="564" spans="1:49" x14ac:dyDescent="0.25">
      <c r="A564" s="2"/>
      <c r="B564" s="16"/>
      <c r="C564" s="6"/>
      <c r="D564" t="e">
        <f>VLOOKUP(Таблица91112282710[[#This Row],[Название документа, основания для закупки]],ТаблОснЗакуп[],2,FALSE)</f>
        <v>#N/A</v>
      </c>
      <c r="E564" s="2"/>
      <c r="F564" s="6"/>
      <c r="G564" s="38" t="e">
        <f>VLOOKUP(Таблица91112282710[[#This Row],[ Название раздела Плана]],ТаблРазделПлана4[],2,FALSE)</f>
        <v>#N/A</v>
      </c>
      <c r="H564" s="14"/>
      <c r="I564" s="14"/>
      <c r="J564" s="2"/>
      <c r="K564" s="17"/>
      <c r="L564" s="17"/>
      <c r="M564" s="48"/>
      <c r="N564" s="47" t="e">
        <f>VLOOKUP(Таблица91112282710[[#This Row],[Предмет закупки - исключения СМСП]],ТаблИсключ,2,FALSE)</f>
        <v>#N/A</v>
      </c>
      <c r="O564" s="20"/>
      <c r="Q564" s="36"/>
      <c r="R564" s="12"/>
      <c r="S564" s="12"/>
      <c r="T564" s="12"/>
      <c r="U564" s="16" t="e">
        <f>VLOOKUP(Таблица91112282710[[#This Row],[Ставка НДС]],ТаблицаСтавкиНДС[],2,FALSE)</f>
        <v>#N/A</v>
      </c>
      <c r="V564" s="6"/>
      <c r="W564" t="e">
        <f>VLOOKUP(Таблица91112282710[[#This Row],[Название источника финансирования]],ТаблИстФинанс[],2,FALSE)</f>
        <v>#N/A</v>
      </c>
      <c r="X564" s="2"/>
      <c r="Y564" s="13"/>
      <c r="Z564" s="13"/>
      <c r="AA564" s="13"/>
      <c r="AB564" s="17"/>
      <c r="AC564" s="17"/>
      <c r="AD564" s="6"/>
      <c r="AE564" t="e">
        <f>VLOOKUP(Таблица91112282710[[#This Row],[Название способа закупки]],ТаблСпосЗакуп[],2,FALSE)</f>
        <v>#N/A</v>
      </c>
      <c r="AF564" s="6"/>
      <c r="AG564" s="20" t="e">
        <f>INDEX(ТаблОснЗакЕП[],MATCH(LEFT($AF564,255),ТаблОснЗакЕП[Столбец1],0),2)</f>
        <v>#N/A</v>
      </c>
      <c r="AH564" s="2"/>
      <c r="AI564" s="17"/>
      <c r="AJ564" s="14"/>
      <c r="AK564" s="15"/>
      <c r="AL564" s="15"/>
      <c r="AM564" s="15"/>
      <c r="AN564" s="15"/>
      <c r="AO564" s="14"/>
      <c r="AP564" s="14"/>
      <c r="AR564" s="6"/>
      <c r="AS564" t="e">
        <f>VLOOKUP(Таблица91112282710[[#This Row],[Название направления закупки]],ТаблНапрЗакуп[],2,FALSE)</f>
        <v>#N/A</v>
      </c>
      <c r="AT564" s="14"/>
      <c r="AU564" s="40" t="e">
        <f>VLOOKUP(Таблица91112282710[[#This Row],[Наименование подразделения-заявителя закупки (только для закупок ПАО "Газпром")]],ТаблПодрГазпром[],2,FALSE)</f>
        <v>#N/A</v>
      </c>
      <c r="AV564" s="14"/>
      <c r="AW564" s="14"/>
    </row>
    <row r="565" spans="1:49" x14ac:dyDescent="0.25">
      <c r="A565" s="2"/>
      <c r="B565" s="16"/>
      <c r="C565" s="6"/>
      <c r="D565" t="e">
        <f>VLOOKUP(Таблица91112282710[[#This Row],[Название документа, основания для закупки]],ТаблОснЗакуп[],2,FALSE)</f>
        <v>#N/A</v>
      </c>
      <c r="E565" s="2"/>
      <c r="F565" s="6"/>
      <c r="G565" s="38" t="e">
        <f>VLOOKUP(Таблица91112282710[[#This Row],[ Название раздела Плана]],ТаблРазделПлана4[],2,FALSE)</f>
        <v>#N/A</v>
      </c>
      <c r="H565" s="14"/>
      <c r="I565" s="14"/>
      <c r="J565" s="2"/>
      <c r="K565" s="17"/>
      <c r="L565" s="17"/>
      <c r="M565" s="48"/>
      <c r="N565" s="47" t="e">
        <f>VLOOKUP(Таблица91112282710[[#This Row],[Предмет закупки - исключения СМСП]],ТаблИсключ,2,FALSE)</f>
        <v>#N/A</v>
      </c>
      <c r="O565" s="20"/>
      <c r="Q565" s="36"/>
      <c r="R565" s="12"/>
      <c r="S565" s="12"/>
      <c r="T565" s="12"/>
      <c r="U565" s="16" t="e">
        <f>VLOOKUP(Таблица91112282710[[#This Row],[Ставка НДС]],ТаблицаСтавкиНДС[],2,FALSE)</f>
        <v>#N/A</v>
      </c>
      <c r="V565" s="6"/>
      <c r="W565" t="e">
        <f>VLOOKUP(Таблица91112282710[[#This Row],[Название источника финансирования]],ТаблИстФинанс[],2,FALSE)</f>
        <v>#N/A</v>
      </c>
      <c r="X565" s="2"/>
      <c r="Y565" s="13"/>
      <c r="Z565" s="13"/>
      <c r="AA565" s="13"/>
      <c r="AB565" s="17"/>
      <c r="AC565" s="17"/>
      <c r="AD565" s="6"/>
      <c r="AE565" t="e">
        <f>VLOOKUP(Таблица91112282710[[#This Row],[Название способа закупки]],ТаблСпосЗакуп[],2,FALSE)</f>
        <v>#N/A</v>
      </c>
      <c r="AF565" s="6"/>
      <c r="AG565" s="20" t="e">
        <f>INDEX(ТаблОснЗакЕП[],MATCH(LEFT($AF565,255),ТаблОснЗакЕП[Столбец1],0),2)</f>
        <v>#N/A</v>
      </c>
      <c r="AH565" s="2"/>
      <c r="AI565" s="17"/>
      <c r="AJ565" s="14"/>
      <c r="AK565" s="15"/>
      <c r="AL565" s="15"/>
      <c r="AM565" s="15"/>
      <c r="AN565" s="15"/>
      <c r="AO565" s="14"/>
      <c r="AP565" s="14"/>
      <c r="AR565" s="6"/>
      <c r="AS565" t="e">
        <f>VLOOKUP(Таблица91112282710[[#This Row],[Название направления закупки]],ТаблНапрЗакуп[],2,FALSE)</f>
        <v>#N/A</v>
      </c>
      <c r="AT565" s="14"/>
      <c r="AU565" s="39" t="e">
        <f>VLOOKUP(Таблица91112282710[[#This Row],[Наименование подразделения-заявителя закупки (только для закупок ПАО "Газпром")]],ТаблПодрГазпром[],2,FALSE)</f>
        <v>#N/A</v>
      </c>
      <c r="AV565" s="14"/>
      <c r="AW565" s="14"/>
    </row>
    <row r="566" spans="1:49" x14ac:dyDescent="0.25">
      <c r="A566" s="2"/>
      <c r="B566" s="16"/>
      <c r="C566" s="6"/>
      <c r="D566" t="e">
        <f>VLOOKUP(Таблица91112282710[[#This Row],[Название документа, основания для закупки]],ТаблОснЗакуп[],2,FALSE)</f>
        <v>#N/A</v>
      </c>
      <c r="E566" s="2"/>
      <c r="F566" s="6"/>
      <c r="G566" s="38" t="e">
        <f>VLOOKUP(Таблица91112282710[[#This Row],[ Название раздела Плана]],ТаблРазделПлана4[],2,FALSE)</f>
        <v>#N/A</v>
      </c>
      <c r="H566" s="14"/>
      <c r="I566" s="14"/>
      <c r="J566" s="2"/>
      <c r="K566" s="17"/>
      <c r="L566" s="17"/>
      <c r="M566" s="48"/>
      <c r="N566" s="47" t="e">
        <f>VLOOKUP(Таблица91112282710[[#This Row],[Предмет закупки - исключения СМСП]],ТаблИсключ,2,FALSE)</f>
        <v>#N/A</v>
      </c>
      <c r="O566" s="20"/>
      <c r="Q566" s="36"/>
      <c r="R566" s="12"/>
      <c r="S566" s="12"/>
      <c r="T566" s="12"/>
      <c r="U566" s="16" t="e">
        <f>VLOOKUP(Таблица91112282710[[#This Row],[Ставка НДС]],ТаблицаСтавкиНДС[],2,FALSE)</f>
        <v>#N/A</v>
      </c>
      <c r="V566" s="6"/>
      <c r="W566" t="e">
        <f>VLOOKUP(Таблица91112282710[[#This Row],[Название источника финансирования]],ТаблИстФинанс[],2,FALSE)</f>
        <v>#N/A</v>
      </c>
      <c r="X566" s="2"/>
      <c r="Y566" s="13"/>
      <c r="Z566" s="13"/>
      <c r="AA566" s="13"/>
      <c r="AB566" s="17"/>
      <c r="AC566" s="17"/>
      <c r="AD566" s="6"/>
      <c r="AE566" t="e">
        <f>VLOOKUP(Таблица91112282710[[#This Row],[Название способа закупки]],ТаблСпосЗакуп[],2,FALSE)</f>
        <v>#N/A</v>
      </c>
      <c r="AF566" s="6"/>
      <c r="AG566" s="20" t="e">
        <f>INDEX(ТаблОснЗакЕП[],MATCH(LEFT($AF566,255),ТаблОснЗакЕП[Столбец1],0),2)</f>
        <v>#N/A</v>
      </c>
      <c r="AH566" s="2"/>
      <c r="AI566" s="17"/>
      <c r="AJ566" s="14"/>
      <c r="AK566" s="15"/>
      <c r="AL566" s="15"/>
      <c r="AM566" s="15"/>
      <c r="AN566" s="15"/>
      <c r="AO566" s="14"/>
      <c r="AP566" s="14"/>
      <c r="AR566" s="6"/>
      <c r="AS566" t="e">
        <f>VLOOKUP(Таблица91112282710[[#This Row],[Название направления закупки]],ТаблНапрЗакуп[],2,FALSE)</f>
        <v>#N/A</v>
      </c>
      <c r="AT566" s="14"/>
      <c r="AU566" s="40" t="e">
        <f>VLOOKUP(Таблица91112282710[[#This Row],[Наименование подразделения-заявителя закупки (только для закупок ПАО "Газпром")]],ТаблПодрГазпром[],2,FALSE)</f>
        <v>#N/A</v>
      </c>
      <c r="AV566" s="14"/>
      <c r="AW566" s="14"/>
    </row>
    <row r="567" spans="1:49" x14ac:dyDescent="0.25">
      <c r="A567" s="2"/>
      <c r="B567" s="16"/>
      <c r="C567" s="6"/>
      <c r="D567" t="e">
        <f>VLOOKUP(Таблица91112282710[[#This Row],[Название документа, основания для закупки]],ТаблОснЗакуп[],2,FALSE)</f>
        <v>#N/A</v>
      </c>
      <c r="E567" s="2"/>
      <c r="F567" s="6"/>
      <c r="G567" s="38" t="e">
        <f>VLOOKUP(Таблица91112282710[[#This Row],[ Название раздела Плана]],ТаблРазделПлана4[],2,FALSE)</f>
        <v>#N/A</v>
      </c>
      <c r="H567" s="14"/>
      <c r="I567" s="14"/>
      <c r="J567" s="2"/>
      <c r="K567" s="17"/>
      <c r="L567" s="17"/>
      <c r="M567" s="48"/>
      <c r="N567" s="47" t="e">
        <f>VLOOKUP(Таблица91112282710[[#This Row],[Предмет закупки - исключения СМСП]],ТаблИсключ,2,FALSE)</f>
        <v>#N/A</v>
      </c>
      <c r="O567" s="20"/>
      <c r="Q567" s="36"/>
      <c r="R567" s="12"/>
      <c r="S567" s="12"/>
      <c r="T567" s="12"/>
      <c r="U567" s="16" t="e">
        <f>VLOOKUP(Таблица91112282710[[#This Row],[Ставка НДС]],ТаблицаСтавкиНДС[],2,FALSE)</f>
        <v>#N/A</v>
      </c>
      <c r="V567" s="6"/>
      <c r="W567" t="e">
        <f>VLOOKUP(Таблица91112282710[[#This Row],[Название источника финансирования]],ТаблИстФинанс[],2,FALSE)</f>
        <v>#N/A</v>
      </c>
      <c r="X567" s="2"/>
      <c r="Y567" s="13"/>
      <c r="Z567" s="13"/>
      <c r="AA567" s="13"/>
      <c r="AB567" s="17"/>
      <c r="AC567" s="17"/>
      <c r="AD567" s="6"/>
      <c r="AE567" t="e">
        <f>VLOOKUP(Таблица91112282710[[#This Row],[Название способа закупки]],ТаблСпосЗакуп[],2,FALSE)</f>
        <v>#N/A</v>
      </c>
      <c r="AF567" s="6"/>
      <c r="AG567" s="20" t="e">
        <f>INDEX(ТаблОснЗакЕП[],MATCH(LEFT($AF567,255),ТаблОснЗакЕП[Столбец1],0),2)</f>
        <v>#N/A</v>
      </c>
      <c r="AH567" s="2"/>
      <c r="AI567" s="17"/>
      <c r="AJ567" s="14"/>
      <c r="AK567" s="15"/>
      <c r="AL567" s="15"/>
      <c r="AM567" s="15"/>
      <c r="AN567" s="15"/>
      <c r="AO567" s="14"/>
      <c r="AP567" s="14"/>
      <c r="AR567" s="6"/>
      <c r="AS567" t="e">
        <f>VLOOKUP(Таблица91112282710[[#This Row],[Название направления закупки]],ТаблНапрЗакуп[],2,FALSE)</f>
        <v>#N/A</v>
      </c>
      <c r="AT567" s="14"/>
      <c r="AU567" s="39" t="e">
        <f>VLOOKUP(Таблица91112282710[[#This Row],[Наименование подразделения-заявителя закупки (только для закупок ПАО "Газпром")]],ТаблПодрГазпром[],2,FALSE)</f>
        <v>#N/A</v>
      </c>
      <c r="AV567" s="14"/>
      <c r="AW567" s="14"/>
    </row>
    <row r="568" spans="1:49" x14ac:dyDescent="0.25">
      <c r="A568" s="2"/>
      <c r="B568" s="16"/>
      <c r="C568" s="6"/>
      <c r="D568" t="e">
        <f>VLOOKUP(Таблица91112282710[[#This Row],[Название документа, основания для закупки]],ТаблОснЗакуп[],2,FALSE)</f>
        <v>#N/A</v>
      </c>
      <c r="E568" s="2"/>
      <c r="F568" s="6"/>
      <c r="G568" s="38" t="e">
        <f>VLOOKUP(Таблица91112282710[[#This Row],[ Название раздела Плана]],ТаблРазделПлана4[],2,FALSE)</f>
        <v>#N/A</v>
      </c>
      <c r="H568" s="14"/>
      <c r="I568" s="14"/>
      <c r="J568" s="2"/>
      <c r="K568" s="17"/>
      <c r="L568" s="17"/>
      <c r="M568" s="48"/>
      <c r="N568" s="47" t="e">
        <f>VLOOKUP(Таблица91112282710[[#This Row],[Предмет закупки - исключения СМСП]],ТаблИсключ,2,FALSE)</f>
        <v>#N/A</v>
      </c>
      <c r="O568" s="20"/>
      <c r="Q568" s="36"/>
      <c r="R568" s="12"/>
      <c r="S568" s="12"/>
      <c r="T568" s="12"/>
      <c r="U568" s="16" t="e">
        <f>VLOOKUP(Таблица91112282710[[#This Row],[Ставка НДС]],ТаблицаСтавкиНДС[],2,FALSE)</f>
        <v>#N/A</v>
      </c>
      <c r="V568" s="6"/>
      <c r="W568" t="e">
        <f>VLOOKUP(Таблица91112282710[[#This Row],[Название источника финансирования]],ТаблИстФинанс[],2,FALSE)</f>
        <v>#N/A</v>
      </c>
      <c r="X568" s="2"/>
      <c r="Y568" s="13"/>
      <c r="Z568" s="13"/>
      <c r="AA568" s="13"/>
      <c r="AB568" s="17"/>
      <c r="AC568" s="17"/>
      <c r="AD568" s="6"/>
      <c r="AE568" t="e">
        <f>VLOOKUP(Таблица91112282710[[#This Row],[Название способа закупки]],ТаблСпосЗакуп[],2,FALSE)</f>
        <v>#N/A</v>
      </c>
      <c r="AF568" s="6"/>
      <c r="AG568" s="20" t="e">
        <f>INDEX(ТаблОснЗакЕП[],MATCH(LEFT($AF568,255),ТаблОснЗакЕП[Столбец1],0),2)</f>
        <v>#N/A</v>
      </c>
      <c r="AH568" s="2"/>
      <c r="AI568" s="17"/>
      <c r="AJ568" s="14"/>
      <c r="AK568" s="15"/>
      <c r="AL568" s="15"/>
      <c r="AM568" s="15"/>
      <c r="AN568" s="15"/>
      <c r="AO568" s="14"/>
      <c r="AP568" s="14"/>
      <c r="AR568" s="6"/>
      <c r="AS568" t="e">
        <f>VLOOKUP(Таблица91112282710[[#This Row],[Название направления закупки]],ТаблНапрЗакуп[],2,FALSE)</f>
        <v>#N/A</v>
      </c>
      <c r="AT568" s="14"/>
      <c r="AU568" s="40" t="e">
        <f>VLOOKUP(Таблица91112282710[[#This Row],[Наименование подразделения-заявителя закупки (только для закупок ПАО "Газпром")]],ТаблПодрГазпром[],2,FALSE)</f>
        <v>#N/A</v>
      </c>
      <c r="AV568" s="14"/>
      <c r="AW568" s="14"/>
    </row>
    <row r="569" spans="1:49" x14ac:dyDescent="0.25">
      <c r="A569" s="2"/>
      <c r="B569" s="16"/>
      <c r="C569" s="6"/>
      <c r="D569" t="e">
        <f>VLOOKUP(Таблица91112282710[[#This Row],[Название документа, основания для закупки]],ТаблОснЗакуп[],2,FALSE)</f>
        <v>#N/A</v>
      </c>
      <c r="E569" s="2"/>
      <c r="F569" s="6"/>
      <c r="G569" s="38" t="e">
        <f>VLOOKUP(Таблица91112282710[[#This Row],[ Название раздела Плана]],ТаблРазделПлана4[],2,FALSE)</f>
        <v>#N/A</v>
      </c>
      <c r="H569" s="14"/>
      <c r="I569" s="14"/>
      <c r="J569" s="2"/>
      <c r="K569" s="17"/>
      <c r="L569" s="17"/>
      <c r="M569" s="48"/>
      <c r="N569" s="47" t="e">
        <f>VLOOKUP(Таблица91112282710[[#This Row],[Предмет закупки - исключения СМСП]],ТаблИсключ,2,FALSE)</f>
        <v>#N/A</v>
      </c>
      <c r="O569" s="20"/>
      <c r="Q569" s="36"/>
      <c r="R569" s="12"/>
      <c r="S569" s="12"/>
      <c r="T569" s="12"/>
      <c r="U569" s="16" t="e">
        <f>VLOOKUP(Таблица91112282710[[#This Row],[Ставка НДС]],ТаблицаСтавкиНДС[],2,FALSE)</f>
        <v>#N/A</v>
      </c>
      <c r="V569" s="6"/>
      <c r="W569" t="e">
        <f>VLOOKUP(Таблица91112282710[[#This Row],[Название источника финансирования]],ТаблИстФинанс[],2,FALSE)</f>
        <v>#N/A</v>
      </c>
      <c r="X569" s="2"/>
      <c r="Y569" s="13"/>
      <c r="Z569" s="13"/>
      <c r="AA569" s="13"/>
      <c r="AB569" s="17"/>
      <c r="AC569" s="17"/>
      <c r="AD569" s="6"/>
      <c r="AE569" t="e">
        <f>VLOOKUP(Таблица91112282710[[#This Row],[Название способа закупки]],ТаблСпосЗакуп[],2,FALSE)</f>
        <v>#N/A</v>
      </c>
      <c r="AF569" s="6"/>
      <c r="AG569" s="20" t="e">
        <f>INDEX(ТаблОснЗакЕП[],MATCH(LEFT($AF569,255),ТаблОснЗакЕП[Столбец1],0),2)</f>
        <v>#N/A</v>
      </c>
      <c r="AH569" s="2"/>
      <c r="AI569" s="17"/>
      <c r="AJ569" s="14"/>
      <c r="AK569" s="15"/>
      <c r="AL569" s="15"/>
      <c r="AM569" s="15"/>
      <c r="AN569" s="15"/>
      <c r="AO569" s="14"/>
      <c r="AP569" s="14"/>
      <c r="AR569" s="6"/>
      <c r="AS569" t="e">
        <f>VLOOKUP(Таблица91112282710[[#This Row],[Название направления закупки]],ТаблНапрЗакуп[],2,FALSE)</f>
        <v>#N/A</v>
      </c>
      <c r="AT569" s="14"/>
      <c r="AU569" s="39" t="e">
        <f>VLOOKUP(Таблица91112282710[[#This Row],[Наименование подразделения-заявителя закупки (только для закупок ПАО "Газпром")]],ТаблПодрГазпром[],2,FALSE)</f>
        <v>#N/A</v>
      </c>
      <c r="AV569" s="14"/>
      <c r="AW569" s="14"/>
    </row>
    <row r="570" spans="1:49" x14ac:dyDescent="0.25">
      <c r="A570" s="2"/>
      <c r="B570" s="16"/>
      <c r="C570" s="6"/>
      <c r="D570" t="e">
        <f>VLOOKUP(Таблица91112282710[[#This Row],[Название документа, основания для закупки]],ТаблОснЗакуп[],2,FALSE)</f>
        <v>#N/A</v>
      </c>
      <c r="E570" s="2"/>
      <c r="F570" s="6"/>
      <c r="G570" s="38" t="e">
        <f>VLOOKUP(Таблица91112282710[[#This Row],[ Название раздела Плана]],ТаблРазделПлана4[],2,FALSE)</f>
        <v>#N/A</v>
      </c>
      <c r="H570" s="14"/>
      <c r="I570" s="14"/>
      <c r="J570" s="2"/>
      <c r="K570" s="17"/>
      <c r="L570" s="17"/>
      <c r="M570" s="48"/>
      <c r="N570" s="47" t="e">
        <f>VLOOKUP(Таблица91112282710[[#This Row],[Предмет закупки - исключения СМСП]],ТаблИсключ,2,FALSE)</f>
        <v>#N/A</v>
      </c>
      <c r="O570" s="20"/>
      <c r="Q570" s="36"/>
      <c r="R570" s="12"/>
      <c r="S570" s="12"/>
      <c r="T570" s="12"/>
      <c r="U570" s="16" t="e">
        <f>VLOOKUP(Таблица91112282710[[#This Row],[Ставка НДС]],ТаблицаСтавкиНДС[],2,FALSE)</f>
        <v>#N/A</v>
      </c>
      <c r="V570" s="6"/>
      <c r="W570" t="e">
        <f>VLOOKUP(Таблица91112282710[[#This Row],[Название источника финансирования]],ТаблИстФинанс[],2,FALSE)</f>
        <v>#N/A</v>
      </c>
      <c r="X570" s="2"/>
      <c r="Y570" s="13"/>
      <c r="Z570" s="13"/>
      <c r="AA570" s="13"/>
      <c r="AB570" s="17"/>
      <c r="AC570" s="17"/>
      <c r="AD570" s="6"/>
      <c r="AE570" t="e">
        <f>VLOOKUP(Таблица91112282710[[#This Row],[Название способа закупки]],ТаблСпосЗакуп[],2,FALSE)</f>
        <v>#N/A</v>
      </c>
      <c r="AF570" s="6"/>
      <c r="AG570" s="20" t="e">
        <f>INDEX(ТаблОснЗакЕП[],MATCH(LEFT($AF570,255),ТаблОснЗакЕП[Столбец1],0),2)</f>
        <v>#N/A</v>
      </c>
      <c r="AH570" s="2"/>
      <c r="AI570" s="17"/>
      <c r="AJ570" s="14"/>
      <c r="AK570" s="15"/>
      <c r="AL570" s="15"/>
      <c r="AM570" s="15"/>
      <c r="AN570" s="15"/>
      <c r="AO570" s="14"/>
      <c r="AP570" s="14"/>
      <c r="AR570" s="6"/>
      <c r="AS570" t="e">
        <f>VLOOKUP(Таблица91112282710[[#This Row],[Название направления закупки]],ТаблНапрЗакуп[],2,FALSE)</f>
        <v>#N/A</v>
      </c>
      <c r="AT570" s="14"/>
      <c r="AU570" s="40" t="e">
        <f>VLOOKUP(Таблица91112282710[[#This Row],[Наименование подразделения-заявителя закупки (только для закупок ПАО "Газпром")]],ТаблПодрГазпром[],2,FALSE)</f>
        <v>#N/A</v>
      </c>
      <c r="AV570" s="14"/>
      <c r="AW570" s="14"/>
    </row>
    <row r="571" spans="1:49" x14ac:dyDescent="0.25">
      <c r="A571" s="2"/>
      <c r="B571" s="16"/>
      <c r="C571" s="6"/>
      <c r="D571" t="e">
        <f>VLOOKUP(Таблица91112282710[[#This Row],[Название документа, основания для закупки]],ТаблОснЗакуп[],2,FALSE)</f>
        <v>#N/A</v>
      </c>
      <c r="E571" s="2"/>
      <c r="F571" s="6"/>
      <c r="G571" s="38" t="e">
        <f>VLOOKUP(Таблица91112282710[[#This Row],[ Название раздела Плана]],ТаблРазделПлана4[],2,FALSE)</f>
        <v>#N/A</v>
      </c>
      <c r="H571" s="14"/>
      <c r="I571" s="14"/>
      <c r="J571" s="2"/>
      <c r="K571" s="17"/>
      <c r="L571" s="17"/>
      <c r="M571" s="48"/>
      <c r="N571" s="47" t="e">
        <f>VLOOKUP(Таблица91112282710[[#This Row],[Предмет закупки - исключения СМСП]],ТаблИсключ,2,FALSE)</f>
        <v>#N/A</v>
      </c>
      <c r="O571" s="20"/>
      <c r="Q571" s="36"/>
      <c r="R571" s="12"/>
      <c r="S571" s="12"/>
      <c r="T571" s="12"/>
      <c r="U571" s="16" t="e">
        <f>VLOOKUP(Таблица91112282710[[#This Row],[Ставка НДС]],ТаблицаСтавкиНДС[],2,FALSE)</f>
        <v>#N/A</v>
      </c>
      <c r="V571" s="6"/>
      <c r="W571" t="e">
        <f>VLOOKUP(Таблица91112282710[[#This Row],[Название источника финансирования]],ТаблИстФинанс[],2,FALSE)</f>
        <v>#N/A</v>
      </c>
      <c r="X571" s="2"/>
      <c r="Y571" s="13"/>
      <c r="Z571" s="13"/>
      <c r="AA571" s="13"/>
      <c r="AB571" s="17"/>
      <c r="AC571" s="17"/>
      <c r="AD571" s="6"/>
      <c r="AE571" t="e">
        <f>VLOOKUP(Таблица91112282710[[#This Row],[Название способа закупки]],ТаблСпосЗакуп[],2,FALSE)</f>
        <v>#N/A</v>
      </c>
      <c r="AF571" s="6"/>
      <c r="AG571" s="20" t="e">
        <f>INDEX(ТаблОснЗакЕП[],MATCH(LEFT($AF571,255),ТаблОснЗакЕП[Столбец1],0),2)</f>
        <v>#N/A</v>
      </c>
      <c r="AH571" s="2"/>
      <c r="AI571" s="17"/>
      <c r="AJ571" s="14"/>
      <c r="AK571" s="15"/>
      <c r="AL571" s="15"/>
      <c r="AM571" s="15"/>
      <c r="AN571" s="15"/>
      <c r="AO571" s="14"/>
      <c r="AP571" s="14"/>
      <c r="AR571" s="6"/>
      <c r="AS571" t="e">
        <f>VLOOKUP(Таблица91112282710[[#This Row],[Название направления закупки]],ТаблНапрЗакуп[],2,FALSE)</f>
        <v>#N/A</v>
      </c>
      <c r="AT571" s="14"/>
      <c r="AU571" s="39" t="e">
        <f>VLOOKUP(Таблица91112282710[[#This Row],[Наименование подразделения-заявителя закупки (только для закупок ПАО "Газпром")]],ТаблПодрГазпром[],2,FALSE)</f>
        <v>#N/A</v>
      </c>
      <c r="AV571" s="14"/>
      <c r="AW571" s="14"/>
    </row>
    <row r="572" spans="1:49" x14ac:dyDescent="0.25">
      <c r="A572" s="2"/>
      <c r="B572" s="16"/>
      <c r="C572" s="6"/>
      <c r="D572" t="e">
        <f>VLOOKUP(Таблица91112282710[[#This Row],[Название документа, основания для закупки]],ТаблОснЗакуп[],2,FALSE)</f>
        <v>#N/A</v>
      </c>
      <c r="E572" s="2"/>
      <c r="F572" s="6"/>
      <c r="G572" s="38" t="e">
        <f>VLOOKUP(Таблица91112282710[[#This Row],[ Название раздела Плана]],ТаблРазделПлана4[],2,FALSE)</f>
        <v>#N/A</v>
      </c>
      <c r="H572" s="14"/>
      <c r="I572" s="14"/>
      <c r="J572" s="2"/>
      <c r="K572" s="17"/>
      <c r="L572" s="17"/>
      <c r="M572" s="48"/>
      <c r="N572" s="47" t="e">
        <f>VLOOKUP(Таблица91112282710[[#This Row],[Предмет закупки - исключения СМСП]],ТаблИсключ,2,FALSE)</f>
        <v>#N/A</v>
      </c>
      <c r="O572" s="20"/>
      <c r="Q572" s="36"/>
      <c r="R572" s="12"/>
      <c r="S572" s="12"/>
      <c r="T572" s="12"/>
      <c r="U572" s="16" t="e">
        <f>VLOOKUP(Таблица91112282710[[#This Row],[Ставка НДС]],ТаблицаСтавкиНДС[],2,FALSE)</f>
        <v>#N/A</v>
      </c>
      <c r="V572" s="6"/>
      <c r="W572" t="e">
        <f>VLOOKUP(Таблица91112282710[[#This Row],[Название источника финансирования]],ТаблИстФинанс[],2,FALSE)</f>
        <v>#N/A</v>
      </c>
      <c r="X572" s="2"/>
      <c r="Y572" s="13"/>
      <c r="Z572" s="13"/>
      <c r="AA572" s="13"/>
      <c r="AB572" s="17"/>
      <c r="AC572" s="17"/>
      <c r="AD572" s="6"/>
      <c r="AE572" t="e">
        <f>VLOOKUP(Таблица91112282710[[#This Row],[Название способа закупки]],ТаблСпосЗакуп[],2,FALSE)</f>
        <v>#N/A</v>
      </c>
      <c r="AF572" s="6"/>
      <c r="AG572" s="20" t="e">
        <f>INDEX(ТаблОснЗакЕП[],MATCH(LEFT($AF572,255),ТаблОснЗакЕП[Столбец1],0),2)</f>
        <v>#N/A</v>
      </c>
      <c r="AH572" s="2"/>
      <c r="AI572" s="17"/>
      <c r="AJ572" s="14"/>
      <c r="AK572" s="15"/>
      <c r="AL572" s="15"/>
      <c r="AM572" s="15"/>
      <c r="AN572" s="15"/>
      <c r="AO572" s="14"/>
      <c r="AP572" s="14"/>
      <c r="AR572" s="6"/>
      <c r="AS572" t="e">
        <f>VLOOKUP(Таблица91112282710[[#This Row],[Название направления закупки]],ТаблНапрЗакуп[],2,FALSE)</f>
        <v>#N/A</v>
      </c>
      <c r="AT572" s="14"/>
      <c r="AU572" s="40" t="e">
        <f>VLOOKUP(Таблица91112282710[[#This Row],[Наименование подразделения-заявителя закупки (только для закупок ПАО "Газпром")]],ТаблПодрГазпром[],2,FALSE)</f>
        <v>#N/A</v>
      </c>
      <c r="AV572" s="14"/>
      <c r="AW572" s="14"/>
    </row>
    <row r="573" spans="1:49" x14ac:dyDescent="0.25">
      <c r="A573" s="2"/>
      <c r="B573" s="16"/>
      <c r="C573" s="6"/>
      <c r="D573" t="e">
        <f>VLOOKUP(Таблица91112282710[[#This Row],[Название документа, основания для закупки]],ТаблОснЗакуп[],2,FALSE)</f>
        <v>#N/A</v>
      </c>
      <c r="E573" s="2"/>
      <c r="F573" s="6"/>
      <c r="G573" s="38" t="e">
        <f>VLOOKUP(Таблица91112282710[[#This Row],[ Название раздела Плана]],ТаблРазделПлана4[],2,FALSE)</f>
        <v>#N/A</v>
      </c>
      <c r="H573" s="14"/>
      <c r="I573" s="14"/>
      <c r="J573" s="2"/>
      <c r="K573" s="17"/>
      <c r="L573" s="17"/>
      <c r="M573" s="48"/>
      <c r="N573" s="47" t="e">
        <f>VLOOKUP(Таблица91112282710[[#This Row],[Предмет закупки - исключения СМСП]],ТаблИсключ,2,FALSE)</f>
        <v>#N/A</v>
      </c>
      <c r="O573" s="20"/>
      <c r="Q573" s="36"/>
      <c r="R573" s="12"/>
      <c r="S573" s="12"/>
      <c r="T573" s="12"/>
      <c r="U573" s="16" t="e">
        <f>VLOOKUP(Таблица91112282710[[#This Row],[Ставка НДС]],ТаблицаСтавкиНДС[],2,FALSE)</f>
        <v>#N/A</v>
      </c>
      <c r="V573" s="6"/>
      <c r="W573" t="e">
        <f>VLOOKUP(Таблица91112282710[[#This Row],[Название источника финансирования]],ТаблИстФинанс[],2,FALSE)</f>
        <v>#N/A</v>
      </c>
      <c r="X573" s="2"/>
      <c r="Y573" s="13"/>
      <c r="Z573" s="13"/>
      <c r="AA573" s="13"/>
      <c r="AB573" s="17"/>
      <c r="AC573" s="17"/>
      <c r="AD573" s="6"/>
      <c r="AE573" t="e">
        <f>VLOOKUP(Таблица91112282710[[#This Row],[Название способа закупки]],ТаблСпосЗакуп[],2,FALSE)</f>
        <v>#N/A</v>
      </c>
      <c r="AF573" s="6"/>
      <c r="AG573" s="20" t="e">
        <f>INDEX(ТаблОснЗакЕП[],MATCH(LEFT($AF573,255),ТаблОснЗакЕП[Столбец1],0),2)</f>
        <v>#N/A</v>
      </c>
      <c r="AH573" s="2"/>
      <c r="AI573" s="17"/>
      <c r="AJ573" s="14"/>
      <c r="AK573" s="15"/>
      <c r="AL573" s="15"/>
      <c r="AM573" s="15"/>
      <c r="AN573" s="15"/>
      <c r="AO573" s="14"/>
      <c r="AP573" s="14"/>
      <c r="AR573" s="6"/>
      <c r="AS573" t="e">
        <f>VLOOKUP(Таблица91112282710[[#This Row],[Название направления закупки]],ТаблНапрЗакуп[],2,FALSE)</f>
        <v>#N/A</v>
      </c>
      <c r="AT573" s="14"/>
      <c r="AU573" s="39" t="e">
        <f>VLOOKUP(Таблица91112282710[[#This Row],[Наименование подразделения-заявителя закупки (только для закупок ПАО "Газпром")]],ТаблПодрГазпром[],2,FALSE)</f>
        <v>#N/A</v>
      </c>
      <c r="AV573" s="14"/>
      <c r="AW573" s="14"/>
    </row>
    <row r="574" spans="1:49" x14ac:dyDescent="0.25">
      <c r="A574" s="2"/>
      <c r="B574" s="16"/>
      <c r="C574" s="6"/>
      <c r="D574" t="e">
        <f>VLOOKUP(Таблица91112282710[[#This Row],[Название документа, основания для закупки]],ТаблОснЗакуп[],2,FALSE)</f>
        <v>#N/A</v>
      </c>
      <c r="E574" s="2"/>
      <c r="F574" s="6"/>
      <c r="G574" s="38" t="e">
        <f>VLOOKUP(Таблица91112282710[[#This Row],[ Название раздела Плана]],ТаблРазделПлана4[],2,FALSE)</f>
        <v>#N/A</v>
      </c>
      <c r="H574" s="14"/>
      <c r="I574" s="14"/>
      <c r="J574" s="2"/>
      <c r="K574" s="17"/>
      <c r="L574" s="17"/>
      <c r="M574" s="48"/>
      <c r="N574" s="47" t="e">
        <f>VLOOKUP(Таблица91112282710[[#This Row],[Предмет закупки - исключения СМСП]],ТаблИсключ,2,FALSE)</f>
        <v>#N/A</v>
      </c>
      <c r="O574" s="20"/>
      <c r="Q574" s="36"/>
      <c r="R574" s="12"/>
      <c r="S574" s="12"/>
      <c r="T574" s="12"/>
      <c r="U574" s="16" t="e">
        <f>VLOOKUP(Таблица91112282710[[#This Row],[Ставка НДС]],ТаблицаСтавкиНДС[],2,FALSE)</f>
        <v>#N/A</v>
      </c>
      <c r="V574" s="6"/>
      <c r="W574" t="e">
        <f>VLOOKUP(Таблица91112282710[[#This Row],[Название источника финансирования]],ТаблИстФинанс[],2,FALSE)</f>
        <v>#N/A</v>
      </c>
      <c r="X574" s="2"/>
      <c r="Y574" s="13"/>
      <c r="Z574" s="13"/>
      <c r="AA574" s="13"/>
      <c r="AB574" s="17"/>
      <c r="AC574" s="17"/>
      <c r="AD574" s="6"/>
      <c r="AE574" t="e">
        <f>VLOOKUP(Таблица91112282710[[#This Row],[Название способа закупки]],ТаблСпосЗакуп[],2,FALSE)</f>
        <v>#N/A</v>
      </c>
      <c r="AF574" s="6"/>
      <c r="AG574" s="20" t="e">
        <f>INDEX(ТаблОснЗакЕП[],MATCH(LEFT($AF574,255),ТаблОснЗакЕП[Столбец1],0),2)</f>
        <v>#N/A</v>
      </c>
      <c r="AH574" s="2"/>
      <c r="AI574" s="17"/>
      <c r="AJ574" s="14"/>
      <c r="AK574" s="15"/>
      <c r="AL574" s="15"/>
      <c r="AM574" s="15"/>
      <c r="AN574" s="15"/>
      <c r="AO574" s="14"/>
      <c r="AP574" s="14"/>
      <c r="AR574" s="6"/>
      <c r="AS574" t="e">
        <f>VLOOKUP(Таблица91112282710[[#This Row],[Название направления закупки]],ТаблНапрЗакуп[],2,FALSE)</f>
        <v>#N/A</v>
      </c>
      <c r="AT574" s="14"/>
      <c r="AU574" s="40" t="e">
        <f>VLOOKUP(Таблица91112282710[[#This Row],[Наименование подразделения-заявителя закупки (только для закупок ПАО "Газпром")]],ТаблПодрГазпром[],2,FALSE)</f>
        <v>#N/A</v>
      </c>
      <c r="AV574" s="14"/>
      <c r="AW574" s="14"/>
    </row>
    <row r="575" spans="1:49" x14ac:dyDescent="0.25">
      <c r="A575" s="2"/>
      <c r="B575" s="16"/>
      <c r="C575" s="6"/>
      <c r="D575" t="e">
        <f>VLOOKUP(Таблица91112282710[[#This Row],[Название документа, основания для закупки]],ТаблОснЗакуп[],2,FALSE)</f>
        <v>#N/A</v>
      </c>
      <c r="E575" s="2"/>
      <c r="F575" s="6"/>
      <c r="G575" s="38" t="e">
        <f>VLOOKUP(Таблица91112282710[[#This Row],[ Название раздела Плана]],ТаблРазделПлана4[],2,FALSE)</f>
        <v>#N/A</v>
      </c>
      <c r="H575" s="14"/>
      <c r="I575" s="14"/>
      <c r="J575" s="2"/>
      <c r="K575" s="17"/>
      <c r="L575" s="17"/>
      <c r="M575" s="48"/>
      <c r="N575" s="47" t="e">
        <f>VLOOKUP(Таблица91112282710[[#This Row],[Предмет закупки - исключения СМСП]],ТаблИсключ,2,FALSE)</f>
        <v>#N/A</v>
      </c>
      <c r="O575" s="20"/>
      <c r="Q575" s="36"/>
      <c r="R575" s="12"/>
      <c r="S575" s="12"/>
      <c r="T575" s="12"/>
      <c r="U575" s="16" t="e">
        <f>VLOOKUP(Таблица91112282710[[#This Row],[Ставка НДС]],ТаблицаСтавкиНДС[],2,FALSE)</f>
        <v>#N/A</v>
      </c>
      <c r="V575" s="6"/>
      <c r="W575" t="e">
        <f>VLOOKUP(Таблица91112282710[[#This Row],[Название источника финансирования]],ТаблИстФинанс[],2,FALSE)</f>
        <v>#N/A</v>
      </c>
      <c r="X575" s="2"/>
      <c r="Y575" s="13"/>
      <c r="Z575" s="13"/>
      <c r="AA575" s="13"/>
      <c r="AB575" s="17"/>
      <c r="AC575" s="17"/>
      <c r="AD575" s="6"/>
      <c r="AE575" t="e">
        <f>VLOOKUP(Таблица91112282710[[#This Row],[Название способа закупки]],ТаблСпосЗакуп[],2,FALSE)</f>
        <v>#N/A</v>
      </c>
      <c r="AF575" s="6"/>
      <c r="AG575" s="20" t="e">
        <f>INDEX(ТаблОснЗакЕП[],MATCH(LEFT($AF575,255),ТаблОснЗакЕП[Столбец1],0),2)</f>
        <v>#N/A</v>
      </c>
      <c r="AH575" s="2"/>
      <c r="AI575" s="17"/>
      <c r="AJ575" s="14"/>
      <c r="AK575" s="15"/>
      <c r="AL575" s="15"/>
      <c r="AM575" s="15"/>
      <c r="AN575" s="15"/>
      <c r="AO575" s="14"/>
      <c r="AP575" s="14"/>
      <c r="AR575" s="6"/>
      <c r="AS575" t="e">
        <f>VLOOKUP(Таблица91112282710[[#This Row],[Название направления закупки]],ТаблНапрЗакуп[],2,FALSE)</f>
        <v>#N/A</v>
      </c>
      <c r="AT575" s="14"/>
      <c r="AU575" s="39" t="e">
        <f>VLOOKUP(Таблица91112282710[[#This Row],[Наименование подразделения-заявителя закупки (только для закупок ПАО "Газпром")]],ТаблПодрГазпром[],2,FALSE)</f>
        <v>#N/A</v>
      </c>
      <c r="AV575" s="14"/>
      <c r="AW575" s="14"/>
    </row>
    <row r="576" spans="1:49" x14ac:dyDescent="0.25">
      <c r="A576" s="2"/>
      <c r="B576" s="16"/>
      <c r="C576" s="6"/>
      <c r="D576" t="e">
        <f>VLOOKUP(Таблица91112282710[[#This Row],[Название документа, основания для закупки]],ТаблОснЗакуп[],2,FALSE)</f>
        <v>#N/A</v>
      </c>
      <c r="E576" s="2"/>
      <c r="F576" s="6"/>
      <c r="G576" s="38" t="e">
        <f>VLOOKUP(Таблица91112282710[[#This Row],[ Название раздела Плана]],ТаблРазделПлана4[],2,FALSE)</f>
        <v>#N/A</v>
      </c>
      <c r="H576" s="14"/>
      <c r="I576" s="14"/>
      <c r="J576" s="2"/>
      <c r="K576" s="17"/>
      <c r="L576" s="17"/>
      <c r="M576" s="48"/>
      <c r="N576" s="47" t="e">
        <f>VLOOKUP(Таблица91112282710[[#This Row],[Предмет закупки - исключения СМСП]],ТаблИсключ,2,FALSE)</f>
        <v>#N/A</v>
      </c>
      <c r="O576" s="20"/>
      <c r="Q576" s="36"/>
      <c r="R576" s="12"/>
      <c r="S576" s="12"/>
      <c r="T576" s="12"/>
      <c r="U576" s="16" t="e">
        <f>VLOOKUP(Таблица91112282710[[#This Row],[Ставка НДС]],ТаблицаСтавкиНДС[],2,FALSE)</f>
        <v>#N/A</v>
      </c>
      <c r="V576" s="6"/>
      <c r="W576" t="e">
        <f>VLOOKUP(Таблица91112282710[[#This Row],[Название источника финансирования]],ТаблИстФинанс[],2,FALSE)</f>
        <v>#N/A</v>
      </c>
      <c r="X576" s="2"/>
      <c r="Y576" s="13"/>
      <c r="Z576" s="13"/>
      <c r="AA576" s="13"/>
      <c r="AB576" s="17"/>
      <c r="AC576" s="17"/>
      <c r="AD576" s="6"/>
      <c r="AE576" t="e">
        <f>VLOOKUP(Таблица91112282710[[#This Row],[Название способа закупки]],ТаблСпосЗакуп[],2,FALSE)</f>
        <v>#N/A</v>
      </c>
      <c r="AF576" s="6"/>
      <c r="AG576" s="20" t="e">
        <f>INDEX(ТаблОснЗакЕП[],MATCH(LEFT($AF576,255),ТаблОснЗакЕП[Столбец1],0),2)</f>
        <v>#N/A</v>
      </c>
      <c r="AH576" s="2"/>
      <c r="AI576" s="17"/>
      <c r="AJ576" s="14"/>
      <c r="AK576" s="15"/>
      <c r="AL576" s="15"/>
      <c r="AM576" s="15"/>
      <c r="AN576" s="15"/>
      <c r="AO576" s="14"/>
      <c r="AP576" s="14"/>
      <c r="AR576" s="6"/>
      <c r="AS576" t="e">
        <f>VLOOKUP(Таблица91112282710[[#This Row],[Название направления закупки]],ТаблНапрЗакуп[],2,FALSE)</f>
        <v>#N/A</v>
      </c>
      <c r="AT576" s="14"/>
      <c r="AU576" s="40" t="e">
        <f>VLOOKUP(Таблица91112282710[[#This Row],[Наименование подразделения-заявителя закупки (только для закупок ПАО "Газпром")]],ТаблПодрГазпром[],2,FALSE)</f>
        <v>#N/A</v>
      </c>
      <c r="AV576" s="14"/>
      <c r="AW576" s="14"/>
    </row>
    <row r="577" spans="1:49" x14ac:dyDescent="0.25">
      <c r="A577" s="2"/>
      <c r="B577" s="16"/>
      <c r="C577" s="6"/>
      <c r="D577" t="e">
        <f>VLOOKUP(Таблица91112282710[[#This Row],[Название документа, основания для закупки]],ТаблОснЗакуп[],2,FALSE)</f>
        <v>#N/A</v>
      </c>
      <c r="E577" s="2"/>
      <c r="F577" s="6"/>
      <c r="G577" s="38" t="e">
        <f>VLOOKUP(Таблица91112282710[[#This Row],[ Название раздела Плана]],ТаблРазделПлана4[],2,FALSE)</f>
        <v>#N/A</v>
      </c>
      <c r="H577" s="14"/>
      <c r="I577" s="14"/>
      <c r="J577" s="2"/>
      <c r="K577" s="17"/>
      <c r="L577" s="17"/>
      <c r="M577" s="48"/>
      <c r="N577" s="47" t="e">
        <f>VLOOKUP(Таблица91112282710[[#This Row],[Предмет закупки - исключения СМСП]],ТаблИсключ,2,FALSE)</f>
        <v>#N/A</v>
      </c>
      <c r="O577" s="20"/>
      <c r="Q577" s="36"/>
      <c r="R577" s="12"/>
      <c r="S577" s="12"/>
      <c r="T577" s="12"/>
      <c r="U577" s="16" t="e">
        <f>VLOOKUP(Таблица91112282710[[#This Row],[Ставка НДС]],ТаблицаСтавкиНДС[],2,FALSE)</f>
        <v>#N/A</v>
      </c>
      <c r="V577" s="6"/>
      <c r="W577" t="e">
        <f>VLOOKUP(Таблица91112282710[[#This Row],[Название источника финансирования]],ТаблИстФинанс[],2,FALSE)</f>
        <v>#N/A</v>
      </c>
      <c r="X577" s="2"/>
      <c r="Y577" s="13"/>
      <c r="Z577" s="13"/>
      <c r="AA577" s="13"/>
      <c r="AB577" s="17"/>
      <c r="AC577" s="17"/>
      <c r="AD577" s="6"/>
      <c r="AE577" t="e">
        <f>VLOOKUP(Таблица91112282710[[#This Row],[Название способа закупки]],ТаблСпосЗакуп[],2,FALSE)</f>
        <v>#N/A</v>
      </c>
      <c r="AF577" s="6"/>
      <c r="AG577" s="20" t="e">
        <f>INDEX(ТаблОснЗакЕП[],MATCH(LEFT($AF577,255),ТаблОснЗакЕП[Столбец1],0),2)</f>
        <v>#N/A</v>
      </c>
      <c r="AH577" s="2"/>
      <c r="AI577" s="17"/>
      <c r="AJ577" s="14"/>
      <c r="AK577" s="15"/>
      <c r="AL577" s="15"/>
      <c r="AM577" s="15"/>
      <c r="AN577" s="15"/>
      <c r="AO577" s="14"/>
      <c r="AP577" s="14"/>
      <c r="AR577" s="6"/>
      <c r="AS577" t="e">
        <f>VLOOKUP(Таблица91112282710[[#This Row],[Название направления закупки]],ТаблНапрЗакуп[],2,FALSE)</f>
        <v>#N/A</v>
      </c>
      <c r="AT577" s="14"/>
      <c r="AU577" s="39" t="e">
        <f>VLOOKUP(Таблица91112282710[[#This Row],[Наименование подразделения-заявителя закупки (только для закупок ПАО "Газпром")]],ТаблПодрГазпром[],2,FALSE)</f>
        <v>#N/A</v>
      </c>
      <c r="AV577" s="14"/>
      <c r="AW577" s="14"/>
    </row>
    <row r="578" spans="1:49" x14ac:dyDescent="0.25">
      <c r="A578" s="2"/>
      <c r="B578" s="16"/>
      <c r="C578" s="6"/>
      <c r="D578" t="e">
        <f>VLOOKUP(Таблица91112282710[[#This Row],[Название документа, основания для закупки]],ТаблОснЗакуп[],2,FALSE)</f>
        <v>#N/A</v>
      </c>
      <c r="E578" s="2"/>
      <c r="F578" s="6"/>
      <c r="G578" s="38" t="e">
        <f>VLOOKUP(Таблица91112282710[[#This Row],[ Название раздела Плана]],ТаблРазделПлана4[],2,FALSE)</f>
        <v>#N/A</v>
      </c>
      <c r="H578" s="14"/>
      <c r="I578" s="14"/>
      <c r="J578" s="2"/>
      <c r="K578" s="17"/>
      <c r="L578" s="17"/>
      <c r="M578" s="48"/>
      <c r="N578" s="47" t="e">
        <f>VLOOKUP(Таблица91112282710[[#This Row],[Предмет закупки - исключения СМСП]],ТаблИсключ,2,FALSE)</f>
        <v>#N/A</v>
      </c>
      <c r="O578" s="20"/>
      <c r="Q578" s="36"/>
      <c r="R578" s="12"/>
      <c r="S578" s="12"/>
      <c r="T578" s="12"/>
      <c r="U578" s="16" t="e">
        <f>VLOOKUP(Таблица91112282710[[#This Row],[Ставка НДС]],ТаблицаСтавкиНДС[],2,FALSE)</f>
        <v>#N/A</v>
      </c>
      <c r="V578" s="6"/>
      <c r="W578" t="e">
        <f>VLOOKUP(Таблица91112282710[[#This Row],[Название источника финансирования]],ТаблИстФинанс[],2,FALSE)</f>
        <v>#N/A</v>
      </c>
      <c r="X578" s="2"/>
      <c r="Y578" s="13"/>
      <c r="Z578" s="13"/>
      <c r="AA578" s="13"/>
      <c r="AB578" s="17"/>
      <c r="AC578" s="17"/>
      <c r="AD578" s="6"/>
      <c r="AE578" t="e">
        <f>VLOOKUP(Таблица91112282710[[#This Row],[Название способа закупки]],ТаблСпосЗакуп[],2,FALSE)</f>
        <v>#N/A</v>
      </c>
      <c r="AF578" s="6"/>
      <c r="AG578" s="20" t="e">
        <f>INDEX(ТаблОснЗакЕП[],MATCH(LEFT($AF578,255),ТаблОснЗакЕП[Столбец1],0),2)</f>
        <v>#N/A</v>
      </c>
      <c r="AH578" s="2"/>
      <c r="AI578" s="17"/>
      <c r="AJ578" s="14"/>
      <c r="AK578" s="15"/>
      <c r="AL578" s="15"/>
      <c r="AM578" s="15"/>
      <c r="AN578" s="15"/>
      <c r="AO578" s="14"/>
      <c r="AP578" s="14"/>
      <c r="AR578" s="6"/>
      <c r="AS578" t="e">
        <f>VLOOKUP(Таблица91112282710[[#This Row],[Название направления закупки]],ТаблНапрЗакуп[],2,FALSE)</f>
        <v>#N/A</v>
      </c>
      <c r="AT578" s="14"/>
      <c r="AU578" s="40" t="e">
        <f>VLOOKUP(Таблица91112282710[[#This Row],[Наименование подразделения-заявителя закупки (только для закупок ПАО "Газпром")]],ТаблПодрГазпром[],2,FALSE)</f>
        <v>#N/A</v>
      </c>
      <c r="AV578" s="14"/>
      <c r="AW578" s="14"/>
    </row>
    <row r="579" spans="1:49" x14ac:dyDescent="0.25">
      <c r="A579" s="2"/>
      <c r="B579" s="16"/>
      <c r="C579" s="6"/>
      <c r="D579" t="e">
        <f>VLOOKUP(Таблица91112282710[[#This Row],[Название документа, основания для закупки]],ТаблОснЗакуп[],2,FALSE)</f>
        <v>#N/A</v>
      </c>
      <c r="E579" s="2"/>
      <c r="F579" s="6"/>
      <c r="G579" s="38" t="e">
        <f>VLOOKUP(Таблица91112282710[[#This Row],[ Название раздела Плана]],ТаблРазделПлана4[],2,FALSE)</f>
        <v>#N/A</v>
      </c>
      <c r="H579" s="14"/>
      <c r="I579" s="14"/>
      <c r="J579" s="2"/>
      <c r="K579" s="17"/>
      <c r="L579" s="17"/>
      <c r="M579" s="48"/>
      <c r="N579" s="47" t="e">
        <f>VLOOKUP(Таблица91112282710[[#This Row],[Предмет закупки - исключения СМСП]],ТаблИсключ,2,FALSE)</f>
        <v>#N/A</v>
      </c>
      <c r="O579" s="20"/>
      <c r="Q579" s="36"/>
      <c r="R579" s="12"/>
      <c r="S579" s="12"/>
      <c r="T579" s="12"/>
      <c r="U579" s="16" t="e">
        <f>VLOOKUP(Таблица91112282710[[#This Row],[Ставка НДС]],ТаблицаСтавкиНДС[],2,FALSE)</f>
        <v>#N/A</v>
      </c>
      <c r="V579" s="6"/>
      <c r="W579" t="e">
        <f>VLOOKUP(Таблица91112282710[[#This Row],[Название источника финансирования]],ТаблИстФинанс[],2,FALSE)</f>
        <v>#N/A</v>
      </c>
      <c r="X579" s="2"/>
      <c r="Y579" s="13"/>
      <c r="Z579" s="13"/>
      <c r="AA579" s="13"/>
      <c r="AB579" s="17"/>
      <c r="AC579" s="17"/>
      <c r="AD579" s="6"/>
      <c r="AE579" t="e">
        <f>VLOOKUP(Таблица91112282710[[#This Row],[Название способа закупки]],ТаблСпосЗакуп[],2,FALSE)</f>
        <v>#N/A</v>
      </c>
      <c r="AF579" s="6"/>
      <c r="AG579" s="20" t="e">
        <f>INDEX(ТаблОснЗакЕП[],MATCH(LEFT($AF579,255),ТаблОснЗакЕП[Столбец1],0),2)</f>
        <v>#N/A</v>
      </c>
      <c r="AH579" s="2"/>
      <c r="AI579" s="17"/>
      <c r="AJ579" s="14"/>
      <c r="AK579" s="15"/>
      <c r="AL579" s="15"/>
      <c r="AM579" s="15"/>
      <c r="AN579" s="15"/>
      <c r="AO579" s="14"/>
      <c r="AP579" s="14"/>
      <c r="AR579" s="6"/>
      <c r="AS579" t="e">
        <f>VLOOKUP(Таблица91112282710[[#This Row],[Название направления закупки]],ТаблНапрЗакуп[],2,FALSE)</f>
        <v>#N/A</v>
      </c>
      <c r="AT579" s="14"/>
      <c r="AU579" s="39" t="e">
        <f>VLOOKUP(Таблица91112282710[[#This Row],[Наименование подразделения-заявителя закупки (только для закупок ПАО "Газпром")]],ТаблПодрГазпром[],2,FALSE)</f>
        <v>#N/A</v>
      </c>
      <c r="AV579" s="14"/>
      <c r="AW579" s="14"/>
    </row>
    <row r="580" spans="1:49" x14ac:dyDescent="0.25">
      <c r="A580" s="2"/>
      <c r="B580" s="16"/>
      <c r="C580" s="6"/>
      <c r="D580" t="e">
        <f>VLOOKUP(Таблица91112282710[[#This Row],[Название документа, основания для закупки]],ТаблОснЗакуп[],2,FALSE)</f>
        <v>#N/A</v>
      </c>
      <c r="E580" s="2"/>
      <c r="F580" s="6"/>
      <c r="G580" s="38" t="e">
        <f>VLOOKUP(Таблица91112282710[[#This Row],[ Название раздела Плана]],ТаблРазделПлана4[],2,FALSE)</f>
        <v>#N/A</v>
      </c>
      <c r="H580" s="14"/>
      <c r="I580" s="14"/>
      <c r="J580" s="2"/>
      <c r="K580" s="17"/>
      <c r="L580" s="17"/>
      <c r="M580" s="48"/>
      <c r="N580" s="47" t="e">
        <f>VLOOKUP(Таблица91112282710[[#This Row],[Предмет закупки - исключения СМСП]],ТаблИсключ,2,FALSE)</f>
        <v>#N/A</v>
      </c>
      <c r="O580" s="20"/>
      <c r="Q580" s="36"/>
      <c r="R580" s="12"/>
      <c r="S580" s="12"/>
      <c r="T580" s="12"/>
      <c r="U580" s="16" t="e">
        <f>VLOOKUP(Таблица91112282710[[#This Row],[Ставка НДС]],ТаблицаСтавкиНДС[],2,FALSE)</f>
        <v>#N/A</v>
      </c>
      <c r="V580" s="6"/>
      <c r="W580" t="e">
        <f>VLOOKUP(Таблица91112282710[[#This Row],[Название источника финансирования]],ТаблИстФинанс[],2,FALSE)</f>
        <v>#N/A</v>
      </c>
      <c r="X580" s="2"/>
      <c r="Y580" s="13"/>
      <c r="Z580" s="13"/>
      <c r="AA580" s="13"/>
      <c r="AB580" s="17"/>
      <c r="AC580" s="17"/>
      <c r="AD580" s="6"/>
      <c r="AE580" t="e">
        <f>VLOOKUP(Таблица91112282710[[#This Row],[Название способа закупки]],ТаблСпосЗакуп[],2,FALSE)</f>
        <v>#N/A</v>
      </c>
      <c r="AF580" s="6"/>
      <c r="AG580" s="20" t="e">
        <f>INDEX(ТаблОснЗакЕП[],MATCH(LEFT($AF580,255),ТаблОснЗакЕП[Столбец1],0),2)</f>
        <v>#N/A</v>
      </c>
      <c r="AH580" s="2"/>
      <c r="AI580" s="17"/>
      <c r="AJ580" s="14"/>
      <c r="AK580" s="15"/>
      <c r="AL580" s="15"/>
      <c r="AM580" s="15"/>
      <c r="AN580" s="15"/>
      <c r="AO580" s="14"/>
      <c r="AP580" s="14"/>
      <c r="AR580" s="6"/>
      <c r="AS580" t="e">
        <f>VLOOKUP(Таблица91112282710[[#This Row],[Название направления закупки]],ТаблНапрЗакуп[],2,FALSE)</f>
        <v>#N/A</v>
      </c>
      <c r="AT580" s="14"/>
      <c r="AU580" s="40" t="e">
        <f>VLOOKUP(Таблица91112282710[[#This Row],[Наименование подразделения-заявителя закупки (только для закупок ПАО "Газпром")]],ТаблПодрГазпром[],2,FALSE)</f>
        <v>#N/A</v>
      </c>
      <c r="AV580" s="14"/>
      <c r="AW580" s="14"/>
    </row>
    <row r="581" spans="1:49" x14ac:dyDescent="0.25">
      <c r="A581" s="2"/>
      <c r="B581" s="16"/>
      <c r="C581" s="6"/>
      <c r="D581" t="e">
        <f>VLOOKUP(Таблица91112282710[[#This Row],[Название документа, основания для закупки]],ТаблОснЗакуп[],2,FALSE)</f>
        <v>#N/A</v>
      </c>
      <c r="E581" s="2"/>
      <c r="F581" s="6"/>
      <c r="G581" s="38" t="e">
        <f>VLOOKUP(Таблица91112282710[[#This Row],[ Название раздела Плана]],ТаблРазделПлана4[],2,FALSE)</f>
        <v>#N/A</v>
      </c>
      <c r="H581" s="14"/>
      <c r="I581" s="14"/>
      <c r="J581" s="2"/>
      <c r="K581" s="17"/>
      <c r="L581" s="17"/>
      <c r="M581" s="48"/>
      <c r="N581" s="47" t="e">
        <f>VLOOKUP(Таблица91112282710[[#This Row],[Предмет закупки - исключения СМСП]],ТаблИсключ,2,FALSE)</f>
        <v>#N/A</v>
      </c>
      <c r="O581" s="20"/>
      <c r="Q581" s="36"/>
      <c r="R581" s="12"/>
      <c r="S581" s="12"/>
      <c r="T581" s="12"/>
      <c r="U581" s="16" t="e">
        <f>VLOOKUP(Таблица91112282710[[#This Row],[Ставка НДС]],ТаблицаСтавкиНДС[],2,FALSE)</f>
        <v>#N/A</v>
      </c>
      <c r="V581" s="6"/>
      <c r="W581" t="e">
        <f>VLOOKUP(Таблица91112282710[[#This Row],[Название источника финансирования]],ТаблИстФинанс[],2,FALSE)</f>
        <v>#N/A</v>
      </c>
      <c r="X581" s="2"/>
      <c r="Y581" s="13"/>
      <c r="Z581" s="13"/>
      <c r="AA581" s="13"/>
      <c r="AB581" s="17"/>
      <c r="AC581" s="17"/>
      <c r="AD581" s="6"/>
      <c r="AE581" t="e">
        <f>VLOOKUP(Таблица91112282710[[#This Row],[Название способа закупки]],ТаблСпосЗакуп[],2,FALSE)</f>
        <v>#N/A</v>
      </c>
      <c r="AF581" s="6"/>
      <c r="AG581" s="20" t="e">
        <f>INDEX(ТаблОснЗакЕП[],MATCH(LEFT($AF581,255),ТаблОснЗакЕП[Столбец1],0),2)</f>
        <v>#N/A</v>
      </c>
      <c r="AH581" s="2"/>
      <c r="AI581" s="17"/>
      <c r="AJ581" s="14"/>
      <c r="AK581" s="15"/>
      <c r="AL581" s="15"/>
      <c r="AM581" s="15"/>
      <c r="AN581" s="15"/>
      <c r="AO581" s="14"/>
      <c r="AP581" s="14"/>
      <c r="AR581" s="6"/>
      <c r="AS581" t="e">
        <f>VLOOKUP(Таблица91112282710[[#This Row],[Название направления закупки]],ТаблНапрЗакуп[],2,FALSE)</f>
        <v>#N/A</v>
      </c>
      <c r="AT581" s="14"/>
      <c r="AU581" s="39" t="e">
        <f>VLOOKUP(Таблица91112282710[[#This Row],[Наименование подразделения-заявителя закупки (только для закупок ПАО "Газпром")]],ТаблПодрГазпром[],2,FALSE)</f>
        <v>#N/A</v>
      </c>
      <c r="AV581" s="14"/>
      <c r="AW581" s="14"/>
    </row>
    <row r="582" spans="1:49" x14ac:dyDescent="0.25">
      <c r="A582" s="2"/>
      <c r="B582" s="16"/>
      <c r="C582" s="6"/>
      <c r="D582" t="e">
        <f>VLOOKUP(Таблица91112282710[[#This Row],[Название документа, основания для закупки]],ТаблОснЗакуп[],2,FALSE)</f>
        <v>#N/A</v>
      </c>
      <c r="E582" s="2"/>
      <c r="F582" s="6"/>
      <c r="G582" s="38" t="e">
        <f>VLOOKUP(Таблица91112282710[[#This Row],[ Название раздела Плана]],ТаблРазделПлана4[],2,FALSE)</f>
        <v>#N/A</v>
      </c>
      <c r="H582" s="14"/>
      <c r="I582" s="14"/>
      <c r="J582" s="2"/>
      <c r="K582" s="17"/>
      <c r="L582" s="17"/>
      <c r="M582" s="48"/>
      <c r="N582" s="47" t="e">
        <f>VLOOKUP(Таблица91112282710[[#This Row],[Предмет закупки - исключения СМСП]],ТаблИсключ,2,FALSE)</f>
        <v>#N/A</v>
      </c>
      <c r="O582" s="20"/>
      <c r="Q582" s="36"/>
      <c r="R582" s="12"/>
      <c r="S582" s="12"/>
      <c r="T582" s="12"/>
      <c r="U582" s="16" t="e">
        <f>VLOOKUP(Таблица91112282710[[#This Row],[Ставка НДС]],ТаблицаСтавкиНДС[],2,FALSE)</f>
        <v>#N/A</v>
      </c>
      <c r="V582" s="6"/>
      <c r="W582" t="e">
        <f>VLOOKUP(Таблица91112282710[[#This Row],[Название источника финансирования]],ТаблИстФинанс[],2,FALSE)</f>
        <v>#N/A</v>
      </c>
      <c r="X582" s="2"/>
      <c r="Y582" s="13"/>
      <c r="Z582" s="13"/>
      <c r="AA582" s="13"/>
      <c r="AB582" s="17"/>
      <c r="AC582" s="17"/>
      <c r="AD582" s="6"/>
      <c r="AE582" t="e">
        <f>VLOOKUP(Таблица91112282710[[#This Row],[Название способа закупки]],ТаблСпосЗакуп[],2,FALSE)</f>
        <v>#N/A</v>
      </c>
      <c r="AF582" s="6"/>
      <c r="AG582" s="20" t="e">
        <f>INDEX(ТаблОснЗакЕП[],MATCH(LEFT($AF582,255),ТаблОснЗакЕП[Столбец1],0),2)</f>
        <v>#N/A</v>
      </c>
      <c r="AH582" s="2"/>
      <c r="AI582" s="17"/>
      <c r="AJ582" s="14"/>
      <c r="AK582" s="15"/>
      <c r="AL582" s="15"/>
      <c r="AM582" s="15"/>
      <c r="AN582" s="15"/>
      <c r="AO582" s="14"/>
      <c r="AP582" s="14"/>
      <c r="AR582" s="6"/>
      <c r="AS582" t="e">
        <f>VLOOKUP(Таблица91112282710[[#This Row],[Название направления закупки]],ТаблНапрЗакуп[],2,FALSE)</f>
        <v>#N/A</v>
      </c>
      <c r="AT582" s="14"/>
      <c r="AU582" s="40" t="e">
        <f>VLOOKUP(Таблица91112282710[[#This Row],[Наименование подразделения-заявителя закупки (только для закупок ПАО "Газпром")]],ТаблПодрГазпром[],2,FALSE)</f>
        <v>#N/A</v>
      </c>
      <c r="AV582" s="14"/>
      <c r="AW582" s="14"/>
    </row>
    <row r="583" spans="1:49" x14ac:dyDescent="0.25">
      <c r="A583" s="2"/>
      <c r="B583" s="16"/>
      <c r="C583" s="6"/>
      <c r="D583" t="e">
        <f>VLOOKUP(Таблица91112282710[[#This Row],[Название документа, основания для закупки]],ТаблОснЗакуп[],2,FALSE)</f>
        <v>#N/A</v>
      </c>
      <c r="E583" s="2"/>
      <c r="F583" s="6"/>
      <c r="G583" s="38" t="e">
        <f>VLOOKUP(Таблица91112282710[[#This Row],[ Название раздела Плана]],ТаблРазделПлана4[],2,FALSE)</f>
        <v>#N/A</v>
      </c>
      <c r="H583" s="14"/>
      <c r="I583" s="14"/>
      <c r="J583" s="2"/>
      <c r="K583" s="17"/>
      <c r="L583" s="17"/>
      <c r="M583" s="48"/>
      <c r="N583" s="47" t="e">
        <f>VLOOKUP(Таблица91112282710[[#This Row],[Предмет закупки - исключения СМСП]],ТаблИсключ,2,FALSE)</f>
        <v>#N/A</v>
      </c>
      <c r="O583" s="20"/>
      <c r="Q583" s="36"/>
      <c r="R583" s="12"/>
      <c r="S583" s="12"/>
      <c r="T583" s="12"/>
      <c r="U583" s="16" t="e">
        <f>VLOOKUP(Таблица91112282710[[#This Row],[Ставка НДС]],ТаблицаСтавкиНДС[],2,FALSE)</f>
        <v>#N/A</v>
      </c>
      <c r="V583" s="6"/>
      <c r="W583" t="e">
        <f>VLOOKUP(Таблица91112282710[[#This Row],[Название источника финансирования]],ТаблИстФинанс[],2,FALSE)</f>
        <v>#N/A</v>
      </c>
      <c r="X583" s="2"/>
      <c r="Y583" s="13"/>
      <c r="Z583" s="13"/>
      <c r="AA583" s="13"/>
      <c r="AB583" s="17"/>
      <c r="AC583" s="17"/>
      <c r="AD583" s="6"/>
      <c r="AE583" t="e">
        <f>VLOOKUP(Таблица91112282710[[#This Row],[Название способа закупки]],ТаблСпосЗакуп[],2,FALSE)</f>
        <v>#N/A</v>
      </c>
      <c r="AF583" s="6"/>
      <c r="AG583" s="20" t="e">
        <f>INDEX(ТаблОснЗакЕП[],MATCH(LEFT($AF583,255),ТаблОснЗакЕП[Столбец1],0),2)</f>
        <v>#N/A</v>
      </c>
      <c r="AH583" s="2"/>
      <c r="AI583" s="17"/>
      <c r="AJ583" s="14"/>
      <c r="AK583" s="15"/>
      <c r="AL583" s="15"/>
      <c r="AM583" s="15"/>
      <c r="AN583" s="15"/>
      <c r="AO583" s="14"/>
      <c r="AP583" s="14"/>
      <c r="AR583" s="6"/>
      <c r="AS583" t="e">
        <f>VLOOKUP(Таблица91112282710[[#This Row],[Название направления закупки]],ТаблНапрЗакуп[],2,FALSE)</f>
        <v>#N/A</v>
      </c>
      <c r="AT583" s="14"/>
      <c r="AU583" s="39" t="e">
        <f>VLOOKUP(Таблица91112282710[[#This Row],[Наименование подразделения-заявителя закупки (только для закупок ПАО "Газпром")]],ТаблПодрГазпром[],2,FALSE)</f>
        <v>#N/A</v>
      </c>
      <c r="AV583" s="14"/>
      <c r="AW583" s="14"/>
    </row>
    <row r="584" spans="1:49" x14ac:dyDescent="0.25">
      <c r="A584" s="2"/>
      <c r="B584" s="16"/>
      <c r="C584" s="6"/>
      <c r="D584" t="e">
        <f>VLOOKUP(Таблица91112282710[[#This Row],[Название документа, основания для закупки]],ТаблОснЗакуп[],2,FALSE)</f>
        <v>#N/A</v>
      </c>
      <c r="E584" s="2"/>
      <c r="F584" s="6"/>
      <c r="G584" s="38" t="e">
        <f>VLOOKUP(Таблица91112282710[[#This Row],[ Название раздела Плана]],ТаблРазделПлана4[],2,FALSE)</f>
        <v>#N/A</v>
      </c>
      <c r="H584" s="14"/>
      <c r="I584" s="14"/>
      <c r="J584" s="2"/>
      <c r="K584" s="17"/>
      <c r="L584" s="17"/>
      <c r="M584" s="48"/>
      <c r="N584" s="47" t="e">
        <f>VLOOKUP(Таблица91112282710[[#This Row],[Предмет закупки - исключения СМСП]],ТаблИсключ,2,FALSE)</f>
        <v>#N/A</v>
      </c>
      <c r="O584" s="20"/>
      <c r="Q584" s="36"/>
      <c r="R584" s="12"/>
      <c r="S584" s="12"/>
      <c r="T584" s="12"/>
      <c r="U584" s="16" t="e">
        <f>VLOOKUP(Таблица91112282710[[#This Row],[Ставка НДС]],ТаблицаСтавкиНДС[],2,FALSE)</f>
        <v>#N/A</v>
      </c>
      <c r="V584" s="6"/>
      <c r="W584" t="e">
        <f>VLOOKUP(Таблица91112282710[[#This Row],[Название источника финансирования]],ТаблИстФинанс[],2,FALSE)</f>
        <v>#N/A</v>
      </c>
      <c r="X584" s="2"/>
      <c r="Y584" s="13"/>
      <c r="Z584" s="13"/>
      <c r="AA584" s="13"/>
      <c r="AB584" s="17"/>
      <c r="AC584" s="17"/>
      <c r="AD584" s="6"/>
      <c r="AE584" t="e">
        <f>VLOOKUP(Таблица91112282710[[#This Row],[Название способа закупки]],ТаблСпосЗакуп[],2,FALSE)</f>
        <v>#N/A</v>
      </c>
      <c r="AF584" s="6"/>
      <c r="AG584" s="20" t="e">
        <f>INDEX(ТаблОснЗакЕП[],MATCH(LEFT($AF584,255),ТаблОснЗакЕП[Столбец1],0),2)</f>
        <v>#N/A</v>
      </c>
      <c r="AH584" s="2"/>
      <c r="AI584" s="17"/>
      <c r="AJ584" s="14"/>
      <c r="AK584" s="15"/>
      <c r="AL584" s="15"/>
      <c r="AM584" s="15"/>
      <c r="AN584" s="15"/>
      <c r="AO584" s="14"/>
      <c r="AP584" s="14"/>
      <c r="AR584" s="6"/>
      <c r="AS584" t="e">
        <f>VLOOKUP(Таблица91112282710[[#This Row],[Название направления закупки]],ТаблНапрЗакуп[],2,FALSE)</f>
        <v>#N/A</v>
      </c>
      <c r="AT584" s="14"/>
      <c r="AU584" s="40" t="e">
        <f>VLOOKUP(Таблица91112282710[[#This Row],[Наименование подразделения-заявителя закупки (только для закупок ПАО "Газпром")]],ТаблПодрГазпром[],2,FALSE)</f>
        <v>#N/A</v>
      </c>
      <c r="AV584" s="14"/>
      <c r="AW584" s="14"/>
    </row>
    <row r="585" spans="1:49" x14ac:dyDescent="0.25">
      <c r="A585" s="2"/>
      <c r="B585" s="16"/>
      <c r="C585" s="6"/>
      <c r="D585" t="e">
        <f>VLOOKUP(Таблица91112282710[[#This Row],[Название документа, основания для закупки]],ТаблОснЗакуп[],2,FALSE)</f>
        <v>#N/A</v>
      </c>
      <c r="E585" s="2"/>
      <c r="F585" s="6"/>
      <c r="G585" s="38" t="e">
        <f>VLOOKUP(Таблица91112282710[[#This Row],[ Название раздела Плана]],ТаблРазделПлана4[],2,FALSE)</f>
        <v>#N/A</v>
      </c>
      <c r="H585" s="14"/>
      <c r="I585" s="14"/>
      <c r="J585" s="2"/>
      <c r="K585" s="17"/>
      <c r="L585" s="17"/>
      <c r="M585" s="48"/>
      <c r="N585" s="47" t="e">
        <f>VLOOKUP(Таблица91112282710[[#This Row],[Предмет закупки - исключения СМСП]],ТаблИсключ,2,FALSE)</f>
        <v>#N/A</v>
      </c>
      <c r="O585" s="20"/>
      <c r="Q585" s="36"/>
      <c r="R585" s="12"/>
      <c r="S585" s="12"/>
      <c r="T585" s="12"/>
      <c r="U585" s="16" t="e">
        <f>VLOOKUP(Таблица91112282710[[#This Row],[Ставка НДС]],ТаблицаСтавкиНДС[],2,FALSE)</f>
        <v>#N/A</v>
      </c>
      <c r="V585" s="6"/>
      <c r="W585" t="e">
        <f>VLOOKUP(Таблица91112282710[[#This Row],[Название источника финансирования]],ТаблИстФинанс[],2,FALSE)</f>
        <v>#N/A</v>
      </c>
      <c r="X585" s="2"/>
      <c r="Y585" s="13"/>
      <c r="Z585" s="13"/>
      <c r="AA585" s="13"/>
      <c r="AB585" s="17"/>
      <c r="AC585" s="17"/>
      <c r="AD585" s="6"/>
      <c r="AE585" t="e">
        <f>VLOOKUP(Таблица91112282710[[#This Row],[Название способа закупки]],ТаблСпосЗакуп[],2,FALSE)</f>
        <v>#N/A</v>
      </c>
      <c r="AF585" s="6"/>
      <c r="AG585" s="20" t="e">
        <f>INDEX(ТаблОснЗакЕП[],MATCH(LEFT($AF585,255),ТаблОснЗакЕП[Столбец1],0),2)</f>
        <v>#N/A</v>
      </c>
      <c r="AH585" s="2"/>
      <c r="AI585" s="17"/>
      <c r="AJ585" s="14"/>
      <c r="AK585" s="15"/>
      <c r="AL585" s="15"/>
      <c r="AM585" s="15"/>
      <c r="AN585" s="15"/>
      <c r="AO585" s="14"/>
      <c r="AP585" s="14"/>
      <c r="AR585" s="6"/>
      <c r="AS585" t="e">
        <f>VLOOKUP(Таблица91112282710[[#This Row],[Название направления закупки]],ТаблНапрЗакуп[],2,FALSE)</f>
        <v>#N/A</v>
      </c>
      <c r="AT585" s="14"/>
      <c r="AU585" s="39" t="e">
        <f>VLOOKUP(Таблица91112282710[[#This Row],[Наименование подразделения-заявителя закупки (только для закупок ПАО "Газпром")]],ТаблПодрГазпром[],2,FALSE)</f>
        <v>#N/A</v>
      </c>
      <c r="AV585" s="14"/>
      <c r="AW585" s="14"/>
    </row>
    <row r="586" spans="1:49" x14ac:dyDescent="0.25">
      <c r="A586" s="2"/>
      <c r="B586" s="16"/>
      <c r="C586" s="6"/>
      <c r="D586" t="e">
        <f>VLOOKUP(Таблица91112282710[[#This Row],[Название документа, основания для закупки]],ТаблОснЗакуп[],2,FALSE)</f>
        <v>#N/A</v>
      </c>
      <c r="E586" s="2"/>
      <c r="F586" s="6"/>
      <c r="G586" s="38" t="e">
        <f>VLOOKUP(Таблица91112282710[[#This Row],[ Название раздела Плана]],ТаблРазделПлана4[],2,FALSE)</f>
        <v>#N/A</v>
      </c>
      <c r="H586" s="14"/>
      <c r="I586" s="14"/>
      <c r="J586" s="2"/>
      <c r="K586" s="17"/>
      <c r="L586" s="17"/>
      <c r="M586" s="48"/>
      <c r="N586" s="47" t="e">
        <f>VLOOKUP(Таблица91112282710[[#This Row],[Предмет закупки - исключения СМСП]],ТаблИсключ,2,FALSE)</f>
        <v>#N/A</v>
      </c>
      <c r="O586" s="20"/>
      <c r="Q586" s="36"/>
      <c r="R586" s="12"/>
      <c r="S586" s="12"/>
      <c r="T586" s="12"/>
      <c r="U586" s="16" t="e">
        <f>VLOOKUP(Таблица91112282710[[#This Row],[Ставка НДС]],ТаблицаСтавкиНДС[],2,FALSE)</f>
        <v>#N/A</v>
      </c>
      <c r="V586" s="6"/>
      <c r="W586" t="e">
        <f>VLOOKUP(Таблица91112282710[[#This Row],[Название источника финансирования]],ТаблИстФинанс[],2,FALSE)</f>
        <v>#N/A</v>
      </c>
      <c r="X586" s="2"/>
      <c r="Y586" s="13"/>
      <c r="Z586" s="13"/>
      <c r="AA586" s="13"/>
      <c r="AB586" s="17"/>
      <c r="AC586" s="17"/>
      <c r="AD586" s="6"/>
      <c r="AE586" t="e">
        <f>VLOOKUP(Таблица91112282710[[#This Row],[Название способа закупки]],ТаблСпосЗакуп[],2,FALSE)</f>
        <v>#N/A</v>
      </c>
      <c r="AF586" s="6"/>
      <c r="AG586" s="20" t="e">
        <f>INDEX(ТаблОснЗакЕП[],MATCH(LEFT($AF586,255),ТаблОснЗакЕП[Столбец1],0),2)</f>
        <v>#N/A</v>
      </c>
      <c r="AH586" s="2"/>
      <c r="AI586" s="17"/>
      <c r="AJ586" s="14"/>
      <c r="AK586" s="15"/>
      <c r="AL586" s="15"/>
      <c r="AM586" s="15"/>
      <c r="AN586" s="15"/>
      <c r="AO586" s="14"/>
      <c r="AP586" s="14"/>
      <c r="AR586" s="6"/>
      <c r="AS586" t="e">
        <f>VLOOKUP(Таблица91112282710[[#This Row],[Название направления закупки]],ТаблНапрЗакуп[],2,FALSE)</f>
        <v>#N/A</v>
      </c>
      <c r="AT586" s="14"/>
      <c r="AU586" s="40" t="e">
        <f>VLOOKUP(Таблица91112282710[[#This Row],[Наименование подразделения-заявителя закупки (только для закупок ПАО "Газпром")]],ТаблПодрГазпром[],2,FALSE)</f>
        <v>#N/A</v>
      </c>
      <c r="AV586" s="14"/>
      <c r="AW586" s="14"/>
    </row>
    <row r="587" spans="1:49" x14ac:dyDescent="0.25">
      <c r="A587" s="2"/>
      <c r="B587" s="16"/>
      <c r="C587" s="6"/>
      <c r="D587" t="e">
        <f>VLOOKUP(Таблица91112282710[[#This Row],[Название документа, основания для закупки]],ТаблОснЗакуп[],2,FALSE)</f>
        <v>#N/A</v>
      </c>
      <c r="E587" s="2"/>
      <c r="F587" s="6"/>
      <c r="G587" s="38" t="e">
        <f>VLOOKUP(Таблица91112282710[[#This Row],[ Название раздела Плана]],ТаблРазделПлана4[],2,FALSE)</f>
        <v>#N/A</v>
      </c>
      <c r="H587" s="14"/>
      <c r="I587" s="14"/>
      <c r="J587" s="2"/>
      <c r="K587" s="17"/>
      <c r="L587" s="17"/>
      <c r="M587" s="48"/>
      <c r="N587" s="47" t="e">
        <f>VLOOKUP(Таблица91112282710[[#This Row],[Предмет закупки - исключения СМСП]],ТаблИсключ,2,FALSE)</f>
        <v>#N/A</v>
      </c>
      <c r="O587" s="20"/>
      <c r="Q587" s="36"/>
      <c r="R587" s="12"/>
      <c r="S587" s="12"/>
      <c r="T587" s="12"/>
      <c r="U587" s="16" t="e">
        <f>VLOOKUP(Таблица91112282710[[#This Row],[Ставка НДС]],ТаблицаСтавкиНДС[],2,FALSE)</f>
        <v>#N/A</v>
      </c>
      <c r="V587" s="6"/>
      <c r="W587" t="e">
        <f>VLOOKUP(Таблица91112282710[[#This Row],[Название источника финансирования]],ТаблИстФинанс[],2,FALSE)</f>
        <v>#N/A</v>
      </c>
      <c r="X587" s="2"/>
      <c r="Y587" s="13"/>
      <c r="Z587" s="13"/>
      <c r="AA587" s="13"/>
      <c r="AB587" s="17"/>
      <c r="AC587" s="17"/>
      <c r="AD587" s="6"/>
      <c r="AE587" t="e">
        <f>VLOOKUP(Таблица91112282710[[#This Row],[Название способа закупки]],ТаблСпосЗакуп[],2,FALSE)</f>
        <v>#N/A</v>
      </c>
      <c r="AF587" s="6"/>
      <c r="AG587" s="20" t="e">
        <f>INDEX(ТаблОснЗакЕП[],MATCH(LEFT($AF587,255),ТаблОснЗакЕП[Столбец1],0),2)</f>
        <v>#N/A</v>
      </c>
      <c r="AH587" s="2"/>
      <c r="AI587" s="17"/>
      <c r="AJ587" s="14"/>
      <c r="AK587" s="15"/>
      <c r="AL587" s="15"/>
      <c r="AM587" s="15"/>
      <c r="AN587" s="15"/>
      <c r="AO587" s="14"/>
      <c r="AP587" s="14"/>
      <c r="AR587" s="6"/>
      <c r="AS587" t="e">
        <f>VLOOKUP(Таблица91112282710[[#This Row],[Название направления закупки]],ТаблНапрЗакуп[],2,FALSE)</f>
        <v>#N/A</v>
      </c>
      <c r="AT587" s="14"/>
      <c r="AU587" s="39" t="e">
        <f>VLOOKUP(Таблица91112282710[[#This Row],[Наименование подразделения-заявителя закупки (только для закупок ПАО "Газпром")]],ТаблПодрГазпром[],2,FALSE)</f>
        <v>#N/A</v>
      </c>
      <c r="AV587" s="14"/>
      <c r="AW587" s="14"/>
    </row>
    <row r="588" spans="1:49" x14ac:dyDescent="0.25">
      <c r="A588" s="2"/>
      <c r="B588" s="16"/>
      <c r="C588" s="6"/>
      <c r="D588" t="e">
        <f>VLOOKUP(Таблица91112282710[[#This Row],[Название документа, основания для закупки]],ТаблОснЗакуп[],2,FALSE)</f>
        <v>#N/A</v>
      </c>
      <c r="E588" s="2"/>
      <c r="F588" s="6"/>
      <c r="G588" s="38" t="e">
        <f>VLOOKUP(Таблица91112282710[[#This Row],[ Название раздела Плана]],ТаблРазделПлана4[],2,FALSE)</f>
        <v>#N/A</v>
      </c>
      <c r="H588" s="14"/>
      <c r="I588" s="14"/>
      <c r="J588" s="2"/>
      <c r="K588" s="17"/>
      <c r="L588" s="17"/>
      <c r="M588" s="48"/>
      <c r="N588" s="47" t="e">
        <f>VLOOKUP(Таблица91112282710[[#This Row],[Предмет закупки - исключения СМСП]],ТаблИсключ,2,FALSE)</f>
        <v>#N/A</v>
      </c>
      <c r="O588" s="20"/>
      <c r="Q588" s="36"/>
      <c r="R588" s="12"/>
      <c r="S588" s="12"/>
      <c r="T588" s="12"/>
      <c r="U588" s="16" t="e">
        <f>VLOOKUP(Таблица91112282710[[#This Row],[Ставка НДС]],ТаблицаСтавкиНДС[],2,FALSE)</f>
        <v>#N/A</v>
      </c>
      <c r="V588" s="6"/>
      <c r="W588" t="e">
        <f>VLOOKUP(Таблица91112282710[[#This Row],[Название источника финансирования]],ТаблИстФинанс[],2,FALSE)</f>
        <v>#N/A</v>
      </c>
      <c r="X588" s="2"/>
      <c r="Y588" s="13"/>
      <c r="Z588" s="13"/>
      <c r="AA588" s="13"/>
      <c r="AB588" s="17"/>
      <c r="AC588" s="17"/>
      <c r="AD588" s="6"/>
      <c r="AE588" t="e">
        <f>VLOOKUP(Таблица91112282710[[#This Row],[Название способа закупки]],ТаблСпосЗакуп[],2,FALSE)</f>
        <v>#N/A</v>
      </c>
      <c r="AF588" s="6"/>
      <c r="AG588" s="20" t="e">
        <f>INDEX(ТаблОснЗакЕП[],MATCH(LEFT($AF588,255),ТаблОснЗакЕП[Столбец1],0),2)</f>
        <v>#N/A</v>
      </c>
      <c r="AH588" s="2"/>
      <c r="AI588" s="17"/>
      <c r="AJ588" s="14"/>
      <c r="AK588" s="15"/>
      <c r="AL588" s="15"/>
      <c r="AM588" s="15"/>
      <c r="AN588" s="15"/>
      <c r="AO588" s="14"/>
      <c r="AP588" s="14"/>
      <c r="AR588" s="6"/>
      <c r="AS588" t="e">
        <f>VLOOKUP(Таблица91112282710[[#This Row],[Название направления закупки]],ТаблНапрЗакуп[],2,FALSE)</f>
        <v>#N/A</v>
      </c>
      <c r="AT588" s="14"/>
      <c r="AU588" s="40" t="e">
        <f>VLOOKUP(Таблица91112282710[[#This Row],[Наименование подразделения-заявителя закупки (только для закупок ПАО "Газпром")]],ТаблПодрГазпром[],2,FALSE)</f>
        <v>#N/A</v>
      </c>
      <c r="AV588" s="14"/>
      <c r="AW588" s="14"/>
    </row>
    <row r="589" spans="1:49" x14ac:dyDescent="0.25">
      <c r="A589" s="2"/>
      <c r="B589" s="16"/>
      <c r="C589" s="6"/>
      <c r="D589" t="e">
        <f>VLOOKUP(Таблица91112282710[[#This Row],[Название документа, основания для закупки]],ТаблОснЗакуп[],2,FALSE)</f>
        <v>#N/A</v>
      </c>
      <c r="E589" s="2"/>
      <c r="F589" s="6"/>
      <c r="G589" s="38" t="e">
        <f>VLOOKUP(Таблица91112282710[[#This Row],[ Название раздела Плана]],ТаблРазделПлана4[],2,FALSE)</f>
        <v>#N/A</v>
      </c>
      <c r="H589" s="14"/>
      <c r="I589" s="14"/>
      <c r="J589" s="2"/>
      <c r="K589" s="17"/>
      <c r="L589" s="17"/>
      <c r="M589" s="48"/>
      <c r="N589" s="47" t="e">
        <f>VLOOKUP(Таблица91112282710[[#This Row],[Предмет закупки - исключения СМСП]],ТаблИсключ,2,FALSE)</f>
        <v>#N/A</v>
      </c>
      <c r="O589" s="20"/>
      <c r="Q589" s="36"/>
      <c r="R589" s="12"/>
      <c r="S589" s="12"/>
      <c r="T589" s="12"/>
      <c r="U589" s="16" t="e">
        <f>VLOOKUP(Таблица91112282710[[#This Row],[Ставка НДС]],ТаблицаСтавкиНДС[],2,FALSE)</f>
        <v>#N/A</v>
      </c>
      <c r="V589" s="6"/>
      <c r="W589" t="e">
        <f>VLOOKUP(Таблица91112282710[[#This Row],[Название источника финансирования]],ТаблИстФинанс[],2,FALSE)</f>
        <v>#N/A</v>
      </c>
      <c r="X589" s="2"/>
      <c r="Y589" s="13"/>
      <c r="Z589" s="13"/>
      <c r="AA589" s="13"/>
      <c r="AB589" s="17"/>
      <c r="AC589" s="17"/>
      <c r="AD589" s="6"/>
      <c r="AE589" t="e">
        <f>VLOOKUP(Таблица91112282710[[#This Row],[Название способа закупки]],ТаблСпосЗакуп[],2,FALSE)</f>
        <v>#N/A</v>
      </c>
      <c r="AF589" s="6"/>
      <c r="AG589" s="20" t="e">
        <f>INDEX(ТаблОснЗакЕП[],MATCH(LEFT($AF589,255),ТаблОснЗакЕП[Столбец1],0),2)</f>
        <v>#N/A</v>
      </c>
      <c r="AH589" s="2"/>
      <c r="AI589" s="17"/>
      <c r="AJ589" s="14"/>
      <c r="AK589" s="15"/>
      <c r="AL589" s="15"/>
      <c r="AM589" s="15"/>
      <c r="AN589" s="15"/>
      <c r="AO589" s="14"/>
      <c r="AP589" s="14"/>
      <c r="AR589" s="6"/>
      <c r="AS589" t="e">
        <f>VLOOKUP(Таблица91112282710[[#This Row],[Название направления закупки]],ТаблНапрЗакуп[],2,FALSE)</f>
        <v>#N/A</v>
      </c>
      <c r="AT589" s="14"/>
      <c r="AU589" s="39" t="e">
        <f>VLOOKUP(Таблица91112282710[[#This Row],[Наименование подразделения-заявителя закупки (только для закупок ПАО "Газпром")]],ТаблПодрГазпром[],2,FALSE)</f>
        <v>#N/A</v>
      </c>
      <c r="AV589" s="14"/>
      <c r="AW589" s="14"/>
    </row>
    <row r="590" spans="1:49" x14ac:dyDescent="0.25">
      <c r="A590" s="2"/>
      <c r="B590" s="16"/>
      <c r="C590" s="6"/>
      <c r="D590" t="e">
        <f>VLOOKUP(Таблица91112282710[[#This Row],[Название документа, основания для закупки]],ТаблОснЗакуп[],2,FALSE)</f>
        <v>#N/A</v>
      </c>
      <c r="E590" s="2"/>
      <c r="F590" s="6"/>
      <c r="G590" s="38" t="e">
        <f>VLOOKUP(Таблица91112282710[[#This Row],[ Название раздела Плана]],ТаблРазделПлана4[],2,FALSE)</f>
        <v>#N/A</v>
      </c>
      <c r="H590" s="14"/>
      <c r="I590" s="14"/>
      <c r="J590" s="2"/>
      <c r="K590" s="17"/>
      <c r="L590" s="17"/>
      <c r="M590" s="48"/>
      <c r="N590" s="47" t="e">
        <f>VLOOKUP(Таблица91112282710[[#This Row],[Предмет закупки - исключения СМСП]],ТаблИсключ,2,FALSE)</f>
        <v>#N/A</v>
      </c>
      <c r="O590" s="20"/>
      <c r="Q590" s="36"/>
      <c r="R590" s="12"/>
      <c r="S590" s="12"/>
      <c r="T590" s="12"/>
      <c r="U590" s="16" t="e">
        <f>VLOOKUP(Таблица91112282710[[#This Row],[Ставка НДС]],ТаблицаСтавкиНДС[],2,FALSE)</f>
        <v>#N/A</v>
      </c>
      <c r="V590" s="6"/>
      <c r="W590" t="e">
        <f>VLOOKUP(Таблица91112282710[[#This Row],[Название источника финансирования]],ТаблИстФинанс[],2,FALSE)</f>
        <v>#N/A</v>
      </c>
      <c r="X590" s="2"/>
      <c r="Y590" s="13"/>
      <c r="Z590" s="13"/>
      <c r="AA590" s="13"/>
      <c r="AB590" s="17"/>
      <c r="AC590" s="17"/>
      <c r="AD590" s="6"/>
      <c r="AE590" t="e">
        <f>VLOOKUP(Таблица91112282710[[#This Row],[Название способа закупки]],ТаблСпосЗакуп[],2,FALSE)</f>
        <v>#N/A</v>
      </c>
      <c r="AF590" s="6"/>
      <c r="AG590" s="20" t="e">
        <f>INDEX(ТаблОснЗакЕП[],MATCH(LEFT($AF590,255),ТаблОснЗакЕП[Столбец1],0),2)</f>
        <v>#N/A</v>
      </c>
      <c r="AH590" s="2"/>
      <c r="AI590" s="17"/>
      <c r="AJ590" s="14"/>
      <c r="AK590" s="15"/>
      <c r="AL590" s="15"/>
      <c r="AM590" s="15"/>
      <c r="AN590" s="15"/>
      <c r="AO590" s="14"/>
      <c r="AP590" s="14"/>
      <c r="AR590" s="6"/>
      <c r="AS590" t="e">
        <f>VLOOKUP(Таблица91112282710[[#This Row],[Название направления закупки]],ТаблНапрЗакуп[],2,FALSE)</f>
        <v>#N/A</v>
      </c>
      <c r="AT590" s="14"/>
      <c r="AU590" s="40" t="e">
        <f>VLOOKUP(Таблица91112282710[[#This Row],[Наименование подразделения-заявителя закупки (только для закупок ПАО "Газпром")]],ТаблПодрГазпром[],2,FALSE)</f>
        <v>#N/A</v>
      </c>
      <c r="AV590" s="14"/>
      <c r="AW590" s="14"/>
    </row>
    <row r="591" spans="1:49" x14ac:dyDescent="0.25">
      <c r="A591" s="2"/>
      <c r="B591" s="16"/>
      <c r="C591" s="6"/>
      <c r="D591" t="e">
        <f>VLOOKUP(Таблица91112282710[[#This Row],[Название документа, основания для закупки]],ТаблОснЗакуп[],2,FALSE)</f>
        <v>#N/A</v>
      </c>
      <c r="E591" s="2"/>
      <c r="F591" s="6"/>
      <c r="G591" s="38" t="e">
        <f>VLOOKUP(Таблица91112282710[[#This Row],[ Название раздела Плана]],ТаблРазделПлана4[],2,FALSE)</f>
        <v>#N/A</v>
      </c>
      <c r="H591" s="14"/>
      <c r="I591" s="14"/>
      <c r="J591" s="2"/>
      <c r="K591" s="17"/>
      <c r="L591" s="17"/>
      <c r="M591" s="48"/>
      <c r="N591" s="47" t="e">
        <f>VLOOKUP(Таблица91112282710[[#This Row],[Предмет закупки - исключения СМСП]],ТаблИсключ,2,FALSE)</f>
        <v>#N/A</v>
      </c>
      <c r="O591" s="20"/>
      <c r="Q591" s="36"/>
      <c r="R591" s="12"/>
      <c r="S591" s="12"/>
      <c r="T591" s="12"/>
      <c r="U591" s="16" t="e">
        <f>VLOOKUP(Таблица91112282710[[#This Row],[Ставка НДС]],ТаблицаСтавкиНДС[],2,FALSE)</f>
        <v>#N/A</v>
      </c>
      <c r="V591" s="6"/>
      <c r="W591" t="e">
        <f>VLOOKUP(Таблица91112282710[[#This Row],[Название источника финансирования]],ТаблИстФинанс[],2,FALSE)</f>
        <v>#N/A</v>
      </c>
      <c r="X591" s="2"/>
      <c r="Y591" s="13"/>
      <c r="Z591" s="13"/>
      <c r="AA591" s="13"/>
      <c r="AB591" s="17"/>
      <c r="AC591" s="17"/>
      <c r="AD591" s="6"/>
      <c r="AE591" t="e">
        <f>VLOOKUP(Таблица91112282710[[#This Row],[Название способа закупки]],ТаблСпосЗакуп[],2,FALSE)</f>
        <v>#N/A</v>
      </c>
      <c r="AF591" s="6"/>
      <c r="AG591" s="20" t="e">
        <f>INDEX(ТаблОснЗакЕП[],MATCH(LEFT($AF591,255),ТаблОснЗакЕП[Столбец1],0),2)</f>
        <v>#N/A</v>
      </c>
      <c r="AH591" s="2"/>
      <c r="AI591" s="17"/>
      <c r="AJ591" s="14"/>
      <c r="AK591" s="15"/>
      <c r="AL591" s="15"/>
      <c r="AM591" s="15"/>
      <c r="AN591" s="15"/>
      <c r="AO591" s="14"/>
      <c r="AP591" s="14"/>
      <c r="AR591" s="6"/>
      <c r="AS591" t="e">
        <f>VLOOKUP(Таблица91112282710[[#This Row],[Название направления закупки]],ТаблНапрЗакуп[],2,FALSE)</f>
        <v>#N/A</v>
      </c>
      <c r="AT591" s="14"/>
      <c r="AU591" s="39" t="e">
        <f>VLOOKUP(Таблица91112282710[[#This Row],[Наименование подразделения-заявителя закупки (только для закупок ПАО "Газпром")]],ТаблПодрГазпром[],2,FALSE)</f>
        <v>#N/A</v>
      </c>
      <c r="AV591" s="14"/>
      <c r="AW591" s="14"/>
    </row>
    <row r="592" spans="1:49" x14ac:dyDescent="0.25">
      <c r="A592" s="2"/>
      <c r="B592" s="16"/>
      <c r="C592" s="6"/>
      <c r="D592" t="e">
        <f>VLOOKUP(Таблица91112282710[[#This Row],[Название документа, основания для закупки]],ТаблОснЗакуп[],2,FALSE)</f>
        <v>#N/A</v>
      </c>
      <c r="E592" s="2"/>
      <c r="F592" s="6"/>
      <c r="G592" s="38" t="e">
        <f>VLOOKUP(Таблица91112282710[[#This Row],[ Название раздела Плана]],ТаблРазделПлана4[],2,FALSE)</f>
        <v>#N/A</v>
      </c>
      <c r="H592" s="14"/>
      <c r="I592" s="14"/>
      <c r="J592" s="2"/>
      <c r="K592" s="17"/>
      <c r="L592" s="17"/>
      <c r="M592" s="48"/>
      <c r="N592" s="47" t="e">
        <f>VLOOKUP(Таблица91112282710[[#This Row],[Предмет закупки - исключения СМСП]],ТаблИсключ,2,FALSE)</f>
        <v>#N/A</v>
      </c>
      <c r="O592" s="20"/>
      <c r="Q592" s="36"/>
      <c r="R592" s="12"/>
      <c r="S592" s="12"/>
      <c r="T592" s="12"/>
      <c r="U592" s="16" t="e">
        <f>VLOOKUP(Таблица91112282710[[#This Row],[Ставка НДС]],ТаблицаСтавкиНДС[],2,FALSE)</f>
        <v>#N/A</v>
      </c>
      <c r="V592" s="6"/>
      <c r="W592" t="e">
        <f>VLOOKUP(Таблица91112282710[[#This Row],[Название источника финансирования]],ТаблИстФинанс[],2,FALSE)</f>
        <v>#N/A</v>
      </c>
      <c r="X592" s="2"/>
      <c r="Y592" s="13"/>
      <c r="Z592" s="13"/>
      <c r="AA592" s="13"/>
      <c r="AB592" s="17"/>
      <c r="AC592" s="17"/>
      <c r="AD592" s="6"/>
      <c r="AE592" t="e">
        <f>VLOOKUP(Таблица91112282710[[#This Row],[Название способа закупки]],ТаблСпосЗакуп[],2,FALSE)</f>
        <v>#N/A</v>
      </c>
      <c r="AF592" s="6"/>
      <c r="AG592" s="20" t="e">
        <f>INDEX(ТаблОснЗакЕП[],MATCH(LEFT($AF592,255),ТаблОснЗакЕП[Столбец1],0),2)</f>
        <v>#N/A</v>
      </c>
      <c r="AH592" s="2"/>
      <c r="AI592" s="17"/>
      <c r="AJ592" s="14"/>
      <c r="AK592" s="15"/>
      <c r="AL592" s="15"/>
      <c r="AM592" s="15"/>
      <c r="AN592" s="15"/>
      <c r="AO592" s="14"/>
      <c r="AP592" s="14"/>
      <c r="AR592" s="6"/>
      <c r="AS592" t="e">
        <f>VLOOKUP(Таблица91112282710[[#This Row],[Название направления закупки]],ТаблНапрЗакуп[],2,FALSE)</f>
        <v>#N/A</v>
      </c>
      <c r="AT592" s="14"/>
      <c r="AU592" s="40" t="e">
        <f>VLOOKUP(Таблица91112282710[[#This Row],[Наименование подразделения-заявителя закупки (только для закупок ПАО "Газпром")]],ТаблПодрГазпром[],2,FALSE)</f>
        <v>#N/A</v>
      </c>
      <c r="AV592" s="14"/>
      <c r="AW592" s="14"/>
    </row>
    <row r="593" spans="1:49" x14ac:dyDescent="0.25">
      <c r="A593" s="2"/>
      <c r="B593" s="16"/>
      <c r="C593" s="6"/>
      <c r="D593" t="e">
        <f>VLOOKUP(Таблица91112282710[[#This Row],[Название документа, основания для закупки]],ТаблОснЗакуп[],2,FALSE)</f>
        <v>#N/A</v>
      </c>
      <c r="E593" s="2"/>
      <c r="F593" s="6"/>
      <c r="G593" s="38" t="e">
        <f>VLOOKUP(Таблица91112282710[[#This Row],[ Название раздела Плана]],ТаблРазделПлана4[],2,FALSE)</f>
        <v>#N/A</v>
      </c>
      <c r="H593" s="14"/>
      <c r="I593" s="14"/>
      <c r="J593" s="2"/>
      <c r="K593" s="17"/>
      <c r="L593" s="17"/>
      <c r="M593" s="48"/>
      <c r="N593" s="47" t="e">
        <f>VLOOKUP(Таблица91112282710[[#This Row],[Предмет закупки - исключения СМСП]],ТаблИсключ,2,FALSE)</f>
        <v>#N/A</v>
      </c>
      <c r="O593" s="20"/>
      <c r="Q593" s="36"/>
      <c r="R593" s="12"/>
      <c r="S593" s="12"/>
      <c r="T593" s="12"/>
      <c r="U593" s="16" t="e">
        <f>VLOOKUP(Таблица91112282710[[#This Row],[Ставка НДС]],ТаблицаСтавкиНДС[],2,FALSE)</f>
        <v>#N/A</v>
      </c>
      <c r="V593" s="6"/>
      <c r="W593" t="e">
        <f>VLOOKUP(Таблица91112282710[[#This Row],[Название источника финансирования]],ТаблИстФинанс[],2,FALSE)</f>
        <v>#N/A</v>
      </c>
      <c r="X593" s="2"/>
      <c r="Y593" s="13"/>
      <c r="Z593" s="13"/>
      <c r="AA593" s="13"/>
      <c r="AB593" s="17"/>
      <c r="AC593" s="17"/>
      <c r="AD593" s="6"/>
      <c r="AE593" t="e">
        <f>VLOOKUP(Таблица91112282710[[#This Row],[Название способа закупки]],ТаблСпосЗакуп[],2,FALSE)</f>
        <v>#N/A</v>
      </c>
      <c r="AF593" s="6"/>
      <c r="AG593" s="20" t="e">
        <f>INDEX(ТаблОснЗакЕП[],MATCH(LEFT($AF593,255),ТаблОснЗакЕП[Столбец1],0),2)</f>
        <v>#N/A</v>
      </c>
      <c r="AH593" s="2"/>
      <c r="AI593" s="17"/>
      <c r="AJ593" s="14"/>
      <c r="AK593" s="15"/>
      <c r="AL593" s="15"/>
      <c r="AM593" s="15"/>
      <c r="AN593" s="15"/>
      <c r="AO593" s="14"/>
      <c r="AP593" s="14"/>
      <c r="AR593" s="6"/>
      <c r="AS593" t="e">
        <f>VLOOKUP(Таблица91112282710[[#This Row],[Название направления закупки]],ТаблНапрЗакуп[],2,FALSE)</f>
        <v>#N/A</v>
      </c>
      <c r="AT593" s="14"/>
      <c r="AU593" s="39" t="e">
        <f>VLOOKUP(Таблица91112282710[[#This Row],[Наименование подразделения-заявителя закупки (только для закупок ПАО "Газпром")]],ТаблПодрГазпром[],2,FALSE)</f>
        <v>#N/A</v>
      </c>
      <c r="AV593" s="14"/>
      <c r="AW593" s="14"/>
    </row>
    <row r="594" spans="1:49" x14ac:dyDescent="0.25">
      <c r="A594" s="2"/>
      <c r="B594" s="16"/>
      <c r="C594" s="6"/>
      <c r="D594" t="e">
        <f>VLOOKUP(Таблица91112282710[[#This Row],[Название документа, основания для закупки]],ТаблОснЗакуп[],2,FALSE)</f>
        <v>#N/A</v>
      </c>
      <c r="E594" s="2"/>
      <c r="F594" s="6"/>
      <c r="G594" s="38" t="e">
        <f>VLOOKUP(Таблица91112282710[[#This Row],[ Название раздела Плана]],ТаблРазделПлана4[],2,FALSE)</f>
        <v>#N/A</v>
      </c>
      <c r="H594" s="14"/>
      <c r="I594" s="14"/>
      <c r="J594" s="2"/>
      <c r="K594" s="17"/>
      <c r="L594" s="17"/>
      <c r="M594" s="48"/>
      <c r="N594" s="47" t="e">
        <f>VLOOKUP(Таблица91112282710[[#This Row],[Предмет закупки - исключения СМСП]],ТаблИсключ,2,FALSE)</f>
        <v>#N/A</v>
      </c>
      <c r="O594" s="20"/>
      <c r="Q594" s="36"/>
      <c r="R594" s="12"/>
      <c r="S594" s="12"/>
      <c r="T594" s="12"/>
      <c r="U594" s="16" t="e">
        <f>VLOOKUP(Таблица91112282710[[#This Row],[Ставка НДС]],ТаблицаСтавкиНДС[],2,FALSE)</f>
        <v>#N/A</v>
      </c>
      <c r="V594" s="6"/>
      <c r="W594" t="e">
        <f>VLOOKUP(Таблица91112282710[[#This Row],[Название источника финансирования]],ТаблИстФинанс[],2,FALSE)</f>
        <v>#N/A</v>
      </c>
      <c r="X594" s="2"/>
      <c r="Y594" s="13"/>
      <c r="Z594" s="13"/>
      <c r="AA594" s="13"/>
      <c r="AB594" s="17"/>
      <c r="AC594" s="17"/>
      <c r="AD594" s="6"/>
      <c r="AE594" t="e">
        <f>VLOOKUP(Таблица91112282710[[#This Row],[Название способа закупки]],ТаблСпосЗакуп[],2,FALSE)</f>
        <v>#N/A</v>
      </c>
      <c r="AF594" s="6"/>
      <c r="AG594" s="20" t="e">
        <f>INDEX(ТаблОснЗакЕП[],MATCH(LEFT($AF594,255),ТаблОснЗакЕП[Столбец1],0),2)</f>
        <v>#N/A</v>
      </c>
      <c r="AH594" s="2"/>
      <c r="AI594" s="17"/>
      <c r="AJ594" s="14"/>
      <c r="AK594" s="15"/>
      <c r="AL594" s="15"/>
      <c r="AM594" s="15"/>
      <c r="AN594" s="15"/>
      <c r="AO594" s="14"/>
      <c r="AP594" s="14"/>
      <c r="AR594" s="6"/>
      <c r="AS594" t="e">
        <f>VLOOKUP(Таблица91112282710[[#This Row],[Название направления закупки]],ТаблНапрЗакуп[],2,FALSE)</f>
        <v>#N/A</v>
      </c>
      <c r="AT594" s="14"/>
      <c r="AU594" s="40" t="e">
        <f>VLOOKUP(Таблица91112282710[[#This Row],[Наименование подразделения-заявителя закупки (только для закупок ПАО "Газпром")]],ТаблПодрГазпром[],2,FALSE)</f>
        <v>#N/A</v>
      </c>
      <c r="AV594" s="14"/>
      <c r="AW594" s="14"/>
    </row>
    <row r="595" spans="1:49" x14ac:dyDescent="0.25">
      <c r="A595" s="2"/>
      <c r="B595" s="16"/>
      <c r="C595" s="6"/>
      <c r="D595" t="e">
        <f>VLOOKUP(Таблица91112282710[[#This Row],[Название документа, основания для закупки]],ТаблОснЗакуп[],2,FALSE)</f>
        <v>#N/A</v>
      </c>
      <c r="E595" s="2"/>
      <c r="F595" s="6"/>
      <c r="G595" s="38" t="e">
        <f>VLOOKUP(Таблица91112282710[[#This Row],[ Название раздела Плана]],ТаблРазделПлана4[],2,FALSE)</f>
        <v>#N/A</v>
      </c>
      <c r="H595" s="14"/>
      <c r="I595" s="14"/>
      <c r="J595" s="2"/>
      <c r="K595" s="17"/>
      <c r="L595" s="17"/>
      <c r="M595" s="48"/>
      <c r="N595" s="47" t="e">
        <f>VLOOKUP(Таблица91112282710[[#This Row],[Предмет закупки - исключения СМСП]],ТаблИсключ,2,FALSE)</f>
        <v>#N/A</v>
      </c>
      <c r="O595" s="20"/>
      <c r="Q595" s="36"/>
      <c r="R595" s="12"/>
      <c r="S595" s="12"/>
      <c r="T595" s="12"/>
      <c r="U595" s="16" t="e">
        <f>VLOOKUP(Таблица91112282710[[#This Row],[Ставка НДС]],ТаблицаСтавкиНДС[],2,FALSE)</f>
        <v>#N/A</v>
      </c>
      <c r="V595" s="6"/>
      <c r="W595" t="e">
        <f>VLOOKUP(Таблица91112282710[[#This Row],[Название источника финансирования]],ТаблИстФинанс[],2,FALSE)</f>
        <v>#N/A</v>
      </c>
      <c r="X595" s="2"/>
      <c r="Y595" s="13"/>
      <c r="Z595" s="13"/>
      <c r="AA595" s="13"/>
      <c r="AB595" s="17"/>
      <c r="AC595" s="17"/>
      <c r="AD595" s="6"/>
      <c r="AE595" t="e">
        <f>VLOOKUP(Таблица91112282710[[#This Row],[Название способа закупки]],ТаблСпосЗакуп[],2,FALSE)</f>
        <v>#N/A</v>
      </c>
      <c r="AF595" s="6"/>
      <c r="AG595" s="20" t="e">
        <f>INDEX(ТаблОснЗакЕП[],MATCH(LEFT($AF595,255),ТаблОснЗакЕП[Столбец1],0),2)</f>
        <v>#N/A</v>
      </c>
      <c r="AH595" s="2"/>
      <c r="AI595" s="17"/>
      <c r="AJ595" s="14"/>
      <c r="AK595" s="15"/>
      <c r="AL595" s="15"/>
      <c r="AM595" s="15"/>
      <c r="AN595" s="15"/>
      <c r="AO595" s="14"/>
      <c r="AP595" s="14"/>
      <c r="AR595" s="6"/>
      <c r="AS595" t="e">
        <f>VLOOKUP(Таблица91112282710[[#This Row],[Название направления закупки]],ТаблНапрЗакуп[],2,FALSE)</f>
        <v>#N/A</v>
      </c>
      <c r="AT595" s="14"/>
      <c r="AU595" s="39" t="e">
        <f>VLOOKUP(Таблица91112282710[[#This Row],[Наименование подразделения-заявителя закупки (только для закупок ПАО "Газпром")]],ТаблПодрГазпром[],2,FALSE)</f>
        <v>#N/A</v>
      </c>
      <c r="AV595" s="14"/>
      <c r="AW595" s="14"/>
    </row>
    <row r="596" spans="1:49" x14ac:dyDescent="0.25">
      <c r="A596" s="2"/>
      <c r="B596" s="16"/>
      <c r="C596" s="6"/>
      <c r="D596" t="e">
        <f>VLOOKUP(Таблица91112282710[[#This Row],[Название документа, основания для закупки]],ТаблОснЗакуп[],2,FALSE)</f>
        <v>#N/A</v>
      </c>
      <c r="E596" s="2"/>
      <c r="F596" s="6"/>
      <c r="G596" s="38" t="e">
        <f>VLOOKUP(Таблица91112282710[[#This Row],[ Название раздела Плана]],ТаблРазделПлана4[],2,FALSE)</f>
        <v>#N/A</v>
      </c>
      <c r="H596" s="14"/>
      <c r="I596" s="14"/>
      <c r="J596" s="2"/>
      <c r="K596" s="17"/>
      <c r="L596" s="17"/>
      <c r="M596" s="48"/>
      <c r="N596" s="47" t="e">
        <f>VLOOKUP(Таблица91112282710[[#This Row],[Предмет закупки - исключения СМСП]],ТаблИсключ,2,FALSE)</f>
        <v>#N/A</v>
      </c>
      <c r="O596" s="20"/>
      <c r="Q596" s="36"/>
      <c r="R596" s="12"/>
      <c r="S596" s="12"/>
      <c r="T596" s="12"/>
      <c r="U596" s="16" t="e">
        <f>VLOOKUP(Таблица91112282710[[#This Row],[Ставка НДС]],ТаблицаСтавкиНДС[],2,FALSE)</f>
        <v>#N/A</v>
      </c>
      <c r="V596" s="6"/>
      <c r="W596" t="e">
        <f>VLOOKUP(Таблица91112282710[[#This Row],[Название источника финансирования]],ТаблИстФинанс[],2,FALSE)</f>
        <v>#N/A</v>
      </c>
      <c r="X596" s="2"/>
      <c r="Y596" s="13"/>
      <c r="Z596" s="13"/>
      <c r="AA596" s="13"/>
      <c r="AB596" s="17"/>
      <c r="AC596" s="17"/>
      <c r="AD596" s="6"/>
      <c r="AE596" t="e">
        <f>VLOOKUP(Таблица91112282710[[#This Row],[Название способа закупки]],ТаблСпосЗакуп[],2,FALSE)</f>
        <v>#N/A</v>
      </c>
      <c r="AF596" s="6"/>
      <c r="AG596" s="20" t="e">
        <f>INDEX(ТаблОснЗакЕП[],MATCH(LEFT($AF596,255),ТаблОснЗакЕП[Столбец1],0),2)</f>
        <v>#N/A</v>
      </c>
      <c r="AH596" s="2"/>
      <c r="AI596" s="17"/>
      <c r="AJ596" s="14"/>
      <c r="AK596" s="15"/>
      <c r="AL596" s="15"/>
      <c r="AM596" s="15"/>
      <c r="AN596" s="15"/>
      <c r="AO596" s="14"/>
      <c r="AP596" s="14"/>
      <c r="AR596" s="6"/>
      <c r="AS596" t="e">
        <f>VLOOKUP(Таблица91112282710[[#This Row],[Название направления закупки]],ТаблНапрЗакуп[],2,FALSE)</f>
        <v>#N/A</v>
      </c>
      <c r="AT596" s="14"/>
      <c r="AU596" s="40" t="e">
        <f>VLOOKUP(Таблица91112282710[[#This Row],[Наименование подразделения-заявителя закупки (только для закупок ПАО "Газпром")]],ТаблПодрГазпром[],2,FALSE)</f>
        <v>#N/A</v>
      </c>
      <c r="AV596" s="14"/>
      <c r="AW596" s="14"/>
    </row>
    <row r="597" spans="1:49" x14ac:dyDescent="0.25">
      <c r="A597" s="2"/>
      <c r="B597" s="16"/>
      <c r="C597" s="6"/>
      <c r="D597" t="e">
        <f>VLOOKUP(Таблица91112282710[[#This Row],[Название документа, основания для закупки]],ТаблОснЗакуп[],2,FALSE)</f>
        <v>#N/A</v>
      </c>
      <c r="E597" s="2"/>
      <c r="F597" s="6"/>
      <c r="G597" s="38" t="e">
        <f>VLOOKUP(Таблица91112282710[[#This Row],[ Название раздела Плана]],ТаблРазделПлана4[],2,FALSE)</f>
        <v>#N/A</v>
      </c>
      <c r="H597" s="14"/>
      <c r="I597" s="14"/>
      <c r="J597" s="2"/>
      <c r="K597" s="17"/>
      <c r="L597" s="17"/>
      <c r="M597" s="48"/>
      <c r="N597" s="47" t="e">
        <f>VLOOKUP(Таблица91112282710[[#This Row],[Предмет закупки - исключения СМСП]],ТаблИсключ,2,FALSE)</f>
        <v>#N/A</v>
      </c>
      <c r="O597" s="20"/>
      <c r="Q597" s="36"/>
      <c r="R597" s="12"/>
      <c r="S597" s="12"/>
      <c r="T597" s="12"/>
      <c r="U597" s="16" t="e">
        <f>VLOOKUP(Таблица91112282710[[#This Row],[Ставка НДС]],ТаблицаСтавкиНДС[],2,FALSE)</f>
        <v>#N/A</v>
      </c>
      <c r="V597" s="6"/>
      <c r="W597" t="e">
        <f>VLOOKUP(Таблица91112282710[[#This Row],[Название источника финансирования]],ТаблИстФинанс[],2,FALSE)</f>
        <v>#N/A</v>
      </c>
      <c r="X597" s="2"/>
      <c r="Y597" s="13"/>
      <c r="Z597" s="13"/>
      <c r="AA597" s="13"/>
      <c r="AB597" s="17"/>
      <c r="AC597" s="17"/>
      <c r="AD597" s="6"/>
      <c r="AE597" t="e">
        <f>VLOOKUP(Таблица91112282710[[#This Row],[Название способа закупки]],ТаблСпосЗакуп[],2,FALSE)</f>
        <v>#N/A</v>
      </c>
      <c r="AF597" s="6"/>
      <c r="AG597" s="20" t="e">
        <f>INDEX(ТаблОснЗакЕП[],MATCH(LEFT($AF597,255),ТаблОснЗакЕП[Столбец1],0),2)</f>
        <v>#N/A</v>
      </c>
      <c r="AH597" s="2"/>
      <c r="AI597" s="17"/>
      <c r="AJ597" s="14"/>
      <c r="AK597" s="15"/>
      <c r="AL597" s="15"/>
      <c r="AM597" s="15"/>
      <c r="AN597" s="15"/>
      <c r="AO597" s="14"/>
      <c r="AP597" s="14"/>
      <c r="AR597" s="6"/>
      <c r="AS597" t="e">
        <f>VLOOKUP(Таблица91112282710[[#This Row],[Название направления закупки]],ТаблНапрЗакуп[],2,FALSE)</f>
        <v>#N/A</v>
      </c>
      <c r="AT597" s="14"/>
      <c r="AU597" s="39" t="e">
        <f>VLOOKUP(Таблица91112282710[[#This Row],[Наименование подразделения-заявителя закупки (только для закупок ПАО "Газпром")]],ТаблПодрГазпром[],2,FALSE)</f>
        <v>#N/A</v>
      </c>
      <c r="AV597" s="14"/>
      <c r="AW597" s="14"/>
    </row>
    <row r="598" spans="1:49" x14ac:dyDescent="0.25">
      <c r="A598" s="2"/>
      <c r="B598" s="16"/>
      <c r="C598" s="6"/>
      <c r="D598" t="e">
        <f>VLOOKUP(Таблица91112282710[[#This Row],[Название документа, основания для закупки]],ТаблОснЗакуп[],2,FALSE)</f>
        <v>#N/A</v>
      </c>
      <c r="E598" s="2"/>
      <c r="F598" s="6"/>
      <c r="G598" s="38" t="e">
        <f>VLOOKUP(Таблица91112282710[[#This Row],[ Название раздела Плана]],ТаблРазделПлана4[],2,FALSE)</f>
        <v>#N/A</v>
      </c>
      <c r="H598" s="14"/>
      <c r="I598" s="14"/>
      <c r="J598" s="2"/>
      <c r="K598" s="17"/>
      <c r="L598" s="17"/>
      <c r="M598" s="48"/>
      <c r="N598" s="47" t="e">
        <f>VLOOKUP(Таблица91112282710[[#This Row],[Предмет закупки - исключения СМСП]],ТаблИсключ,2,FALSE)</f>
        <v>#N/A</v>
      </c>
      <c r="O598" s="20"/>
      <c r="Q598" s="36"/>
      <c r="R598" s="12"/>
      <c r="S598" s="12"/>
      <c r="T598" s="12"/>
      <c r="U598" s="16" t="e">
        <f>VLOOKUP(Таблица91112282710[[#This Row],[Ставка НДС]],ТаблицаСтавкиНДС[],2,FALSE)</f>
        <v>#N/A</v>
      </c>
      <c r="V598" s="6"/>
      <c r="W598" t="e">
        <f>VLOOKUP(Таблица91112282710[[#This Row],[Название источника финансирования]],ТаблИстФинанс[],2,FALSE)</f>
        <v>#N/A</v>
      </c>
      <c r="X598" s="2"/>
      <c r="Y598" s="13"/>
      <c r="Z598" s="13"/>
      <c r="AA598" s="13"/>
      <c r="AB598" s="17"/>
      <c r="AC598" s="17"/>
      <c r="AD598" s="6"/>
      <c r="AE598" t="e">
        <f>VLOOKUP(Таблица91112282710[[#This Row],[Название способа закупки]],ТаблСпосЗакуп[],2,FALSE)</f>
        <v>#N/A</v>
      </c>
      <c r="AF598" s="6"/>
      <c r="AG598" s="20" t="e">
        <f>INDEX(ТаблОснЗакЕП[],MATCH(LEFT($AF598,255),ТаблОснЗакЕП[Столбец1],0),2)</f>
        <v>#N/A</v>
      </c>
      <c r="AH598" s="2"/>
      <c r="AI598" s="17"/>
      <c r="AJ598" s="14"/>
      <c r="AK598" s="15"/>
      <c r="AL598" s="15"/>
      <c r="AM598" s="15"/>
      <c r="AN598" s="15"/>
      <c r="AO598" s="14"/>
      <c r="AP598" s="14"/>
      <c r="AR598" s="6"/>
      <c r="AS598" t="e">
        <f>VLOOKUP(Таблица91112282710[[#This Row],[Название направления закупки]],ТаблНапрЗакуп[],2,FALSE)</f>
        <v>#N/A</v>
      </c>
      <c r="AT598" s="14"/>
      <c r="AU598" s="40" t="e">
        <f>VLOOKUP(Таблица91112282710[[#This Row],[Наименование подразделения-заявителя закупки (только для закупок ПАО "Газпром")]],ТаблПодрГазпром[],2,FALSE)</f>
        <v>#N/A</v>
      </c>
      <c r="AV598" s="14"/>
      <c r="AW598" s="14"/>
    </row>
    <row r="599" spans="1:49" x14ac:dyDescent="0.25">
      <c r="A599" s="2"/>
      <c r="B599" s="16"/>
      <c r="C599" s="6"/>
      <c r="D599" t="e">
        <f>VLOOKUP(Таблица91112282710[[#This Row],[Название документа, основания для закупки]],ТаблОснЗакуп[],2,FALSE)</f>
        <v>#N/A</v>
      </c>
      <c r="E599" s="2"/>
      <c r="F599" s="6"/>
      <c r="G599" s="38" t="e">
        <f>VLOOKUP(Таблица91112282710[[#This Row],[ Название раздела Плана]],ТаблРазделПлана4[],2,FALSE)</f>
        <v>#N/A</v>
      </c>
      <c r="H599" s="14"/>
      <c r="I599" s="14"/>
      <c r="J599" s="2"/>
      <c r="K599" s="17"/>
      <c r="L599" s="17"/>
      <c r="M599" s="48"/>
      <c r="N599" s="47" t="e">
        <f>VLOOKUP(Таблица91112282710[[#This Row],[Предмет закупки - исключения СМСП]],ТаблИсключ,2,FALSE)</f>
        <v>#N/A</v>
      </c>
      <c r="O599" s="20"/>
      <c r="Q599" s="36"/>
      <c r="R599" s="12"/>
      <c r="S599" s="12"/>
      <c r="T599" s="12"/>
      <c r="U599" s="16" t="e">
        <f>VLOOKUP(Таблица91112282710[[#This Row],[Ставка НДС]],ТаблицаСтавкиНДС[],2,FALSE)</f>
        <v>#N/A</v>
      </c>
      <c r="V599" s="6"/>
      <c r="W599" t="e">
        <f>VLOOKUP(Таблица91112282710[[#This Row],[Название источника финансирования]],ТаблИстФинанс[],2,FALSE)</f>
        <v>#N/A</v>
      </c>
      <c r="X599" s="2"/>
      <c r="Y599" s="13"/>
      <c r="Z599" s="13"/>
      <c r="AA599" s="13"/>
      <c r="AB599" s="17"/>
      <c r="AC599" s="17"/>
      <c r="AD599" s="6"/>
      <c r="AE599" t="e">
        <f>VLOOKUP(Таблица91112282710[[#This Row],[Название способа закупки]],ТаблСпосЗакуп[],2,FALSE)</f>
        <v>#N/A</v>
      </c>
      <c r="AF599" s="6"/>
      <c r="AG599" s="20" t="e">
        <f>INDEX(ТаблОснЗакЕП[],MATCH(LEFT($AF599,255),ТаблОснЗакЕП[Столбец1],0),2)</f>
        <v>#N/A</v>
      </c>
      <c r="AH599" s="2"/>
      <c r="AI599" s="17"/>
      <c r="AJ599" s="14"/>
      <c r="AK599" s="15"/>
      <c r="AL599" s="15"/>
      <c r="AM599" s="15"/>
      <c r="AN599" s="15"/>
      <c r="AO599" s="14"/>
      <c r="AP599" s="14"/>
      <c r="AR599" s="6"/>
      <c r="AS599" t="e">
        <f>VLOOKUP(Таблица91112282710[[#This Row],[Название направления закупки]],ТаблНапрЗакуп[],2,FALSE)</f>
        <v>#N/A</v>
      </c>
      <c r="AT599" s="14"/>
      <c r="AU599" s="39" t="e">
        <f>VLOOKUP(Таблица91112282710[[#This Row],[Наименование подразделения-заявителя закупки (только для закупок ПАО "Газпром")]],ТаблПодрГазпром[],2,FALSE)</f>
        <v>#N/A</v>
      </c>
      <c r="AV599" s="14"/>
      <c r="AW599" s="14"/>
    </row>
    <row r="600" spans="1:49" x14ac:dyDescent="0.25">
      <c r="A600" s="2"/>
      <c r="B600" s="16"/>
      <c r="C600" s="6"/>
      <c r="D600" t="e">
        <f>VLOOKUP(Таблица91112282710[[#This Row],[Название документа, основания для закупки]],ТаблОснЗакуп[],2,FALSE)</f>
        <v>#N/A</v>
      </c>
      <c r="E600" s="2"/>
      <c r="F600" s="6"/>
      <c r="G600" s="38" t="e">
        <f>VLOOKUP(Таблица91112282710[[#This Row],[ Название раздела Плана]],ТаблРазделПлана4[],2,FALSE)</f>
        <v>#N/A</v>
      </c>
      <c r="H600" s="14"/>
      <c r="I600" s="14"/>
      <c r="J600" s="2"/>
      <c r="K600" s="17"/>
      <c r="L600" s="17"/>
      <c r="M600" s="48"/>
      <c r="N600" s="47" t="e">
        <f>VLOOKUP(Таблица91112282710[[#This Row],[Предмет закупки - исключения СМСП]],ТаблИсключ,2,FALSE)</f>
        <v>#N/A</v>
      </c>
      <c r="O600" s="20"/>
      <c r="Q600" s="36"/>
      <c r="R600" s="12"/>
      <c r="S600" s="12"/>
      <c r="T600" s="12"/>
      <c r="U600" s="16" t="e">
        <f>VLOOKUP(Таблица91112282710[[#This Row],[Ставка НДС]],ТаблицаСтавкиНДС[],2,FALSE)</f>
        <v>#N/A</v>
      </c>
      <c r="V600" s="6"/>
      <c r="W600" t="e">
        <f>VLOOKUP(Таблица91112282710[[#This Row],[Название источника финансирования]],ТаблИстФинанс[],2,FALSE)</f>
        <v>#N/A</v>
      </c>
      <c r="X600" s="2"/>
      <c r="Y600" s="13"/>
      <c r="Z600" s="13"/>
      <c r="AA600" s="13"/>
      <c r="AB600" s="17"/>
      <c r="AC600" s="17"/>
      <c r="AD600" s="6"/>
      <c r="AE600" t="e">
        <f>VLOOKUP(Таблица91112282710[[#This Row],[Название способа закупки]],ТаблСпосЗакуп[],2,FALSE)</f>
        <v>#N/A</v>
      </c>
      <c r="AF600" s="6"/>
      <c r="AG600" s="20" t="e">
        <f>INDEX(ТаблОснЗакЕП[],MATCH(LEFT($AF600,255),ТаблОснЗакЕП[Столбец1],0),2)</f>
        <v>#N/A</v>
      </c>
      <c r="AH600" s="2"/>
      <c r="AI600" s="17"/>
      <c r="AJ600" s="14"/>
      <c r="AK600" s="15"/>
      <c r="AL600" s="15"/>
      <c r="AM600" s="15"/>
      <c r="AN600" s="15"/>
      <c r="AO600" s="14"/>
      <c r="AP600" s="14"/>
      <c r="AR600" s="6"/>
      <c r="AS600" t="e">
        <f>VLOOKUP(Таблица91112282710[[#This Row],[Название направления закупки]],ТаблНапрЗакуп[],2,FALSE)</f>
        <v>#N/A</v>
      </c>
      <c r="AT600" s="14"/>
      <c r="AU600" s="40" t="e">
        <f>VLOOKUP(Таблица91112282710[[#This Row],[Наименование подразделения-заявителя закупки (только для закупок ПАО "Газпром")]],ТаблПодрГазпром[],2,FALSE)</f>
        <v>#N/A</v>
      </c>
      <c r="AV600" s="14"/>
      <c r="AW600" s="14"/>
    </row>
    <row r="601" spans="1:49" x14ac:dyDescent="0.25">
      <c r="A601" s="2"/>
      <c r="B601" s="16"/>
      <c r="C601" s="6"/>
      <c r="D601" t="e">
        <f>VLOOKUP(Таблица91112282710[[#This Row],[Название документа, основания для закупки]],ТаблОснЗакуп[],2,FALSE)</f>
        <v>#N/A</v>
      </c>
      <c r="E601" s="2"/>
      <c r="F601" s="6"/>
      <c r="G601" s="38" t="e">
        <f>VLOOKUP(Таблица91112282710[[#This Row],[ Название раздела Плана]],ТаблРазделПлана4[],2,FALSE)</f>
        <v>#N/A</v>
      </c>
      <c r="H601" s="14"/>
      <c r="I601" s="14"/>
      <c r="J601" s="2"/>
      <c r="K601" s="17"/>
      <c r="L601" s="17"/>
      <c r="M601" s="48"/>
      <c r="N601" s="47" t="e">
        <f>VLOOKUP(Таблица91112282710[[#This Row],[Предмет закупки - исключения СМСП]],ТаблИсключ,2,FALSE)</f>
        <v>#N/A</v>
      </c>
      <c r="O601" s="20"/>
      <c r="Q601" s="36"/>
      <c r="R601" s="12"/>
      <c r="S601" s="12"/>
      <c r="T601" s="12"/>
      <c r="U601" s="16" t="e">
        <f>VLOOKUP(Таблица91112282710[[#This Row],[Ставка НДС]],ТаблицаСтавкиНДС[],2,FALSE)</f>
        <v>#N/A</v>
      </c>
      <c r="V601" s="6"/>
      <c r="W601" t="e">
        <f>VLOOKUP(Таблица91112282710[[#This Row],[Название источника финансирования]],ТаблИстФинанс[],2,FALSE)</f>
        <v>#N/A</v>
      </c>
      <c r="X601" s="2"/>
      <c r="Y601" s="13"/>
      <c r="Z601" s="13"/>
      <c r="AA601" s="13"/>
      <c r="AB601" s="17"/>
      <c r="AC601" s="17"/>
      <c r="AD601" s="6"/>
      <c r="AE601" t="e">
        <f>VLOOKUP(Таблица91112282710[[#This Row],[Название способа закупки]],ТаблСпосЗакуп[],2,FALSE)</f>
        <v>#N/A</v>
      </c>
      <c r="AF601" s="6"/>
      <c r="AG601" s="20" t="e">
        <f>INDEX(ТаблОснЗакЕП[],MATCH(LEFT($AF601,255),ТаблОснЗакЕП[Столбец1],0),2)</f>
        <v>#N/A</v>
      </c>
      <c r="AH601" s="2"/>
      <c r="AI601" s="17"/>
      <c r="AJ601" s="14"/>
      <c r="AK601" s="15"/>
      <c r="AL601" s="15"/>
      <c r="AM601" s="15"/>
      <c r="AN601" s="15"/>
      <c r="AO601" s="14"/>
      <c r="AP601" s="14"/>
      <c r="AR601" s="6"/>
      <c r="AS601" t="e">
        <f>VLOOKUP(Таблица91112282710[[#This Row],[Название направления закупки]],ТаблНапрЗакуп[],2,FALSE)</f>
        <v>#N/A</v>
      </c>
      <c r="AT601" s="14"/>
      <c r="AU601" s="39" t="e">
        <f>VLOOKUP(Таблица91112282710[[#This Row],[Наименование подразделения-заявителя закупки (только для закупок ПАО "Газпром")]],ТаблПодрГазпром[],2,FALSE)</f>
        <v>#N/A</v>
      </c>
      <c r="AV601" s="14"/>
      <c r="AW601" s="14"/>
    </row>
    <row r="602" spans="1:49" x14ac:dyDescent="0.25">
      <c r="A602" s="2"/>
      <c r="B602" s="16"/>
      <c r="C602" s="6"/>
      <c r="D602" t="e">
        <f>VLOOKUP(Таблица91112282710[[#This Row],[Название документа, основания для закупки]],ТаблОснЗакуп[],2,FALSE)</f>
        <v>#N/A</v>
      </c>
      <c r="E602" s="2"/>
      <c r="F602" s="6"/>
      <c r="G602" s="38" t="e">
        <f>VLOOKUP(Таблица91112282710[[#This Row],[ Название раздела Плана]],ТаблРазделПлана4[],2,FALSE)</f>
        <v>#N/A</v>
      </c>
      <c r="H602" s="14"/>
      <c r="I602" s="14"/>
      <c r="J602" s="2"/>
      <c r="K602" s="17"/>
      <c r="L602" s="17"/>
      <c r="M602" s="48"/>
      <c r="N602" s="47" t="e">
        <f>VLOOKUP(Таблица91112282710[[#This Row],[Предмет закупки - исключения СМСП]],ТаблИсключ,2,FALSE)</f>
        <v>#N/A</v>
      </c>
      <c r="O602" s="20"/>
      <c r="Q602" s="36"/>
      <c r="R602" s="12"/>
      <c r="S602" s="12"/>
      <c r="T602" s="12"/>
      <c r="U602" s="16" t="e">
        <f>VLOOKUP(Таблица91112282710[[#This Row],[Ставка НДС]],ТаблицаСтавкиНДС[],2,FALSE)</f>
        <v>#N/A</v>
      </c>
      <c r="V602" s="6"/>
      <c r="W602" t="e">
        <f>VLOOKUP(Таблица91112282710[[#This Row],[Название источника финансирования]],ТаблИстФинанс[],2,FALSE)</f>
        <v>#N/A</v>
      </c>
      <c r="X602" s="2"/>
      <c r="Y602" s="13"/>
      <c r="Z602" s="13"/>
      <c r="AA602" s="13"/>
      <c r="AB602" s="17"/>
      <c r="AC602" s="17"/>
      <c r="AD602" s="6"/>
      <c r="AE602" t="e">
        <f>VLOOKUP(Таблица91112282710[[#This Row],[Название способа закупки]],ТаблСпосЗакуп[],2,FALSE)</f>
        <v>#N/A</v>
      </c>
      <c r="AF602" s="6"/>
      <c r="AG602" s="20" t="e">
        <f>INDEX(ТаблОснЗакЕП[],MATCH(LEFT($AF602,255),ТаблОснЗакЕП[Столбец1],0),2)</f>
        <v>#N/A</v>
      </c>
      <c r="AH602" s="2"/>
      <c r="AI602" s="17"/>
      <c r="AJ602" s="14"/>
      <c r="AK602" s="15"/>
      <c r="AL602" s="15"/>
      <c r="AM602" s="15"/>
      <c r="AN602" s="15"/>
      <c r="AO602" s="14"/>
      <c r="AP602" s="14"/>
      <c r="AR602" s="6"/>
      <c r="AS602" t="e">
        <f>VLOOKUP(Таблица91112282710[[#This Row],[Название направления закупки]],ТаблНапрЗакуп[],2,FALSE)</f>
        <v>#N/A</v>
      </c>
      <c r="AT602" s="14"/>
      <c r="AU602" s="40" t="e">
        <f>VLOOKUP(Таблица91112282710[[#This Row],[Наименование подразделения-заявителя закупки (только для закупок ПАО "Газпром")]],ТаблПодрГазпром[],2,FALSE)</f>
        <v>#N/A</v>
      </c>
      <c r="AV602" s="14"/>
      <c r="AW602" s="14"/>
    </row>
    <row r="603" spans="1:49" x14ac:dyDescent="0.25">
      <c r="A603" s="2"/>
      <c r="B603" s="16"/>
      <c r="C603" s="6"/>
      <c r="D603" t="e">
        <f>VLOOKUP(Таблица91112282710[[#This Row],[Название документа, основания для закупки]],ТаблОснЗакуп[],2,FALSE)</f>
        <v>#N/A</v>
      </c>
      <c r="E603" s="2"/>
      <c r="F603" s="6"/>
      <c r="G603" s="38" t="e">
        <f>VLOOKUP(Таблица91112282710[[#This Row],[ Название раздела Плана]],ТаблРазделПлана4[],2,FALSE)</f>
        <v>#N/A</v>
      </c>
      <c r="H603" s="14"/>
      <c r="I603" s="14"/>
      <c r="J603" s="2"/>
      <c r="K603" s="17"/>
      <c r="L603" s="17"/>
      <c r="M603" s="48"/>
      <c r="N603" s="47" t="e">
        <f>VLOOKUP(Таблица91112282710[[#This Row],[Предмет закупки - исключения СМСП]],ТаблИсключ,2,FALSE)</f>
        <v>#N/A</v>
      </c>
      <c r="O603" s="20"/>
      <c r="Q603" s="36"/>
      <c r="R603" s="12"/>
      <c r="S603" s="12"/>
      <c r="T603" s="12"/>
      <c r="U603" s="16" t="e">
        <f>VLOOKUP(Таблица91112282710[[#This Row],[Ставка НДС]],ТаблицаСтавкиНДС[],2,FALSE)</f>
        <v>#N/A</v>
      </c>
      <c r="V603" s="6"/>
      <c r="W603" t="e">
        <f>VLOOKUP(Таблица91112282710[[#This Row],[Название источника финансирования]],ТаблИстФинанс[],2,FALSE)</f>
        <v>#N/A</v>
      </c>
      <c r="X603" s="2"/>
      <c r="Y603" s="13"/>
      <c r="Z603" s="13"/>
      <c r="AA603" s="13"/>
      <c r="AB603" s="17"/>
      <c r="AC603" s="17"/>
      <c r="AD603" s="6"/>
      <c r="AE603" t="e">
        <f>VLOOKUP(Таблица91112282710[[#This Row],[Название способа закупки]],ТаблСпосЗакуп[],2,FALSE)</f>
        <v>#N/A</v>
      </c>
      <c r="AF603" s="6"/>
      <c r="AG603" s="20" t="e">
        <f>INDEX(ТаблОснЗакЕП[],MATCH(LEFT($AF603,255),ТаблОснЗакЕП[Столбец1],0),2)</f>
        <v>#N/A</v>
      </c>
      <c r="AH603" s="2"/>
      <c r="AI603" s="17"/>
      <c r="AJ603" s="14"/>
      <c r="AK603" s="15"/>
      <c r="AL603" s="15"/>
      <c r="AM603" s="15"/>
      <c r="AN603" s="15"/>
      <c r="AO603" s="14"/>
      <c r="AP603" s="14"/>
      <c r="AR603" s="6"/>
      <c r="AS603" t="e">
        <f>VLOOKUP(Таблица91112282710[[#This Row],[Название направления закупки]],ТаблНапрЗакуп[],2,FALSE)</f>
        <v>#N/A</v>
      </c>
      <c r="AT603" s="14"/>
      <c r="AU603" s="39" t="e">
        <f>VLOOKUP(Таблица91112282710[[#This Row],[Наименование подразделения-заявителя закупки (только для закупок ПАО "Газпром")]],ТаблПодрГазпром[],2,FALSE)</f>
        <v>#N/A</v>
      </c>
      <c r="AV603" s="14"/>
      <c r="AW603" s="14"/>
    </row>
    <row r="604" spans="1:49" x14ac:dyDescent="0.25">
      <c r="A604" s="2"/>
      <c r="B604" s="16"/>
      <c r="C604" s="6"/>
      <c r="D604" t="e">
        <f>VLOOKUP(Таблица91112282710[[#This Row],[Название документа, основания для закупки]],ТаблОснЗакуп[],2,FALSE)</f>
        <v>#N/A</v>
      </c>
      <c r="E604" s="2"/>
      <c r="F604" s="6"/>
      <c r="G604" s="38" t="e">
        <f>VLOOKUP(Таблица91112282710[[#This Row],[ Название раздела Плана]],ТаблРазделПлана4[],2,FALSE)</f>
        <v>#N/A</v>
      </c>
      <c r="H604" s="14"/>
      <c r="I604" s="14"/>
      <c r="J604" s="2"/>
      <c r="K604" s="17"/>
      <c r="L604" s="17"/>
      <c r="M604" s="48"/>
      <c r="N604" s="47" t="e">
        <f>VLOOKUP(Таблица91112282710[[#This Row],[Предмет закупки - исключения СМСП]],ТаблИсключ,2,FALSE)</f>
        <v>#N/A</v>
      </c>
      <c r="O604" s="20"/>
      <c r="Q604" s="36"/>
      <c r="R604" s="12"/>
      <c r="S604" s="12"/>
      <c r="T604" s="12"/>
      <c r="U604" s="16" t="e">
        <f>VLOOKUP(Таблица91112282710[[#This Row],[Ставка НДС]],ТаблицаСтавкиНДС[],2,FALSE)</f>
        <v>#N/A</v>
      </c>
      <c r="V604" s="6"/>
      <c r="W604" t="e">
        <f>VLOOKUP(Таблица91112282710[[#This Row],[Название источника финансирования]],ТаблИстФинанс[],2,FALSE)</f>
        <v>#N/A</v>
      </c>
      <c r="X604" s="2"/>
      <c r="Y604" s="13"/>
      <c r="Z604" s="13"/>
      <c r="AA604" s="13"/>
      <c r="AB604" s="17"/>
      <c r="AC604" s="17"/>
      <c r="AD604" s="6"/>
      <c r="AE604" t="e">
        <f>VLOOKUP(Таблица91112282710[[#This Row],[Название способа закупки]],ТаблСпосЗакуп[],2,FALSE)</f>
        <v>#N/A</v>
      </c>
      <c r="AF604" s="6"/>
      <c r="AG604" s="20" t="e">
        <f>INDEX(ТаблОснЗакЕП[],MATCH(LEFT($AF604,255),ТаблОснЗакЕП[Столбец1],0),2)</f>
        <v>#N/A</v>
      </c>
      <c r="AH604" s="2"/>
      <c r="AI604" s="17"/>
      <c r="AJ604" s="14"/>
      <c r="AK604" s="15"/>
      <c r="AL604" s="15"/>
      <c r="AM604" s="15"/>
      <c r="AN604" s="15"/>
      <c r="AO604" s="14"/>
      <c r="AP604" s="14"/>
      <c r="AR604" s="6"/>
      <c r="AS604" t="e">
        <f>VLOOKUP(Таблица91112282710[[#This Row],[Название направления закупки]],ТаблНапрЗакуп[],2,FALSE)</f>
        <v>#N/A</v>
      </c>
      <c r="AT604" s="14"/>
      <c r="AU604" s="40" t="e">
        <f>VLOOKUP(Таблица91112282710[[#This Row],[Наименование подразделения-заявителя закупки (только для закупок ПАО "Газпром")]],ТаблПодрГазпром[],2,FALSE)</f>
        <v>#N/A</v>
      </c>
      <c r="AV604" s="14"/>
      <c r="AW604" s="14"/>
    </row>
    <row r="605" spans="1:49" x14ac:dyDescent="0.25">
      <c r="A605" s="2"/>
      <c r="B605" s="16"/>
      <c r="C605" s="6"/>
      <c r="D605" t="e">
        <f>VLOOKUP(Таблица91112282710[[#This Row],[Название документа, основания для закупки]],ТаблОснЗакуп[],2,FALSE)</f>
        <v>#N/A</v>
      </c>
      <c r="E605" s="2"/>
      <c r="F605" s="6"/>
      <c r="G605" s="38" t="e">
        <f>VLOOKUP(Таблица91112282710[[#This Row],[ Название раздела Плана]],ТаблРазделПлана4[],2,FALSE)</f>
        <v>#N/A</v>
      </c>
      <c r="H605" s="14"/>
      <c r="I605" s="14"/>
      <c r="J605" s="2"/>
      <c r="K605" s="17"/>
      <c r="L605" s="17"/>
      <c r="M605" s="48"/>
      <c r="N605" s="47" t="e">
        <f>VLOOKUP(Таблица91112282710[[#This Row],[Предмет закупки - исключения СМСП]],ТаблИсключ,2,FALSE)</f>
        <v>#N/A</v>
      </c>
      <c r="O605" s="20"/>
      <c r="Q605" s="36"/>
      <c r="R605" s="12"/>
      <c r="S605" s="12"/>
      <c r="T605" s="12"/>
      <c r="U605" s="16" t="e">
        <f>VLOOKUP(Таблица91112282710[[#This Row],[Ставка НДС]],ТаблицаСтавкиНДС[],2,FALSE)</f>
        <v>#N/A</v>
      </c>
      <c r="V605" s="6"/>
      <c r="W605" t="e">
        <f>VLOOKUP(Таблица91112282710[[#This Row],[Название источника финансирования]],ТаблИстФинанс[],2,FALSE)</f>
        <v>#N/A</v>
      </c>
      <c r="X605" s="2"/>
      <c r="Y605" s="13"/>
      <c r="Z605" s="13"/>
      <c r="AA605" s="13"/>
      <c r="AB605" s="17"/>
      <c r="AC605" s="17"/>
      <c r="AD605" s="6"/>
      <c r="AE605" t="e">
        <f>VLOOKUP(Таблица91112282710[[#This Row],[Название способа закупки]],ТаблСпосЗакуп[],2,FALSE)</f>
        <v>#N/A</v>
      </c>
      <c r="AF605" s="6"/>
      <c r="AG605" s="20" t="e">
        <f>INDEX(ТаблОснЗакЕП[],MATCH(LEFT($AF605,255),ТаблОснЗакЕП[Столбец1],0),2)</f>
        <v>#N/A</v>
      </c>
      <c r="AH605" s="2"/>
      <c r="AI605" s="17"/>
      <c r="AJ605" s="14"/>
      <c r="AK605" s="15"/>
      <c r="AL605" s="15"/>
      <c r="AM605" s="15"/>
      <c r="AN605" s="15"/>
      <c r="AO605" s="14"/>
      <c r="AP605" s="14"/>
      <c r="AR605" s="6"/>
      <c r="AS605" t="e">
        <f>VLOOKUP(Таблица91112282710[[#This Row],[Название направления закупки]],ТаблНапрЗакуп[],2,FALSE)</f>
        <v>#N/A</v>
      </c>
      <c r="AT605" s="14"/>
      <c r="AU605" s="39" t="e">
        <f>VLOOKUP(Таблица91112282710[[#This Row],[Наименование подразделения-заявителя закупки (только для закупок ПАО "Газпром")]],ТаблПодрГазпром[],2,FALSE)</f>
        <v>#N/A</v>
      </c>
      <c r="AV605" s="14"/>
      <c r="AW605" s="14"/>
    </row>
    <row r="606" spans="1:49" x14ac:dyDescent="0.25">
      <c r="A606" s="2"/>
      <c r="B606" s="16"/>
      <c r="C606" s="6"/>
      <c r="D606" t="e">
        <f>VLOOKUP(Таблица91112282710[[#This Row],[Название документа, основания для закупки]],ТаблОснЗакуп[],2,FALSE)</f>
        <v>#N/A</v>
      </c>
      <c r="E606" s="2"/>
      <c r="F606" s="6"/>
      <c r="G606" s="38" t="e">
        <f>VLOOKUP(Таблица91112282710[[#This Row],[ Название раздела Плана]],ТаблРазделПлана4[],2,FALSE)</f>
        <v>#N/A</v>
      </c>
      <c r="H606" s="14"/>
      <c r="I606" s="14"/>
      <c r="J606" s="2"/>
      <c r="K606" s="17"/>
      <c r="L606" s="17"/>
      <c r="M606" s="48"/>
      <c r="N606" s="47" t="e">
        <f>VLOOKUP(Таблица91112282710[[#This Row],[Предмет закупки - исключения СМСП]],ТаблИсключ,2,FALSE)</f>
        <v>#N/A</v>
      </c>
      <c r="O606" s="20"/>
      <c r="Q606" s="36"/>
      <c r="R606" s="12"/>
      <c r="S606" s="12"/>
      <c r="T606" s="12"/>
      <c r="U606" s="16" t="e">
        <f>VLOOKUP(Таблица91112282710[[#This Row],[Ставка НДС]],ТаблицаСтавкиНДС[],2,FALSE)</f>
        <v>#N/A</v>
      </c>
      <c r="V606" s="6"/>
      <c r="W606" t="e">
        <f>VLOOKUP(Таблица91112282710[[#This Row],[Название источника финансирования]],ТаблИстФинанс[],2,FALSE)</f>
        <v>#N/A</v>
      </c>
      <c r="X606" s="2"/>
      <c r="Y606" s="13"/>
      <c r="Z606" s="13"/>
      <c r="AA606" s="13"/>
      <c r="AB606" s="17"/>
      <c r="AC606" s="17"/>
      <c r="AD606" s="6"/>
      <c r="AE606" t="e">
        <f>VLOOKUP(Таблица91112282710[[#This Row],[Название способа закупки]],ТаблСпосЗакуп[],2,FALSE)</f>
        <v>#N/A</v>
      </c>
      <c r="AF606" s="6"/>
      <c r="AG606" s="20" t="e">
        <f>INDEX(ТаблОснЗакЕП[],MATCH(LEFT($AF606,255),ТаблОснЗакЕП[Столбец1],0),2)</f>
        <v>#N/A</v>
      </c>
      <c r="AH606" s="2"/>
      <c r="AI606" s="17"/>
      <c r="AJ606" s="14"/>
      <c r="AK606" s="15"/>
      <c r="AL606" s="15"/>
      <c r="AM606" s="15"/>
      <c r="AN606" s="15"/>
      <c r="AO606" s="14"/>
      <c r="AP606" s="14"/>
      <c r="AR606" s="6"/>
      <c r="AS606" t="e">
        <f>VLOOKUP(Таблица91112282710[[#This Row],[Название направления закупки]],ТаблНапрЗакуп[],2,FALSE)</f>
        <v>#N/A</v>
      </c>
      <c r="AT606" s="14"/>
      <c r="AU606" s="40" t="e">
        <f>VLOOKUP(Таблица91112282710[[#This Row],[Наименование подразделения-заявителя закупки (только для закупок ПАО "Газпром")]],ТаблПодрГазпром[],2,FALSE)</f>
        <v>#N/A</v>
      </c>
      <c r="AV606" s="14"/>
      <c r="AW606" s="14"/>
    </row>
    <row r="607" spans="1:49" x14ac:dyDescent="0.25">
      <c r="A607" s="2"/>
      <c r="B607" s="16"/>
      <c r="C607" s="6"/>
      <c r="D607" t="e">
        <f>VLOOKUP(Таблица91112282710[[#This Row],[Название документа, основания для закупки]],ТаблОснЗакуп[],2,FALSE)</f>
        <v>#N/A</v>
      </c>
      <c r="E607" s="2"/>
      <c r="F607" s="6"/>
      <c r="G607" s="38" t="e">
        <f>VLOOKUP(Таблица91112282710[[#This Row],[ Название раздела Плана]],ТаблРазделПлана4[],2,FALSE)</f>
        <v>#N/A</v>
      </c>
      <c r="H607" s="14"/>
      <c r="I607" s="14"/>
      <c r="J607" s="2"/>
      <c r="K607" s="17"/>
      <c r="L607" s="17"/>
      <c r="M607" s="48"/>
      <c r="N607" s="47" t="e">
        <f>VLOOKUP(Таблица91112282710[[#This Row],[Предмет закупки - исключения СМСП]],ТаблИсключ,2,FALSE)</f>
        <v>#N/A</v>
      </c>
      <c r="O607" s="20"/>
      <c r="Q607" s="36"/>
      <c r="R607" s="12"/>
      <c r="S607" s="12"/>
      <c r="T607" s="12"/>
      <c r="U607" s="16" t="e">
        <f>VLOOKUP(Таблица91112282710[[#This Row],[Ставка НДС]],ТаблицаСтавкиНДС[],2,FALSE)</f>
        <v>#N/A</v>
      </c>
      <c r="V607" s="6"/>
      <c r="W607" t="e">
        <f>VLOOKUP(Таблица91112282710[[#This Row],[Название источника финансирования]],ТаблИстФинанс[],2,FALSE)</f>
        <v>#N/A</v>
      </c>
      <c r="X607" s="2"/>
      <c r="Y607" s="13"/>
      <c r="Z607" s="13"/>
      <c r="AA607" s="13"/>
      <c r="AB607" s="17"/>
      <c r="AC607" s="17"/>
      <c r="AD607" s="6"/>
      <c r="AE607" t="e">
        <f>VLOOKUP(Таблица91112282710[[#This Row],[Название способа закупки]],ТаблСпосЗакуп[],2,FALSE)</f>
        <v>#N/A</v>
      </c>
      <c r="AF607" s="6"/>
      <c r="AG607" s="20" t="e">
        <f>INDEX(ТаблОснЗакЕП[],MATCH(LEFT($AF607,255),ТаблОснЗакЕП[Столбец1],0),2)</f>
        <v>#N/A</v>
      </c>
      <c r="AH607" s="2"/>
      <c r="AI607" s="17"/>
      <c r="AJ607" s="14"/>
      <c r="AK607" s="15"/>
      <c r="AL607" s="15"/>
      <c r="AM607" s="15"/>
      <c r="AN607" s="15"/>
      <c r="AO607" s="14"/>
      <c r="AP607" s="14"/>
      <c r="AR607" s="6"/>
      <c r="AS607" t="e">
        <f>VLOOKUP(Таблица91112282710[[#This Row],[Название направления закупки]],ТаблНапрЗакуп[],2,FALSE)</f>
        <v>#N/A</v>
      </c>
      <c r="AT607" s="14"/>
      <c r="AU607" s="39" t="e">
        <f>VLOOKUP(Таблица91112282710[[#This Row],[Наименование подразделения-заявителя закупки (только для закупок ПАО "Газпром")]],ТаблПодрГазпром[],2,FALSE)</f>
        <v>#N/A</v>
      </c>
      <c r="AV607" s="14"/>
      <c r="AW607" s="14"/>
    </row>
    <row r="608" spans="1:49" x14ac:dyDescent="0.25">
      <c r="A608" s="2"/>
      <c r="B608" s="16"/>
      <c r="C608" s="6"/>
      <c r="D608" t="e">
        <f>VLOOKUP(Таблица91112282710[[#This Row],[Название документа, основания для закупки]],ТаблОснЗакуп[],2,FALSE)</f>
        <v>#N/A</v>
      </c>
      <c r="E608" s="2"/>
      <c r="F608" s="6"/>
      <c r="G608" s="38" t="e">
        <f>VLOOKUP(Таблица91112282710[[#This Row],[ Название раздела Плана]],ТаблРазделПлана4[],2,FALSE)</f>
        <v>#N/A</v>
      </c>
      <c r="H608" s="14"/>
      <c r="I608" s="14"/>
      <c r="J608" s="2"/>
      <c r="K608" s="17"/>
      <c r="L608" s="17"/>
      <c r="M608" s="48"/>
      <c r="N608" s="47" t="e">
        <f>VLOOKUP(Таблица91112282710[[#This Row],[Предмет закупки - исключения СМСП]],ТаблИсключ,2,FALSE)</f>
        <v>#N/A</v>
      </c>
      <c r="O608" s="20"/>
      <c r="Q608" s="36"/>
      <c r="R608" s="12"/>
      <c r="S608" s="12"/>
      <c r="T608" s="12"/>
      <c r="U608" s="16" t="e">
        <f>VLOOKUP(Таблица91112282710[[#This Row],[Ставка НДС]],ТаблицаСтавкиНДС[],2,FALSE)</f>
        <v>#N/A</v>
      </c>
      <c r="V608" s="6"/>
      <c r="W608" t="e">
        <f>VLOOKUP(Таблица91112282710[[#This Row],[Название источника финансирования]],ТаблИстФинанс[],2,FALSE)</f>
        <v>#N/A</v>
      </c>
      <c r="X608" s="2"/>
      <c r="Y608" s="13"/>
      <c r="Z608" s="13"/>
      <c r="AA608" s="13"/>
      <c r="AB608" s="17"/>
      <c r="AC608" s="17"/>
      <c r="AD608" s="6"/>
      <c r="AE608" t="e">
        <f>VLOOKUP(Таблица91112282710[[#This Row],[Название способа закупки]],ТаблСпосЗакуп[],2,FALSE)</f>
        <v>#N/A</v>
      </c>
      <c r="AF608" s="6"/>
      <c r="AG608" s="20" t="e">
        <f>INDEX(ТаблОснЗакЕП[],MATCH(LEFT($AF608,255),ТаблОснЗакЕП[Столбец1],0),2)</f>
        <v>#N/A</v>
      </c>
      <c r="AH608" s="2"/>
      <c r="AI608" s="17"/>
      <c r="AJ608" s="14"/>
      <c r="AK608" s="15"/>
      <c r="AL608" s="15"/>
      <c r="AM608" s="15"/>
      <c r="AN608" s="15"/>
      <c r="AO608" s="14"/>
      <c r="AP608" s="14"/>
      <c r="AR608" s="6"/>
      <c r="AS608" t="e">
        <f>VLOOKUP(Таблица91112282710[[#This Row],[Название направления закупки]],ТаблНапрЗакуп[],2,FALSE)</f>
        <v>#N/A</v>
      </c>
      <c r="AT608" s="14"/>
      <c r="AU608" s="40" t="e">
        <f>VLOOKUP(Таблица91112282710[[#This Row],[Наименование подразделения-заявителя закупки (только для закупок ПАО "Газпром")]],ТаблПодрГазпром[],2,FALSE)</f>
        <v>#N/A</v>
      </c>
      <c r="AV608" s="14"/>
      <c r="AW608" s="14"/>
    </row>
    <row r="609" spans="1:49" x14ac:dyDescent="0.25">
      <c r="A609" s="2"/>
      <c r="B609" s="16"/>
      <c r="C609" s="6"/>
      <c r="D609" t="e">
        <f>VLOOKUP(Таблица91112282710[[#This Row],[Название документа, основания для закупки]],ТаблОснЗакуп[],2,FALSE)</f>
        <v>#N/A</v>
      </c>
      <c r="E609" s="2"/>
      <c r="F609" s="6"/>
      <c r="G609" s="38" t="e">
        <f>VLOOKUP(Таблица91112282710[[#This Row],[ Название раздела Плана]],ТаблРазделПлана4[],2,FALSE)</f>
        <v>#N/A</v>
      </c>
      <c r="H609" s="14"/>
      <c r="I609" s="14"/>
      <c r="J609" s="2"/>
      <c r="K609" s="17"/>
      <c r="L609" s="17"/>
      <c r="M609" s="48"/>
      <c r="N609" s="47" t="e">
        <f>VLOOKUP(Таблица91112282710[[#This Row],[Предмет закупки - исключения СМСП]],ТаблИсключ,2,FALSE)</f>
        <v>#N/A</v>
      </c>
      <c r="O609" s="20"/>
      <c r="Q609" s="36"/>
      <c r="R609" s="12"/>
      <c r="S609" s="12"/>
      <c r="T609" s="12"/>
      <c r="U609" s="16" t="e">
        <f>VLOOKUP(Таблица91112282710[[#This Row],[Ставка НДС]],ТаблицаСтавкиНДС[],2,FALSE)</f>
        <v>#N/A</v>
      </c>
      <c r="V609" s="6"/>
      <c r="W609" t="e">
        <f>VLOOKUP(Таблица91112282710[[#This Row],[Название источника финансирования]],ТаблИстФинанс[],2,FALSE)</f>
        <v>#N/A</v>
      </c>
      <c r="X609" s="2"/>
      <c r="Y609" s="13"/>
      <c r="Z609" s="13"/>
      <c r="AA609" s="13"/>
      <c r="AB609" s="17"/>
      <c r="AC609" s="17"/>
      <c r="AD609" s="6"/>
      <c r="AE609" t="e">
        <f>VLOOKUP(Таблица91112282710[[#This Row],[Название способа закупки]],ТаблСпосЗакуп[],2,FALSE)</f>
        <v>#N/A</v>
      </c>
      <c r="AF609" s="6"/>
      <c r="AG609" s="20" t="e">
        <f>INDEX(ТаблОснЗакЕП[],MATCH(LEFT($AF609,255),ТаблОснЗакЕП[Столбец1],0),2)</f>
        <v>#N/A</v>
      </c>
      <c r="AH609" s="2"/>
      <c r="AI609" s="17"/>
      <c r="AJ609" s="14"/>
      <c r="AK609" s="15"/>
      <c r="AL609" s="15"/>
      <c r="AM609" s="15"/>
      <c r="AN609" s="15"/>
      <c r="AO609" s="14"/>
      <c r="AP609" s="14"/>
      <c r="AR609" s="6"/>
      <c r="AS609" t="e">
        <f>VLOOKUP(Таблица91112282710[[#This Row],[Название направления закупки]],ТаблНапрЗакуп[],2,FALSE)</f>
        <v>#N/A</v>
      </c>
      <c r="AT609" s="14"/>
      <c r="AU609" s="39" t="e">
        <f>VLOOKUP(Таблица91112282710[[#This Row],[Наименование подразделения-заявителя закупки (только для закупок ПАО "Газпром")]],ТаблПодрГазпром[],2,FALSE)</f>
        <v>#N/A</v>
      </c>
      <c r="AV609" s="14"/>
      <c r="AW609" s="14"/>
    </row>
    <row r="610" spans="1:49" x14ac:dyDescent="0.25">
      <c r="A610" s="2"/>
      <c r="B610" s="16"/>
      <c r="C610" s="6"/>
      <c r="D610" t="e">
        <f>VLOOKUP(Таблица91112282710[[#This Row],[Название документа, основания для закупки]],ТаблОснЗакуп[],2,FALSE)</f>
        <v>#N/A</v>
      </c>
      <c r="E610" s="2"/>
      <c r="F610" s="6"/>
      <c r="G610" s="38" t="e">
        <f>VLOOKUP(Таблица91112282710[[#This Row],[ Название раздела Плана]],ТаблРазделПлана4[],2,FALSE)</f>
        <v>#N/A</v>
      </c>
      <c r="H610" s="14"/>
      <c r="I610" s="14"/>
      <c r="J610" s="2"/>
      <c r="K610" s="17"/>
      <c r="L610" s="17"/>
      <c r="M610" s="48"/>
      <c r="N610" s="47" t="e">
        <f>VLOOKUP(Таблица91112282710[[#This Row],[Предмет закупки - исключения СМСП]],ТаблИсключ,2,FALSE)</f>
        <v>#N/A</v>
      </c>
      <c r="O610" s="20"/>
      <c r="Q610" s="36"/>
      <c r="R610" s="12"/>
      <c r="S610" s="12"/>
      <c r="T610" s="12"/>
      <c r="U610" s="16" t="e">
        <f>VLOOKUP(Таблица91112282710[[#This Row],[Ставка НДС]],ТаблицаСтавкиНДС[],2,FALSE)</f>
        <v>#N/A</v>
      </c>
      <c r="V610" s="6"/>
      <c r="W610" t="e">
        <f>VLOOKUP(Таблица91112282710[[#This Row],[Название источника финансирования]],ТаблИстФинанс[],2,FALSE)</f>
        <v>#N/A</v>
      </c>
      <c r="X610" s="2"/>
      <c r="Y610" s="13"/>
      <c r="Z610" s="13"/>
      <c r="AA610" s="13"/>
      <c r="AB610" s="17"/>
      <c r="AC610" s="17"/>
      <c r="AD610" s="6"/>
      <c r="AE610" t="e">
        <f>VLOOKUP(Таблица91112282710[[#This Row],[Название способа закупки]],ТаблСпосЗакуп[],2,FALSE)</f>
        <v>#N/A</v>
      </c>
      <c r="AF610" s="6"/>
      <c r="AG610" s="20" t="e">
        <f>INDEX(ТаблОснЗакЕП[],MATCH(LEFT($AF610,255),ТаблОснЗакЕП[Столбец1],0),2)</f>
        <v>#N/A</v>
      </c>
      <c r="AH610" s="2"/>
      <c r="AI610" s="17"/>
      <c r="AJ610" s="14"/>
      <c r="AK610" s="15"/>
      <c r="AL610" s="15"/>
      <c r="AM610" s="15"/>
      <c r="AN610" s="15"/>
      <c r="AO610" s="14"/>
      <c r="AP610" s="14"/>
      <c r="AR610" s="6"/>
      <c r="AS610" t="e">
        <f>VLOOKUP(Таблица91112282710[[#This Row],[Название направления закупки]],ТаблНапрЗакуп[],2,FALSE)</f>
        <v>#N/A</v>
      </c>
      <c r="AT610" s="14"/>
      <c r="AU610" s="40" t="e">
        <f>VLOOKUP(Таблица91112282710[[#This Row],[Наименование подразделения-заявителя закупки (только для закупок ПАО "Газпром")]],ТаблПодрГазпром[],2,FALSE)</f>
        <v>#N/A</v>
      </c>
      <c r="AV610" s="14"/>
      <c r="AW610" s="14"/>
    </row>
    <row r="611" spans="1:49" x14ac:dyDescent="0.25">
      <c r="A611" s="2"/>
      <c r="B611" s="16"/>
      <c r="C611" s="6"/>
      <c r="D611" t="e">
        <f>VLOOKUP(Таблица91112282710[[#This Row],[Название документа, основания для закупки]],ТаблОснЗакуп[],2,FALSE)</f>
        <v>#N/A</v>
      </c>
      <c r="E611" s="2"/>
      <c r="F611" s="6"/>
      <c r="G611" s="38" t="e">
        <f>VLOOKUP(Таблица91112282710[[#This Row],[ Название раздела Плана]],ТаблРазделПлана4[],2,FALSE)</f>
        <v>#N/A</v>
      </c>
      <c r="H611" s="14"/>
      <c r="I611" s="14"/>
      <c r="J611" s="2"/>
      <c r="K611" s="17"/>
      <c r="L611" s="17"/>
      <c r="M611" s="48"/>
      <c r="N611" s="47" t="e">
        <f>VLOOKUP(Таблица91112282710[[#This Row],[Предмет закупки - исключения СМСП]],ТаблИсключ,2,FALSE)</f>
        <v>#N/A</v>
      </c>
      <c r="O611" s="20"/>
      <c r="Q611" s="36"/>
      <c r="R611" s="12"/>
      <c r="S611" s="12"/>
      <c r="T611" s="12"/>
      <c r="U611" s="16" t="e">
        <f>VLOOKUP(Таблица91112282710[[#This Row],[Ставка НДС]],ТаблицаСтавкиНДС[],2,FALSE)</f>
        <v>#N/A</v>
      </c>
      <c r="V611" s="6"/>
      <c r="W611" t="e">
        <f>VLOOKUP(Таблица91112282710[[#This Row],[Название источника финансирования]],ТаблИстФинанс[],2,FALSE)</f>
        <v>#N/A</v>
      </c>
      <c r="X611" s="2"/>
      <c r="Y611" s="13"/>
      <c r="Z611" s="13"/>
      <c r="AA611" s="13"/>
      <c r="AB611" s="17"/>
      <c r="AC611" s="17"/>
      <c r="AD611" s="6"/>
      <c r="AE611" t="e">
        <f>VLOOKUP(Таблица91112282710[[#This Row],[Название способа закупки]],ТаблСпосЗакуп[],2,FALSE)</f>
        <v>#N/A</v>
      </c>
      <c r="AF611" s="6"/>
      <c r="AG611" s="20" t="e">
        <f>INDEX(ТаблОснЗакЕП[],MATCH(LEFT($AF611,255),ТаблОснЗакЕП[Столбец1],0),2)</f>
        <v>#N/A</v>
      </c>
      <c r="AH611" s="2"/>
      <c r="AI611" s="17"/>
      <c r="AJ611" s="14"/>
      <c r="AK611" s="15"/>
      <c r="AL611" s="15"/>
      <c r="AM611" s="15"/>
      <c r="AN611" s="15"/>
      <c r="AO611" s="14"/>
      <c r="AP611" s="14"/>
      <c r="AR611" s="6"/>
      <c r="AS611" t="e">
        <f>VLOOKUP(Таблица91112282710[[#This Row],[Название направления закупки]],ТаблНапрЗакуп[],2,FALSE)</f>
        <v>#N/A</v>
      </c>
      <c r="AT611" s="14"/>
      <c r="AU611" s="39" t="e">
        <f>VLOOKUP(Таблица91112282710[[#This Row],[Наименование подразделения-заявителя закупки (только для закупок ПАО "Газпром")]],ТаблПодрГазпром[],2,FALSE)</f>
        <v>#N/A</v>
      </c>
      <c r="AV611" s="14"/>
      <c r="AW611" s="14"/>
    </row>
    <row r="612" spans="1:49" x14ac:dyDescent="0.25">
      <c r="A612" s="2"/>
      <c r="B612" s="16"/>
      <c r="C612" s="6"/>
      <c r="D612" t="e">
        <f>VLOOKUP(Таблица91112282710[[#This Row],[Название документа, основания для закупки]],ТаблОснЗакуп[],2,FALSE)</f>
        <v>#N/A</v>
      </c>
      <c r="E612" s="2"/>
      <c r="F612" s="6"/>
      <c r="G612" s="38" t="e">
        <f>VLOOKUP(Таблица91112282710[[#This Row],[ Название раздела Плана]],ТаблРазделПлана4[],2,FALSE)</f>
        <v>#N/A</v>
      </c>
      <c r="H612" s="14"/>
      <c r="I612" s="14"/>
      <c r="J612" s="2"/>
      <c r="K612" s="17"/>
      <c r="L612" s="17"/>
      <c r="M612" s="48"/>
      <c r="N612" s="47" t="e">
        <f>VLOOKUP(Таблица91112282710[[#This Row],[Предмет закупки - исключения СМСП]],ТаблИсключ,2,FALSE)</f>
        <v>#N/A</v>
      </c>
      <c r="O612" s="20"/>
      <c r="Q612" s="36"/>
      <c r="R612" s="12"/>
      <c r="S612" s="12"/>
      <c r="T612" s="12"/>
      <c r="U612" s="16" t="e">
        <f>VLOOKUP(Таблица91112282710[[#This Row],[Ставка НДС]],ТаблицаСтавкиНДС[],2,FALSE)</f>
        <v>#N/A</v>
      </c>
      <c r="V612" s="6"/>
      <c r="W612" t="e">
        <f>VLOOKUP(Таблица91112282710[[#This Row],[Название источника финансирования]],ТаблИстФинанс[],2,FALSE)</f>
        <v>#N/A</v>
      </c>
      <c r="X612" s="2"/>
      <c r="Y612" s="13"/>
      <c r="Z612" s="13"/>
      <c r="AA612" s="13"/>
      <c r="AB612" s="17"/>
      <c r="AC612" s="17"/>
      <c r="AD612" s="6"/>
      <c r="AE612" t="e">
        <f>VLOOKUP(Таблица91112282710[[#This Row],[Название способа закупки]],ТаблСпосЗакуп[],2,FALSE)</f>
        <v>#N/A</v>
      </c>
      <c r="AF612" s="6"/>
      <c r="AG612" s="20" t="e">
        <f>INDEX(ТаблОснЗакЕП[],MATCH(LEFT($AF612,255),ТаблОснЗакЕП[Столбец1],0),2)</f>
        <v>#N/A</v>
      </c>
      <c r="AH612" s="2"/>
      <c r="AI612" s="17"/>
      <c r="AJ612" s="14"/>
      <c r="AK612" s="15"/>
      <c r="AL612" s="15"/>
      <c r="AM612" s="15"/>
      <c r="AN612" s="15"/>
      <c r="AO612" s="14"/>
      <c r="AP612" s="14"/>
      <c r="AR612" s="6"/>
      <c r="AS612" t="e">
        <f>VLOOKUP(Таблица91112282710[[#This Row],[Название направления закупки]],ТаблНапрЗакуп[],2,FALSE)</f>
        <v>#N/A</v>
      </c>
      <c r="AT612" s="14"/>
      <c r="AU612" s="40" t="e">
        <f>VLOOKUP(Таблица91112282710[[#This Row],[Наименование подразделения-заявителя закупки (только для закупок ПАО "Газпром")]],ТаблПодрГазпром[],2,FALSE)</f>
        <v>#N/A</v>
      </c>
      <c r="AV612" s="14"/>
      <c r="AW612" s="14"/>
    </row>
    <row r="613" spans="1:49" x14ac:dyDescent="0.25">
      <c r="A613" s="2"/>
      <c r="B613" s="16"/>
      <c r="C613" s="6"/>
      <c r="D613" t="e">
        <f>VLOOKUP(Таблица91112282710[[#This Row],[Название документа, основания для закупки]],ТаблОснЗакуп[],2,FALSE)</f>
        <v>#N/A</v>
      </c>
      <c r="E613" s="2"/>
      <c r="F613" s="6"/>
      <c r="G613" s="38" t="e">
        <f>VLOOKUP(Таблица91112282710[[#This Row],[ Название раздела Плана]],ТаблРазделПлана4[],2,FALSE)</f>
        <v>#N/A</v>
      </c>
      <c r="H613" s="14"/>
      <c r="I613" s="14"/>
      <c r="J613" s="2"/>
      <c r="K613" s="17"/>
      <c r="L613" s="17"/>
      <c r="M613" s="48"/>
      <c r="N613" s="47" t="e">
        <f>VLOOKUP(Таблица91112282710[[#This Row],[Предмет закупки - исключения СМСП]],ТаблИсключ,2,FALSE)</f>
        <v>#N/A</v>
      </c>
      <c r="O613" s="20"/>
      <c r="Q613" s="36"/>
      <c r="R613" s="12"/>
      <c r="S613" s="12"/>
      <c r="T613" s="12"/>
      <c r="U613" s="16" t="e">
        <f>VLOOKUP(Таблица91112282710[[#This Row],[Ставка НДС]],ТаблицаСтавкиНДС[],2,FALSE)</f>
        <v>#N/A</v>
      </c>
      <c r="V613" s="6"/>
      <c r="W613" t="e">
        <f>VLOOKUP(Таблица91112282710[[#This Row],[Название источника финансирования]],ТаблИстФинанс[],2,FALSE)</f>
        <v>#N/A</v>
      </c>
      <c r="X613" s="2"/>
      <c r="Y613" s="13"/>
      <c r="Z613" s="13"/>
      <c r="AA613" s="13"/>
      <c r="AB613" s="17"/>
      <c r="AC613" s="17"/>
      <c r="AD613" s="6"/>
      <c r="AE613" t="e">
        <f>VLOOKUP(Таблица91112282710[[#This Row],[Название способа закупки]],ТаблСпосЗакуп[],2,FALSE)</f>
        <v>#N/A</v>
      </c>
      <c r="AF613" s="6"/>
      <c r="AG613" s="20" t="e">
        <f>INDEX(ТаблОснЗакЕП[],MATCH(LEFT($AF613,255),ТаблОснЗакЕП[Столбец1],0),2)</f>
        <v>#N/A</v>
      </c>
      <c r="AH613" s="2"/>
      <c r="AI613" s="17"/>
      <c r="AJ613" s="14"/>
      <c r="AK613" s="15"/>
      <c r="AL613" s="15"/>
      <c r="AM613" s="15"/>
      <c r="AN613" s="15"/>
      <c r="AO613" s="14"/>
      <c r="AP613" s="14"/>
      <c r="AR613" s="6"/>
      <c r="AS613" t="e">
        <f>VLOOKUP(Таблица91112282710[[#This Row],[Название направления закупки]],ТаблНапрЗакуп[],2,FALSE)</f>
        <v>#N/A</v>
      </c>
      <c r="AT613" s="14"/>
      <c r="AU613" s="39" t="e">
        <f>VLOOKUP(Таблица91112282710[[#This Row],[Наименование подразделения-заявителя закупки (только для закупок ПАО "Газпром")]],ТаблПодрГазпром[],2,FALSE)</f>
        <v>#N/A</v>
      </c>
      <c r="AV613" s="14"/>
      <c r="AW613" s="14"/>
    </row>
    <row r="614" spans="1:49" x14ac:dyDescent="0.25">
      <c r="A614" s="2"/>
      <c r="B614" s="16"/>
      <c r="C614" s="6"/>
      <c r="D614" t="e">
        <f>VLOOKUP(Таблица91112282710[[#This Row],[Название документа, основания для закупки]],ТаблОснЗакуп[],2,FALSE)</f>
        <v>#N/A</v>
      </c>
      <c r="E614" s="2"/>
      <c r="F614" s="6"/>
      <c r="G614" s="38" t="e">
        <f>VLOOKUP(Таблица91112282710[[#This Row],[ Название раздела Плана]],ТаблРазделПлана4[],2,FALSE)</f>
        <v>#N/A</v>
      </c>
      <c r="H614" s="14"/>
      <c r="I614" s="14"/>
      <c r="J614" s="2"/>
      <c r="K614" s="17"/>
      <c r="L614" s="17"/>
      <c r="M614" s="48"/>
      <c r="N614" s="47" t="e">
        <f>VLOOKUP(Таблица91112282710[[#This Row],[Предмет закупки - исключения СМСП]],ТаблИсключ,2,FALSE)</f>
        <v>#N/A</v>
      </c>
      <c r="O614" s="20"/>
      <c r="Q614" s="36"/>
      <c r="R614" s="12"/>
      <c r="S614" s="12"/>
      <c r="T614" s="12"/>
      <c r="U614" s="16" t="e">
        <f>VLOOKUP(Таблица91112282710[[#This Row],[Ставка НДС]],ТаблицаСтавкиНДС[],2,FALSE)</f>
        <v>#N/A</v>
      </c>
      <c r="V614" s="6"/>
      <c r="W614" t="e">
        <f>VLOOKUP(Таблица91112282710[[#This Row],[Название источника финансирования]],ТаблИстФинанс[],2,FALSE)</f>
        <v>#N/A</v>
      </c>
      <c r="X614" s="2"/>
      <c r="Y614" s="13"/>
      <c r="Z614" s="13"/>
      <c r="AA614" s="13"/>
      <c r="AB614" s="17"/>
      <c r="AC614" s="17"/>
      <c r="AD614" s="6"/>
      <c r="AE614" t="e">
        <f>VLOOKUP(Таблица91112282710[[#This Row],[Название способа закупки]],ТаблСпосЗакуп[],2,FALSE)</f>
        <v>#N/A</v>
      </c>
      <c r="AF614" s="6"/>
      <c r="AG614" s="20" t="e">
        <f>INDEX(ТаблОснЗакЕП[],MATCH(LEFT($AF614,255),ТаблОснЗакЕП[Столбец1],0),2)</f>
        <v>#N/A</v>
      </c>
      <c r="AH614" s="2"/>
      <c r="AI614" s="17"/>
      <c r="AJ614" s="14"/>
      <c r="AK614" s="15"/>
      <c r="AL614" s="15"/>
      <c r="AM614" s="15"/>
      <c r="AN614" s="15"/>
      <c r="AO614" s="14"/>
      <c r="AP614" s="14"/>
      <c r="AR614" s="6"/>
      <c r="AS614" t="e">
        <f>VLOOKUP(Таблица91112282710[[#This Row],[Название направления закупки]],ТаблНапрЗакуп[],2,FALSE)</f>
        <v>#N/A</v>
      </c>
      <c r="AT614" s="14"/>
      <c r="AU614" s="40" t="e">
        <f>VLOOKUP(Таблица91112282710[[#This Row],[Наименование подразделения-заявителя закупки (только для закупок ПАО "Газпром")]],ТаблПодрГазпром[],2,FALSE)</f>
        <v>#N/A</v>
      </c>
      <c r="AV614" s="14"/>
      <c r="AW614" s="14"/>
    </row>
    <row r="615" spans="1:49" x14ac:dyDescent="0.25">
      <c r="A615" s="2"/>
      <c r="B615" s="16"/>
      <c r="C615" s="6"/>
      <c r="D615" t="e">
        <f>VLOOKUP(Таблица91112282710[[#This Row],[Название документа, основания для закупки]],ТаблОснЗакуп[],2,FALSE)</f>
        <v>#N/A</v>
      </c>
      <c r="E615" s="2"/>
      <c r="F615" s="6"/>
      <c r="G615" s="38" t="e">
        <f>VLOOKUP(Таблица91112282710[[#This Row],[ Название раздела Плана]],ТаблРазделПлана4[],2,FALSE)</f>
        <v>#N/A</v>
      </c>
      <c r="H615" s="14"/>
      <c r="I615" s="14"/>
      <c r="J615" s="2"/>
      <c r="K615" s="17"/>
      <c r="L615" s="17"/>
      <c r="M615" s="48"/>
      <c r="N615" s="47" t="e">
        <f>VLOOKUP(Таблица91112282710[[#This Row],[Предмет закупки - исключения СМСП]],ТаблИсключ,2,FALSE)</f>
        <v>#N/A</v>
      </c>
      <c r="O615" s="20"/>
      <c r="Q615" s="36"/>
      <c r="R615" s="12"/>
      <c r="S615" s="12"/>
      <c r="T615" s="12"/>
      <c r="U615" s="16" t="e">
        <f>VLOOKUP(Таблица91112282710[[#This Row],[Ставка НДС]],ТаблицаСтавкиНДС[],2,FALSE)</f>
        <v>#N/A</v>
      </c>
      <c r="V615" s="6"/>
      <c r="W615" t="e">
        <f>VLOOKUP(Таблица91112282710[[#This Row],[Название источника финансирования]],ТаблИстФинанс[],2,FALSE)</f>
        <v>#N/A</v>
      </c>
      <c r="X615" s="2"/>
      <c r="Y615" s="13"/>
      <c r="Z615" s="13"/>
      <c r="AA615" s="13"/>
      <c r="AB615" s="17"/>
      <c r="AC615" s="17"/>
      <c r="AD615" s="6"/>
      <c r="AE615" t="e">
        <f>VLOOKUP(Таблица91112282710[[#This Row],[Название способа закупки]],ТаблСпосЗакуп[],2,FALSE)</f>
        <v>#N/A</v>
      </c>
      <c r="AF615" s="6"/>
      <c r="AG615" s="20" t="e">
        <f>INDEX(ТаблОснЗакЕП[],MATCH(LEFT($AF615,255),ТаблОснЗакЕП[Столбец1],0),2)</f>
        <v>#N/A</v>
      </c>
      <c r="AH615" s="2"/>
      <c r="AI615" s="17"/>
      <c r="AJ615" s="14"/>
      <c r="AK615" s="15"/>
      <c r="AL615" s="15"/>
      <c r="AM615" s="15"/>
      <c r="AN615" s="15"/>
      <c r="AO615" s="14"/>
      <c r="AP615" s="14"/>
      <c r="AR615" s="6"/>
      <c r="AS615" t="e">
        <f>VLOOKUP(Таблица91112282710[[#This Row],[Название направления закупки]],ТаблНапрЗакуп[],2,FALSE)</f>
        <v>#N/A</v>
      </c>
      <c r="AT615" s="14"/>
      <c r="AU615" s="39" t="e">
        <f>VLOOKUP(Таблица91112282710[[#This Row],[Наименование подразделения-заявителя закупки (только для закупок ПАО "Газпром")]],ТаблПодрГазпром[],2,FALSE)</f>
        <v>#N/A</v>
      </c>
      <c r="AV615" s="14"/>
      <c r="AW615" s="14"/>
    </row>
    <row r="616" spans="1:49" x14ac:dyDescent="0.25">
      <c r="A616" s="2"/>
      <c r="B616" s="16"/>
      <c r="C616" s="6"/>
      <c r="D616" t="e">
        <f>VLOOKUP(Таблица91112282710[[#This Row],[Название документа, основания для закупки]],ТаблОснЗакуп[],2,FALSE)</f>
        <v>#N/A</v>
      </c>
      <c r="E616" s="2"/>
      <c r="F616" s="6"/>
      <c r="G616" s="38" t="e">
        <f>VLOOKUP(Таблица91112282710[[#This Row],[ Название раздела Плана]],ТаблРазделПлана4[],2,FALSE)</f>
        <v>#N/A</v>
      </c>
      <c r="H616" s="14"/>
      <c r="I616" s="14"/>
      <c r="J616" s="2"/>
      <c r="K616" s="17"/>
      <c r="L616" s="17"/>
      <c r="M616" s="48"/>
      <c r="N616" s="47" t="e">
        <f>VLOOKUP(Таблица91112282710[[#This Row],[Предмет закупки - исключения СМСП]],ТаблИсключ,2,FALSE)</f>
        <v>#N/A</v>
      </c>
      <c r="O616" s="20"/>
      <c r="Q616" s="36"/>
      <c r="R616" s="12"/>
      <c r="S616" s="12"/>
      <c r="T616" s="12"/>
      <c r="U616" s="16" t="e">
        <f>VLOOKUP(Таблица91112282710[[#This Row],[Ставка НДС]],ТаблицаСтавкиНДС[],2,FALSE)</f>
        <v>#N/A</v>
      </c>
      <c r="V616" s="6"/>
      <c r="W616" t="e">
        <f>VLOOKUP(Таблица91112282710[[#This Row],[Название источника финансирования]],ТаблИстФинанс[],2,FALSE)</f>
        <v>#N/A</v>
      </c>
      <c r="X616" s="2"/>
      <c r="Y616" s="13"/>
      <c r="Z616" s="13"/>
      <c r="AA616" s="13"/>
      <c r="AB616" s="17"/>
      <c r="AC616" s="17"/>
      <c r="AD616" s="6"/>
      <c r="AE616" t="e">
        <f>VLOOKUP(Таблица91112282710[[#This Row],[Название способа закупки]],ТаблСпосЗакуп[],2,FALSE)</f>
        <v>#N/A</v>
      </c>
      <c r="AF616" s="6"/>
      <c r="AG616" s="20" t="e">
        <f>INDEX(ТаблОснЗакЕП[],MATCH(LEFT($AF616,255),ТаблОснЗакЕП[Столбец1],0),2)</f>
        <v>#N/A</v>
      </c>
      <c r="AH616" s="2"/>
      <c r="AI616" s="17"/>
      <c r="AJ616" s="14"/>
      <c r="AK616" s="15"/>
      <c r="AL616" s="15"/>
      <c r="AM616" s="15"/>
      <c r="AN616" s="15"/>
      <c r="AO616" s="14"/>
      <c r="AP616" s="14"/>
      <c r="AR616" s="6"/>
      <c r="AS616" t="e">
        <f>VLOOKUP(Таблица91112282710[[#This Row],[Название направления закупки]],ТаблНапрЗакуп[],2,FALSE)</f>
        <v>#N/A</v>
      </c>
      <c r="AT616" s="14"/>
      <c r="AU616" s="40" t="e">
        <f>VLOOKUP(Таблица91112282710[[#This Row],[Наименование подразделения-заявителя закупки (только для закупок ПАО "Газпром")]],ТаблПодрГазпром[],2,FALSE)</f>
        <v>#N/A</v>
      </c>
      <c r="AV616" s="14"/>
      <c r="AW616" s="14"/>
    </row>
    <row r="617" spans="1:49" x14ac:dyDescent="0.25">
      <c r="A617" s="2"/>
      <c r="B617" s="16"/>
      <c r="C617" s="6"/>
      <c r="D617" t="e">
        <f>VLOOKUP(Таблица91112282710[[#This Row],[Название документа, основания для закупки]],ТаблОснЗакуп[],2,FALSE)</f>
        <v>#N/A</v>
      </c>
      <c r="E617" s="2"/>
      <c r="F617" s="6"/>
      <c r="G617" s="38" t="e">
        <f>VLOOKUP(Таблица91112282710[[#This Row],[ Название раздела Плана]],ТаблРазделПлана4[],2,FALSE)</f>
        <v>#N/A</v>
      </c>
      <c r="H617" s="14"/>
      <c r="I617" s="14"/>
      <c r="J617" s="2"/>
      <c r="K617" s="17"/>
      <c r="L617" s="17"/>
      <c r="M617" s="48"/>
      <c r="N617" s="47" t="e">
        <f>VLOOKUP(Таблица91112282710[[#This Row],[Предмет закупки - исключения СМСП]],ТаблИсключ,2,FALSE)</f>
        <v>#N/A</v>
      </c>
      <c r="O617" s="20"/>
      <c r="Q617" s="36"/>
      <c r="R617" s="12"/>
      <c r="S617" s="12"/>
      <c r="T617" s="12"/>
      <c r="U617" s="16" t="e">
        <f>VLOOKUP(Таблица91112282710[[#This Row],[Ставка НДС]],ТаблицаСтавкиНДС[],2,FALSE)</f>
        <v>#N/A</v>
      </c>
      <c r="V617" s="6"/>
      <c r="W617" t="e">
        <f>VLOOKUP(Таблица91112282710[[#This Row],[Название источника финансирования]],ТаблИстФинанс[],2,FALSE)</f>
        <v>#N/A</v>
      </c>
      <c r="X617" s="2"/>
      <c r="Y617" s="13"/>
      <c r="Z617" s="13"/>
      <c r="AA617" s="13"/>
      <c r="AB617" s="17"/>
      <c r="AC617" s="17"/>
      <c r="AD617" s="6"/>
      <c r="AE617" t="e">
        <f>VLOOKUP(Таблица91112282710[[#This Row],[Название способа закупки]],ТаблСпосЗакуп[],2,FALSE)</f>
        <v>#N/A</v>
      </c>
      <c r="AF617" s="6"/>
      <c r="AG617" s="20" t="e">
        <f>INDEX(ТаблОснЗакЕП[],MATCH(LEFT($AF617,255),ТаблОснЗакЕП[Столбец1],0),2)</f>
        <v>#N/A</v>
      </c>
      <c r="AH617" s="2"/>
      <c r="AI617" s="17"/>
      <c r="AJ617" s="14"/>
      <c r="AK617" s="15"/>
      <c r="AL617" s="15"/>
      <c r="AM617" s="15"/>
      <c r="AN617" s="15"/>
      <c r="AO617" s="14"/>
      <c r="AP617" s="14"/>
      <c r="AR617" s="6"/>
      <c r="AS617" t="e">
        <f>VLOOKUP(Таблица91112282710[[#This Row],[Название направления закупки]],ТаблНапрЗакуп[],2,FALSE)</f>
        <v>#N/A</v>
      </c>
      <c r="AT617" s="14"/>
      <c r="AU617" s="39" t="e">
        <f>VLOOKUP(Таблица91112282710[[#This Row],[Наименование подразделения-заявителя закупки (только для закупок ПАО "Газпром")]],ТаблПодрГазпром[],2,FALSE)</f>
        <v>#N/A</v>
      </c>
      <c r="AV617" s="14"/>
      <c r="AW617" s="14"/>
    </row>
    <row r="618" spans="1:49" x14ac:dyDescent="0.25">
      <c r="A618" s="2"/>
      <c r="B618" s="16"/>
      <c r="C618" s="6"/>
      <c r="D618" t="e">
        <f>VLOOKUP(Таблица91112282710[[#This Row],[Название документа, основания для закупки]],ТаблОснЗакуп[],2,FALSE)</f>
        <v>#N/A</v>
      </c>
      <c r="E618" s="2"/>
      <c r="F618" s="6"/>
      <c r="G618" s="38" t="e">
        <f>VLOOKUP(Таблица91112282710[[#This Row],[ Название раздела Плана]],ТаблРазделПлана4[],2,FALSE)</f>
        <v>#N/A</v>
      </c>
      <c r="H618" s="14"/>
      <c r="I618" s="14"/>
      <c r="J618" s="2"/>
      <c r="K618" s="17"/>
      <c r="L618" s="17"/>
      <c r="M618" s="48"/>
      <c r="N618" s="47" t="e">
        <f>VLOOKUP(Таблица91112282710[[#This Row],[Предмет закупки - исключения СМСП]],ТаблИсключ,2,FALSE)</f>
        <v>#N/A</v>
      </c>
      <c r="O618" s="20"/>
      <c r="Q618" s="36"/>
      <c r="R618" s="12"/>
      <c r="S618" s="12"/>
      <c r="T618" s="12"/>
      <c r="U618" s="16" t="e">
        <f>VLOOKUP(Таблица91112282710[[#This Row],[Ставка НДС]],ТаблицаСтавкиНДС[],2,FALSE)</f>
        <v>#N/A</v>
      </c>
      <c r="V618" s="6"/>
      <c r="W618" t="e">
        <f>VLOOKUP(Таблица91112282710[[#This Row],[Название источника финансирования]],ТаблИстФинанс[],2,FALSE)</f>
        <v>#N/A</v>
      </c>
      <c r="X618" s="2"/>
      <c r="Y618" s="13"/>
      <c r="Z618" s="13"/>
      <c r="AA618" s="13"/>
      <c r="AB618" s="17"/>
      <c r="AC618" s="17"/>
      <c r="AD618" s="6"/>
      <c r="AE618" t="e">
        <f>VLOOKUP(Таблица91112282710[[#This Row],[Название способа закупки]],ТаблСпосЗакуп[],2,FALSE)</f>
        <v>#N/A</v>
      </c>
      <c r="AF618" s="6"/>
      <c r="AG618" s="20" t="e">
        <f>INDEX(ТаблОснЗакЕП[],MATCH(LEFT($AF618,255),ТаблОснЗакЕП[Столбец1],0),2)</f>
        <v>#N/A</v>
      </c>
      <c r="AH618" s="2"/>
      <c r="AI618" s="17"/>
      <c r="AJ618" s="14"/>
      <c r="AK618" s="15"/>
      <c r="AL618" s="15"/>
      <c r="AM618" s="15"/>
      <c r="AN618" s="15"/>
      <c r="AO618" s="14"/>
      <c r="AP618" s="14"/>
      <c r="AR618" s="6"/>
      <c r="AS618" t="e">
        <f>VLOOKUP(Таблица91112282710[[#This Row],[Название направления закупки]],ТаблНапрЗакуп[],2,FALSE)</f>
        <v>#N/A</v>
      </c>
      <c r="AT618" s="14"/>
      <c r="AU618" s="40" t="e">
        <f>VLOOKUP(Таблица91112282710[[#This Row],[Наименование подразделения-заявителя закупки (только для закупок ПАО "Газпром")]],ТаблПодрГазпром[],2,FALSE)</f>
        <v>#N/A</v>
      </c>
      <c r="AV618" s="14"/>
      <c r="AW618" s="14"/>
    </row>
    <row r="619" spans="1:49" x14ac:dyDescent="0.25">
      <c r="A619" s="2"/>
      <c r="B619" s="16"/>
      <c r="C619" s="6"/>
      <c r="D619" t="e">
        <f>VLOOKUP(Таблица91112282710[[#This Row],[Название документа, основания для закупки]],ТаблОснЗакуп[],2,FALSE)</f>
        <v>#N/A</v>
      </c>
      <c r="E619" s="2"/>
      <c r="F619" s="6"/>
      <c r="G619" s="38" t="e">
        <f>VLOOKUP(Таблица91112282710[[#This Row],[ Название раздела Плана]],ТаблРазделПлана4[],2,FALSE)</f>
        <v>#N/A</v>
      </c>
      <c r="H619" s="14"/>
      <c r="I619" s="14"/>
      <c r="J619" s="2"/>
      <c r="K619" s="17"/>
      <c r="L619" s="17"/>
      <c r="M619" s="48"/>
      <c r="N619" s="47" t="e">
        <f>VLOOKUP(Таблица91112282710[[#This Row],[Предмет закупки - исключения СМСП]],ТаблИсключ,2,FALSE)</f>
        <v>#N/A</v>
      </c>
      <c r="O619" s="20"/>
      <c r="Q619" s="36"/>
      <c r="R619" s="12"/>
      <c r="S619" s="12"/>
      <c r="T619" s="12"/>
      <c r="U619" s="16" t="e">
        <f>VLOOKUP(Таблица91112282710[[#This Row],[Ставка НДС]],ТаблицаСтавкиНДС[],2,FALSE)</f>
        <v>#N/A</v>
      </c>
      <c r="V619" s="6"/>
      <c r="W619" t="e">
        <f>VLOOKUP(Таблица91112282710[[#This Row],[Название источника финансирования]],ТаблИстФинанс[],2,FALSE)</f>
        <v>#N/A</v>
      </c>
      <c r="X619" s="2"/>
      <c r="Y619" s="13"/>
      <c r="Z619" s="13"/>
      <c r="AA619" s="13"/>
      <c r="AB619" s="17"/>
      <c r="AC619" s="17"/>
      <c r="AD619" s="6"/>
      <c r="AE619" t="e">
        <f>VLOOKUP(Таблица91112282710[[#This Row],[Название способа закупки]],ТаблСпосЗакуп[],2,FALSE)</f>
        <v>#N/A</v>
      </c>
      <c r="AF619" s="6"/>
      <c r="AG619" s="20" t="e">
        <f>INDEX(ТаблОснЗакЕП[],MATCH(LEFT($AF619,255),ТаблОснЗакЕП[Столбец1],0),2)</f>
        <v>#N/A</v>
      </c>
      <c r="AH619" s="2"/>
      <c r="AI619" s="17"/>
      <c r="AJ619" s="14"/>
      <c r="AK619" s="15"/>
      <c r="AL619" s="15"/>
      <c r="AM619" s="15"/>
      <c r="AN619" s="15"/>
      <c r="AO619" s="14"/>
      <c r="AP619" s="14"/>
      <c r="AR619" s="6"/>
      <c r="AS619" t="e">
        <f>VLOOKUP(Таблица91112282710[[#This Row],[Название направления закупки]],ТаблНапрЗакуп[],2,FALSE)</f>
        <v>#N/A</v>
      </c>
      <c r="AT619" s="14"/>
      <c r="AU619" s="39" t="e">
        <f>VLOOKUP(Таблица91112282710[[#This Row],[Наименование подразделения-заявителя закупки (только для закупок ПАО "Газпром")]],ТаблПодрГазпром[],2,FALSE)</f>
        <v>#N/A</v>
      </c>
      <c r="AV619" s="14"/>
      <c r="AW619" s="14"/>
    </row>
    <row r="620" spans="1:49" x14ac:dyDescent="0.25">
      <c r="A620" s="2"/>
      <c r="B620" s="16"/>
      <c r="C620" s="6"/>
      <c r="D620" t="e">
        <f>VLOOKUP(Таблица91112282710[[#This Row],[Название документа, основания для закупки]],ТаблОснЗакуп[],2,FALSE)</f>
        <v>#N/A</v>
      </c>
      <c r="E620" s="2"/>
      <c r="F620" s="6"/>
      <c r="G620" s="38" t="e">
        <f>VLOOKUP(Таблица91112282710[[#This Row],[ Название раздела Плана]],ТаблРазделПлана4[],2,FALSE)</f>
        <v>#N/A</v>
      </c>
      <c r="H620" s="14"/>
      <c r="I620" s="14"/>
      <c r="J620" s="2"/>
      <c r="K620" s="17"/>
      <c r="L620" s="17"/>
      <c r="M620" s="48"/>
      <c r="N620" s="47" t="e">
        <f>VLOOKUP(Таблица91112282710[[#This Row],[Предмет закупки - исключения СМСП]],ТаблИсключ,2,FALSE)</f>
        <v>#N/A</v>
      </c>
      <c r="O620" s="20"/>
      <c r="Q620" s="36"/>
      <c r="R620" s="12"/>
      <c r="S620" s="12"/>
      <c r="T620" s="12"/>
      <c r="U620" s="16" t="e">
        <f>VLOOKUP(Таблица91112282710[[#This Row],[Ставка НДС]],ТаблицаСтавкиНДС[],2,FALSE)</f>
        <v>#N/A</v>
      </c>
      <c r="V620" s="6"/>
      <c r="W620" t="e">
        <f>VLOOKUP(Таблица91112282710[[#This Row],[Название источника финансирования]],ТаблИстФинанс[],2,FALSE)</f>
        <v>#N/A</v>
      </c>
      <c r="X620" s="2"/>
      <c r="Y620" s="13"/>
      <c r="Z620" s="13"/>
      <c r="AA620" s="13"/>
      <c r="AB620" s="17"/>
      <c r="AC620" s="17"/>
      <c r="AD620" s="6"/>
      <c r="AE620" t="e">
        <f>VLOOKUP(Таблица91112282710[[#This Row],[Название способа закупки]],ТаблСпосЗакуп[],2,FALSE)</f>
        <v>#N/A</v>
      </c>
      <c r="AF620" s="6"/>
      <c r="AG620" s="20" t="e">
        <f>INDEX(ТаблОснЗакЕП[],MATCH(LEFT($AF620,255),ТаблОснЗакЕП[Столбец1],0),2)</f>
        <v>#N/A</v>
      </c>
      <c r="AH620" s="2"/>
      <c r="AI620" s="17"/>
      <c r="AJ620" s="14"/>
      <c r="AK620" s="15"/>
      <c r="AL620" s="15"/>
      <c r="AM620" s="15"/>
      <c r="AN620" s="15"/>
      <c r="AO620" s="14"/>
      <c r="AP620" s="14"/>
      <c r="AR620" s="6"/>
      <c r="AS620" t="e">
        <f>VLOOKUP(Таблица91112282710[[#This Row],[Название направления закупки]],ТаблНапрЗакуп[],2,FALSE)</f>
        <v>#N/A</v>
      </c>
      <c r="AT620" s="14"/>
      <c r="AU620" s="40" t="e">
        <f>VLOOKUP(Таблица91112282710[[#This Row],[Наименование подразделения-заявителя закупки (только для закупок ПАО "Газпром")]],ТаблПодрГазпром[],2,FALSE)</f>
        <v>#N/A</v>
      </c>
      <c r="AV620" s="14"/>
      <c r="AW620" s="14"/>
    </row>
    <row r="621" spans="1:49" x14ac:dyDescent="0.25">
      <c r="A621" s="2"/>
      <c r="B621" s="16"/>
      <c r="C621" s="6"/>
      <c r="D621" t="e">
        <f>VLOOKUP(Таблица91112282710[[#This Row],[Название документа, основания для закупки]],ТаблОснЗакуп[],2,FALSE)</f>
        <v>#N/A</v>
      </c>
      <c r="E621" s="2"/>
      <c r="F621" s="6"/>
      <c r="G621" s="38" t="e">
        <f>VLOOKUP(Таблица91112282710[[#This Row],[ Название раздела Плана]],ТаблРазделПлана4[],2,FALSE)</f>
        <v>#N/A</v>
      </c>
      <c r="H621" s="14"/>
      <c r="I621" s="14"/>
      <c r="J621" s="2"/>
      <c r="K621" s="17"/>
      <c r="L621" s="17"/>
      <c r="M621" s="48"/>
      <c r="N621" s="47" t="e">
        <f>VLOOKUP(Таблица91112282710[[#This Row],[Предмет закупки - исключения СМСП]],ТаблИсключ,2,FALSE)</f>
        <v>#N/A</v>
      </c>
      <c r="O621" s="20"/>
      <c r="Q621" s="36"/>
      <c r="R621" s="12"/>
      <c r="S621" s="12"/>
      <c r="T621" s="12"/>
      <c r="U621" s="16" t="e">
        <f>VLOOKUP(Таблица91112282710[[#This Row],[Ставка НДС]],ТаблицаСтавкиНДС[],2,FALSE)</f>
        <v>#N/A</v>
      </c>
      <c r="V621" s="6"/>
      <c r="W621" t="e">
        <f>VLOOKUP(Таблица91112282710[[#This Row],[Название источника финансирования]],ТаблИстФинанс[],2,FALSE)</f>
        <v>#N/A</v>
      </c>
      <c r="X621" s="2"/>
      <c r="Y621" s="13"/>
      <c r="Z621" s="13"/>
      <c r="AA621" s="13"/>
      <c r="AB621" s="17"/>
      <c r="AC621" s="17"/>
      <c r="AD621" s="6"/>
      <c r="AE621" t="e">
        <f>VLOOKUP(Таблица91112282710[[#This Row],[Название способа закупки]],ТаблСпосЗакуп[],2,FALSE)</f>
        <v>#N/A</v>
      </c>
      <c r="AF621" s="6"/>
      <c r="AG621" s="20" t="e">
        <f>INDEX(ТаблОснЗакЕП[],MATCH(LEFT($AF621,255),ТаблОснЗакЕП[Столбец1],0),2)</f>
        <v>#N/A</v>
      </c>
      <c r="AH621" s="2"/>
      <c r="AI621" s="17"/>
      <c r="AJ621" s="14"/>
      <c r="AK621" s="15"/>
      <c r="AL621" s="15"/>
      <c r="AM621" s="15"/>
      <c r="AN621" s="15"/>
      <c r="AO621" s="14"/>
      <c r="AP621" s="14"/>
      <c r="AR621" s="6"/>
      <c r="AS621" t="e">
        <f>VLOOKUP(Таблица91112282710[[#This Row],[Название направления закупки]],ТаблНапрЗакуп[],2,FALSE)</f>
        <v>#N/A</v>
      </c>
      <c r="AT621" s="14"/>
      <c r="AU621" s="39" t="e">
        <f>VLOOKUP(Таблица91112282710[[#This Row],[Наименование подразделения-заявителя закупки (только для закупок ПАО "Газпром")]],ТаблПодрГазпром[],2,FALSE)</f>
        <v>#N/A</v>
      </c>
      <c r="AV621" s="14"/>
      <c r="AW621" s="14"/>
    </row>
    <row r="622" spans="1:49" x14ac:dyDescent="0.25">
      <c r="A622" s="2"/>
      <c r="B622" s="16"/>
      <c r="C622" s="6"/>
      <c r="D622" t="e">
        <f>VLOOKUP(Таблица91112282710[[#This Row],[Название документа, основания для закупки]],ТаблОснЗакуп[],2,FALSE)</f>
        <v>#N/A</v>
      </c>
      <c r="E622" s="2"/>
      <c r="F622" s="6"/>
      <c r="G622" s="38" t="e">
        <f>VLOOKUP(Таблица91112282710[[#This Row],[ Название раздела Плана]],ТаблРазделПлана4[],2,FALSE)</f>
        <v>#N/A</v>
      </c>
      <c r="H622" s="14"/>
      <c r="I622" s="14"/>
      <c r="J622" s="2"/>
      <c r="K622" s="17"/>
      <c r="L622" s="17"/>
      <c r="M622" s="48"/>
      <c r="N622" s="47" t="e">
        <f>VLOOKUP(Таблица91112282710[[#This Row],[Предмет закупки - исключения СМСП]],ТаблИсключ,2,FALSE)</f>
        <v>#N/A</v>
      </c>
      <c r="O622" s="20"/>
      <c r="Q622" s="36"/>
      <c r="R622" s="12"/>
      <c r="S622" s="12"/>
      <c r="T622" s="12"/>
      <c r="U622" s="16" t="e">
        <f>VLOOKUP(Таблица91112282710[[#This Row],[Ставка НДС]],ТаблицаСтавкиНДС[],2,FALSE)</f>
        <v>#N/A</v>
      </c>
      <c r="V622" s="6"/>
      <c r="W622" t="e">
        <f>VLOOKUP(Таблица91112282710[[#This Row],[Название источника финансирования]],ТаблИстФинанс[],2,FALSE)</f>
        <v>#N/A</v>
      </c>
      <c r="X622" s="2"/>
      <c r="Y622" s="13"/>
      <c r="Z622" s="13"/>
      <c r="AA622" s="13"/>
      <c r="AB622" s="17"/>
      <c r="AC622" s="17"/>
      <c r="AD622" s="6"/>
      <c r="AE622" t="e">
        <f>VLOOKUP(Таблица91112282710[[#This Row],[Название способа закупки]],ТаблСпосЗакуп[],2,FALSE)</f>
        <v>#N/A</v>
      </c>
      <c r="AF622" s="6"/>
      <c r="AG622" s="20" t="e">
        <f>INDEX(ТаблОснЗакЕП[],MATCH(LEFT($AF622,255),ТаблОснЗакЕП[Столбец1],0),2)</f>
        <v>#N/A</v>
      </c>
      <c r="AH622" s="2"/>
      <c r="AI622" s="17"/>
      <c r="AJ622" s="14"/>
      <c r="AK622" s="15"/>
      <c r="AL622" s="15"/>
      <c r="AM622" s="15"/>
      <c r="AN622" s="15"/>
      <c r="AO622" s="14"/>
      <c r="AP622" s="14"/>
      <c r="AR622" s="6"/>
      <c r="AS622" t="e">
        <f>VLOOKUP(Таблица91112282710[[#This Row],[Название направления закупки]],ТаблНапрЗакуп[],2,FALSE)</f>
        <v>#N/A</v>
      </c>
      <c r="AT622" s="14"/>
      <c r="AU622" s="40" t="e">
        <f>VLOOKUP(Таблица91112282710[[#This Row],[Наименование подразделения-заявителя закупки (только для закупок ПАО "Газпром")]],ТаблПодрГазпром[],2,FALSE)</f>
        <v>#N/A</v>
      </c>
      <c r="AV622" s="14"/>
      <c r="AW622" s="14"/>
    </row>
    <row r="623" spans="1:49" x14ac:dyDescent="0.25">
      <c r="A623" s="2"/>
      <c r="B623" s="16"/>
      <c r="C623" s="6"/>
      <c r="D623" t="e">
        <f>VLOOKUP(Таблица91112282710[[#This Row],[Название документа, основания для закупки]],ТаблОснЗакуп[],2,FALSE)</f>
        <v>#N/A</v>
      </c>
      <c r="E623" s="2"/>
      <c r="F623" s="6"/>
      <c r="G623" s="38" t="e">
        <f>VLOOKUP(Таблица91112282710[[#This Row],[ Название раздела Плана]],ТаблРазделПлана4[],2,FALSE)</f>
        <v>#N/A</v>
      </c>
      <c r="H623" s="14"/>
      <c r="I623" s="14"/>
      <c r="J623" s="2"/>
      <c r="K623" s="17"/>
      <c r="L623" s="17"/>
      <c r="M623" s="48"/>
      <c r="N623" s="47" t="e">
        <f>VLOOKUP(Таблица91112282710[[#This Row],[Предмет закупки - исключения СМСП]],ТаблИсключ,2,FALSE)</f>
        <v>#N/A</v>
      </c>
      <c r="O623" s="20"/>
      <c r="Q623" s="36"/>
      <c r="R623" s="12"/>
      <c r="S623" s="12"/>
      <c r="T623" s="12"/>
      <c r="U623" s="16" t="e">
        <f>VLOOKUP(Таблица91112282710[[#This Row],[Ставка НДС]],ТаблицаСтавкиНДС[],2,FALSE)</f>
        <v>#N/A</v>
      </c>
      <c r="V623" s="6"/>
      <c r="W623" t="e">
        <f>VLOOKUP(Таблица91112282710[[#This Row],[Название источника финансирования]],ТаблИстФинанс[],2,FALSE)</f>
        <v>#N/A</v>
      </c>
      <c r="X623" s="2"/>
      <c r="Y623" s="13"/>
      <c r="Z623" s="13"/>
      <c r="AA623" s="13"/>
      <c r="AB623" s="17"/>
      <c r="AC623" s="17"/>
      <c r="AD623" s="6"/>
      <c r="AE623" t="e">
        <f>VLOOKUP(Таблица91112282710[[#This Row],[Название способа закупки]],ТаблСпосЗакуп[],2,FALSE)</f>
        <v>#N/A</v>
      </c>
      <c r="AF623" s="6"/>
      <c r="AG623" s="20" t="e">
        <f>INDEX(ТаблОснЗакЕП[],MATCH(LEFT($AF623,255),ТаблОснЗакЕП[Столбец1],0),2)</f>
        <v>#N/A</v>
      </c>
      <c r="AH623" s="2"/>
      <c r="AI623" s="17"/>
      <c r="AJ623" s="14"/>
      <c r="AK623" s="15"/>
      <c r="AL623" s="15"/>
      <c r="AM623" s="15"/>
      <c r="AN623" s="15"/>
      <c r="AO623" s="14"/>
      <c r="AP623" s="14"/>
      <c r="AR623" s="6"/>
      <c r="AS623" t="e">
        <f>VLOOKUP(Таблица91112282710[[#This Row],[Название направления закупки]],ТаблНапрЗакуп[],2,FALSE)</f>
        <v>#N/A</v>
      </c>
      <c r="AT623" s="14"/>
      <c r="AU623" s="39" t="e">
        <f>VLOOKUP(Таблица91112282710[[#This Row],[Наименование подразделения-заявителя закупки (только для закупок ПАО "Газпром")]],ТаблПодрГазпром[],2,FALSE)</f>
        <v>#N/A</v>
      </c>
      <c r="AV623" s="14"/>
      <c r="AW623" s="14"/>
    </row>
    <row r="624" spans="1:49" x14ac:dyDescent="0.25">
      <c r="A624" s="2"/>
      <c r="B624" s="16"/>
      <c r="C624" s="6"/>
      <c r="D624" t="e">
        <f>VLOOKUP(Таблица91112282710[[#This Row],[Название документа, основания для закупки]],ТаблОснЗакуп[],2,FALSE)</f>
        <v>#N/A</v>
      </c>
      <c r="E624" s="2"/>
      <c r="F624" s="6"/>
      <c r="G624" s="38" t="e">
        <f>VLOOKUP(Таблица91112282710[[#This Row],[ Название раздела Плана]],ТаблРазделПлана4[],2,FALSE)</f>
        <v>#N/A</v>
      </c>
      <c r="H624" s="14"/>
      <c r="I624" s="14"/>
      <c r="J624" s="2"/>
      <c r="K624" s="17"/>
      <c r="L624" s="17"/>
      <c r="M624" s="48"/>
      <c r="N624" s="47" t="e">
        <f>VLOOKUP(Таблица91112282710[[#This Row],[Предмет закупки - исключения СМСП]],ТаблИсключ,2,FALSE)</f>
        <v>#N/A</v>
      </c>
      <c r="O624" s="20"/>
      <c r="Q624" s="36"/>
      <c r="R624" s="12"/>
      <c r="S624" s="12"/>
      <c r="T624" s="12"/>
      <c r="U624" s="16" t="e">
        <f>VLOOKUP(Таблица91112282710[[#This Row],[Ставка НДС]],ТаблицаСтавкиНДС[],2,FALSE)</f>
        <v>#N/A</v>
      </c>
      <c r="V624" s="6"/>
      <c r="W624" t="e">
        <f>VLOOKUP(Таблица91112282710[[#This Row],[Название источника финансирования]],ТаблИстФинанс[],2,FALSE)</f>
        <v>#N/A</v>
      </c>
      <c r="X624" s="2"/>
      <c r="Y624" s="13"/>
      <c r="Z624" s="13"/>
      <c r="AA624" s="13"/>
      <c r="AB624" s="17"/>
      <c r="AC624" s="17"/>
      <c r="AD624" s="6"/>
      <c r="AE624" t="e">
        <f>VLOOKUP(Таблица91112282710[[#This Row],[Название способа закупки]],ТаблСпосЗакуп[],2,FALSE)</f>
        <v>#N/A</v>
      </c>
      <c r="AF624" s="6"/>
      <c r="AG624" s="20" t="e">
        <f>INDEX(ТаблОснЗакЕП[],MATCH(LEFT($AF624,255),ТаблОснЗакЕП[Столбец1],0),2)</f>
        <v>#N/A</v>
      </c>
      <c r="AH624" s="2"/>
      <c r="AI624" s="17"/>
      <c r="AJ624" s="14"/>
      <c r="AK624" s="15"/>
      <c r="AL624" s="15"/>
      <c r="AM624" s="15"/>
      <c r="AN624" s="15"/>
      <c r="AO624" s="14"/>
      <c r="AP624" s="14"/>
      <c r="AR624" s="6"/>
      <c r="AS624" t="e">
        <f>VLOOKUP(Таблица91112282710[[#This Row],[Название направления закупки]],ТаблНапрЗакуп[],2,FALSE)</f>
        <v>#N/A</v>
      </c>
      <c r="AT624" s="14"/>
      <c r="AU624" s="40" t="e">
        <f>VLOOKUP(Таблица91112282710[[#This Row],[Наименование подразделения-заявителя закупки (только для закупок ПАО "Газпром")]],ТаблПодрГазпром[],2,FALSE)</f>
        <v>#N/A</v>
      </c>
      <c r="AV624" s="14"/>
      <c r="AW624" s="14"/>
    </row>
    <row r="625" spans="1:49" x14ac:dyDescent="0.25">
      <c r="A625" s="2"/>
      <c r="B625" s="16"/>
      <c r="C625" s="6"/>
      <c r="D625" t="e">
        <f>VLOOKUP(Таблица91112282710[[#This Row],[Название документа, основания для закупки]],ТаблОснЗакуп[],2,FALSE)</f>
        <v>#N/A</v>
      </c>
      <c r="E625" s="2"/>
      <c r="F625" s="6"/>
      <c r="G625" s="38" t="e">
        <f>VLOOKUP(Таблица91112282710[[#This Row],[ Название раздела Плана]],ТаблРазделПлана4[],2,FALSE)</f>
        <v>#N/A</v>
      </c>
      <c r="H625" s="14"/>
      <c r="I625" s="14"/>
      <c r="J625" s="2"/>
      <c r="K625" s="17"/>
      <c r="L625" s="17"/>
      <c r="M625" s="48"/>
      <c r="N625" s="47" t="e">
        <f>VLOOKUP(Таблица91112282710[[#This Row],[Предмет закупки - исключения СМСП]],ТаблИсключ,2,FALSE)</f>
        <v>#N/A</v>
      </c>
      <c r="O625" s="20"/>
      <c r="Q625" s="36"/>
      <c r="R625" s="12"/>
      <c r="S625" s="12"/>
      <c r="T625" s="12"/>
      <c r="U625" s="16" t="e">
        <f>VLOOKUP(Таблица91112282710[[#This Row],[Ставка НДС]],ТаблицаСтавкиНДС[],2,FALSE)</f>
        <v>#N/A</v>
      </c>
      <c r="V625" s="6"/>
      <c r="W625" t="e">
        <f>VLOOKUP(Таблица91112282710[[#This Row],[Название источника финансирования]],ТаблИстФинанс[],2,FALSE)</f>
        <v>#N/A</v>
      </c>
      <c r="X625" s="2"/>
      <c r="Y625" s="13"/>
      <c r="Z625" s="13"/>
      <c r="AA625" s="13"/>
      <c r="AB625" s="17"/>
      <c r="AC625" s="17"/>
      <c r="AD625" s="6"/>
      <c r="AE625" t="e">
        <f>VLOOKUP(Таблица91112282710[[#This Row],[Название способа закупки]],ТаблСпосЗакуп[],2,FALSE)</f>
        <v>#N/A</v>
      </c>
      <c r="AF625" s="6"/>
      <c r="AG625" s="20" t="e">
        <f>INDEX(ТаблОснЗакЕП[],MATCH(LEFT($AF625,255),ТаблОснЗакЕП[Столбец1],0),2)</f>
        <v>#N/A</v>
      </c>
      <c r="AH625" s="2"/>
      <c r="AI625" s="17"/>
      <c r="AJ625" s="14"/>
      <c r="AK625" s="15"/>
      <c r="AL625" s="15"/>
      <c r="AM625" s="15"/>
      <c r="AN625" s="15"/>
      <c r="AO625" s="14"/>
      <c r="AP625" s="14"/>
      <c r="AR625" s="6"/>
      <c r="AS625" t="e">
        <f>VLOOKUP(Таблица91112282710[[#This Row],[Название направления закупки]],ТаблНапрЗакуп[],2,FALSE)</f>
        <v>#N/A</v>
      </c>
      <c r="AT625" s="14"/>
      <c r="AU625" s="39" t="e">
        <f>VLOOKUP(Таблица91112282710[[#This Row],[Наименование подразделения-заявителя закупки (только для закупок ПАО "Газпром")]],ТаблПодрГазпром[],2,FALSE)</f>
        <v>#N/A</v>
      </c>
      <c r="AV625" s="14"/>
      <c r="AW625" s="14"/>
    </row>
    <row r="626" spans="1:49" x14ac:dyDescent="0.25">
      <c r="A626" s="2"/>
      <c r="B626" s="16"/>
      <c r="C626" s="6"/>
      <c r="D626" t="e">
        <f>VLOOKUP(Таблица91112282710[[#This Row],[Название документа, основания для закупки]],ТаблОснЗакуп[],2,FALSE)</f>
        <v>#N/A</v>
      </c>
      <c r="E626" s="2"/>
      <c r="F626" s="6"/>
      <c r="G626" s="38" t="e">
        <f>VLOOKUP(Таблица91112282710[[#This Row],[ Название раздела Плана]],ТаблРазделПлана4[],2,FALSE)</f>
        <v>#N/A</v>
      </c>
      <c r="H626" s="14"/>
      <c r="I626" s="14"/>
      <c r="J626" s="2"/>
      <c r="K626" s="17"/>
      <c r="L626" s="17"/>
      <c r="M626" s="48"/>
      <c r="N626" s="47" t="e">
        <f>VLOOKUP(Таблица91112282710[[#This Row],[Предмет закупки - исключения СМСП]],ТаблИсключ,2,FALSE)</f>
        <v>#N/A</v>
      </c>
      <c r="O626" s="20"/>
      <c r="Q626" s="36"/>
      <c r="R626" s="12"/>
      <c r="S626" s="12"/>
      <c r="T626" s="12"/>
      <c r="U626" s="16" t="e">
        <f>VLOOKUP(Таблица91112282710[[#This Row],[Ставка НДС]],ТаблицаСтавкиНДС[],2,FALSE)</f>
        <v>#N/A</v>
      </c>
      <c r="V626" s="6"/>
      <c r="W626" t="e">
        <f>VLOOKUP(Таблица91112282710[[#This Row],[Название источника финансирования]],ТаблИстФинанс[],2,FALSE)</f>
        <v>#N/A</v>
      </c>
      <c r="X626" s="2"/>
      <c r="Y626" s="13"/>
      <c r="Z626" s="13"/>
      <c r="AA626" s="13"/>
      <c r="AB626" s="17"/>
      <c r="AC626" s="17"/>
      <c r="AD626" s="6"/>
      <c r="AE626" t="e">
        <f>VLOOKUP(Таблица91112282710[[#This Row],[Название способа закупки]],ТаблСпосЗакуп[],2,FALSE)</f>
        <v>#N/A</v>
      </c>
      <c r="AF626" s="6"/>
      <c r="AG626" s="20" t="e">
        <f>INDEX(ТаблОснЗакЕП[],MATCH(LEFT($AF626,255),ТаблОснЗакЕП[Столбец1],0),2)</f>
        <v>#N/A</v>
      </c>
      <c r="AH626" s="2"/>
      <c r="AI626" s="17"/>
      <c r="AJ626" s="14"/>
      <c r="AK626" s="15"/>
      <c r="AL626" s="15"/>
      <c r="AM626" s="15"/>
      <c r="AN626" s="15"/>
      <c r="AO626" s="14"/>
      <c r="AP626" s="14"/>
      <c r="AR626" s="6"/>
      <c r="AS626" t="e">
        <f>VLOOKUP(Таблица91112282710[[#This Row],[Название направления закупки]],ТаблНапрЗакуп[],2,FALSE)</f>
        <v>#N/A</v>
      </c>
      <c r="AT626" s="14"/>
      <c r="AU626" s="40" t="e">
        <f>VLOOKUP(Таблица91112282710[[#This Row],[Наименование подразделения-заявителя закупки (только для закупок ПАО "Газпром")]],ТаблПодрГазпром[],2,FALSE)</f>
        <v>#N/A</v>
      </c>
      <c r="AV626" s="14"/>
      <c r="AW626" s="14"/>
    </row>
    <row r="627" spans="1:49" x14ac:dyDescent="0.25">
      <c r="A627" s="2"/>
      <c r="B627" s="16"/>
      <c r="C627" s="6"/>
      <c r="D627" t="e">
        <f>VLOOKUP(Таблица91112282710[[#This Row],[Название документа, основания для закупки]],ТаблОснЗакуп[],2,FALSE)</f>
        <v>#N/A</v>
      </c>
      <c r="E627" s="2"/>
      <c r="F627" s="6"/>
      <c r="G627" s="38" t="e">
        <f>VLOOKUP(Таблица91112282710[[#This Row],[ Название раздела Плана]],ТаблРазделПлана4[],2,FALSE)</f>
        <v>#N/A</v>
      </c>
      <c r="H627" s="14"/>
      <c r="I627" s="14"/>
      <c r="J627" s="2"/>
      <c r="K627" s="17"/>
      <c r="L627" s="17"/>
      <c r="M627" s="48"/>
      <c r="N627" s="47" t="e">
        <f>VLOOKUP(Таблица91112282710[[#This Row],[Предмет закупки - исключения СМСП]],ТаблИсключ,2,FALSE)</f>
        <v>#N/A</v>
      </c>
      <c r="O627" s="20"/>
      <c r="Q627" s="36"/>
      <c r="R627" s="12"/>
      <c r="S627" s="12"/>
      <c r="T627" s="12"/>
      <c r="U627" s="16" t="e">
        <f>VLOOKUP(Таблица91112282710[[#This Row],[Ставка НДС]],ТаблицаСтавкиНДС[],2,FALSE)</f>
        <v>#N/A</v>
      </c>
      <c r="V627" s="6"/>
      <c r="W627" t="e">
        <f>VLOOKUP(Таблица91112282710[[#This Row],[Название источника финансирования]],ТаблИстФинанс[],2,FALSE)</f>
        <v>#N/A</v>
      </c>
      <c r="X627" s="2"/>
      <c r="Y627" s="13"/>
      <c r="Z627" s="13"/>
      <c r="AA627" s="13"/>
      <c r="AB627" s="17"/>
      <c r="AC627" s="17"/>
      <c r="AD627" s="6"/>
      <c r="AE627" t="e">
        <f>VLOOKUP(Таблица91112282710[[#This Row],[Название способа закупки]],ТаблСпосЗакуп[],2,FALSE)</f>
        <v>#N/A</v>
      </c>
      <c r="AF627" s="6"/>
      <c r="AG627" s="20" t="e">
        <f>INDEX(ТаблОснЗакЕП[],MATCH(LEFT($AF627,255),ТаблОснЗакЕП[Столбец1],0),2)</f>
        <v>#N/A</v>
      </c>
      <c r="AH627" s="2"/>
      <c r="AI627" s="17"/>
      <c r="AJ627" s="14"/>
      <c r="AK627" s="15"/>
      <c r="AL627" s="15"/>
      <c r="AM627" s="15"/>
      <c r="AN627" s="15"/>
      <c r="AO627" s="14"/>
      <c r="AP627" s="14"/>
      <c r="AR627" s="6"/>
      <c r="AS627" t="e">
        <f>VLOOKUP(Таблица91112282710[[#This Row],[Название направления закупки]],ТаблНапрЗакуп[],2,FALSE)</f>
        <v>#N/A</v>
      </c>
      <c r="AT627" s="14"/>
      <c r="AU627" s="39" t="e">
        <f>VLOOKUP(Таблица91112282710[[#This Row],[Наименование подразделения-заявителя закупки (только для закупок ПАО "Газпром")]],ТаблПодрГазпром[],2,FALSE)</f>
        <v>#N/A</v>
      </c>
      <c r="AV627" s="14"/>
      <c r="AW627" s="14"/>
    </row>
    <row r="628" spans="1:49" x14ac:dyDescent="0.25">
      <c r="A628" s="2"/>
      <c r="B628" s="16"/>
      <c r="C628" s="6"/>
      <c r="D628" t="e">
        <f>VLOOKUP(Таблица91112282710[[#This Row],[Название документа, основания для закупки]],ТаблОснЗакуп[],2,FALSE)</f>
        <v>#N/A</v>
      </c>
      <c r="E628" s="2"/>
      <c r="F628" s="6"/>
      <c r="G628" s="38" t="e">
        <f>VLOOKUP(Таблица91112282710[[#This Row],[ Название раздела Плана]],ТаблРазделПлана4[],2,FALSE)</f>
        <v>#N/A</v>
      </c>
      <c r="H628" s="14"/>
      <c r="I628" s="14"/>
      <c r="J628" s="2"/>
      <c r="K628" s="17"/>
      <c r="L628" s="17"/>
      <c r="M628" s="48"/>
      <c r="N628" s="47" t="e">
        <f>VLOOKUP(Таблица91112282710[[#This Row],[Предмет закупки - исключения СМСП]],ТаблИсключ,2,FALSE)</f>
        <v>#N/A</v>
      </c>
      <c r="O628" s="20"/>
      <c r="Q628" s="36"/>
      <c r="R628" s="12"/>
      <c r="S628" s="12"/>
      <c r="T628" s="12"/>
      <c r="U628" s="16" t="e">
        <f>VLOOKUP(Таблица91112282710[[#This Row],[Ставка НДС]],ТаблицаСтавкиНДС[],2,FALSE)</f>
        <v>#N/A</v>
      </c>
      <c r="V628" s="6"/>
      <c r="W628" t="e">
        <f>VLOOKUP(Таблица91112282710[[#This Row],[Название источника финансирования]],ТаблИстФинанс[],2,FALSE)</f>
        <v>#N/A</v>
      </c>
      <c r="X628" s="2"/>
      <c r="Y628" s="13"/>
      <c r="Z628" s="13"/>
      <c r="AA628" s="13"/>
      <c r="AB628" s="17"/>
      <c r="AC628" s="17"/>
      <c r="AD628" s="6"/>
      <c r="AE628" t="e">
        <f>VLOOKUP(Таблица91112282710[[#This Row],[Название способа закупки]],ТаблСпосЗакуп[],2,FALSE)</f>
        <v>#N/A</v>
      </c>
      <c r="AF628" s="6"/>
      <c r="AG628" s="20" t="e">
        <f>INDEX(ТаблОснЗакЕП[],MATCH(LEFT($AF628,255),ТаблОснЗакЕП[Столбец1],0),2)</f>
        <v>#N/A</v>
      </c>
      <c r="AH628" s="2"/>
      <c r="AI628" s="17"/>
      <c r="AJ628" s="14"/>
      <c r="AK628" s="15"/>
      <c r="AL628" s="15"/>
      <c r="AM628" s="15"/>
      <c r="AN628" s="15"/>
      <c r="AO628" s="14"/>
      <c r="AP628" s="14"/>
      <c r="AR628" s="6"/>
      <c r="AS628" t="e">
        <f>VLOOKUP(Таблица91112282710[[#This Row],[Название направления закупки]],ТаблНапрЗакуп[],2,FALSE)</f>
        <v>#N/A</v>
      </c>
      <c r="AT628" s="14"/>
      <c r="AU628" s="40" t="e">
        <f>VLOOKUP(Таблица91112282710[[#This Row],[Наименование подразделения-заявителя закупки (только для закупок ПАО "Газпром")]],ТаблПодрГазпром[],2,FALSE)</f>
        <v>#N/A</v>
      </c>
      <c r="AV628" s="14"/>
      <c r="AW628" s="14"/>
    </row>
    <row r="629" spans="1:49" x14ac:dyDescent="0.25">
      <c r="A629" s="2"/>
      <c r="B629" s="16"/>
      <c r="C629" s="6"/>
      <c r="D629" t="e">
        <f>VLOOKUP(Таблица91112282710[[#This Row],[Название документа, основания для закупки]],ТаблОснЗакуп[],2,FALSE)</f>
        <v>#N/A</v>
      </c>
      <c r="E629" s="2"/>
      <c r="F629" s="6"/>
      <c r="G629" s="38" t="e">
        <f>VLOOKUP(Таблица91112282710[[#This Row],[ Название раздела Плана]],ТаблРазделПлана4[],2,FALSE)</f>
        <v>#N/A</v>
      </c>
      <c r="H629" s="14"/>
      <c r="I629" s="14"/>
      <c r="J629" s="2"/>
      <c r="K629" s="17"/>
      <c r="L629" s="17"/>
      <c r="M629" s="48"/>
      <c r="N629" s="47" t="e">
        <f>VLOOKUP(Таблица91112282710[[#This Row],[Предмет закупки - исключения СМСП]],ТаблИсключ,2,FALSE)</f>
        <v>#N/A</v>
      </c>
      <c r="O629" s="20"/>
      <c r="Q629" s="36"/>
      <c r="R629" s="12"/>
      <c r="S629" s="12"/>
      <c r="T629" s="12"/>
      <c r="U629" s="16" t="e">
        <f>VLOOKUP(Таблица91112282710[[#This Row],[Ставка НДС]],ТаблицаСтавкиНДС[],2,FALSE)</f>
        <v>#N/A</v>
      </c>
      <c r="V629" s="6"/>
      <c r="W629" t="e">
        <f>VLOOKUP(Таблица91112282710[[#This Row],[Название источника финансирования]],ТаблИстФинанс[],2,FALSE)</f>
        <v>#N/A</v>
      </c>
      <c r="X629" s="2"/>
      <c r="Y629" s="13"/>
      <c r="Z629" s="13"/>
      <c r="AA629" s="13"/>
      <c r="AB629" s="17"/>
      <c r="AC629" s="17"/>
      <c r="AD629" s="6"/>
      <c r="AE629" t="e">
        <f>VLOOKUP(Таблица91112282710[[#This Row],[Название способа закупки]],ТаблСпосЗакуп[],2,FALSE)</f>
        <v>#N/A</v>
      </c>
      <c r="AF629" s="6"/>
      <c r="AG629" s="20" t="e">
        <f>INDEX(ТаблОснЗакЕП[],MATCH(LEFT($AF629,255),ТаблОснЗакЕП[Столбец1],0),2)</f>
        <v>#N/A</v>
      </c>
      <c r="AH629" s="2"/>
      <c r="AI629" s="17"/>
      <c r="AJ629" s="14"/>
      <c r="AK629" s="15"/>
      <c r="AL629" s="15"/>
      <c r="AM629" s="15"/>
      <c r="AN629" s="15"/>
      <c r="AO629" s="14"/>
      <c r="AP629" s="14"/>
      <c r="AR629" s="6"/>
      <c r="AS629" t="e">
        <f>VLOOKUP(Таблица91112282710[[#This Row],[Название направления закупки]],ТаблНапрЗакуп[],2,FALSE)</f>
        <v>#N/A</v>
      </c>
      <c r="AT629" s="14"/>
      <c r="AU629" s="39" t="e">
        <f>VLOOKUP(Таблица91112282710[[#This Row],[Наименование подразделения-заявителя закупки (только для закупок ПАО "Газпром")]],ТаблПодрГазпром[],2,FALSE)</f>
        <v>#N/A</v>
      </c>
      <c r="AV629" s="14"/>
      <c r="AW629" s="14"/>
    </row>
    <row r="630" spans="1:49" x14ac:dyDescent="0.25">
      <c r="A630" s="2"/>
      <c r="B630" s="16"/>
      <c r="C630" s="6"/>
      <c r="D630" t="e">
        <f>VLOOKUP(Таблица91112282710[[#This Row],[Название документа, основания для закупки]],ТаблОснЗакуп[],2,FALSE)</f>
        <v>#N/A</v>
      </c>
      <c r="E630" s="2"/>
      <c r="F630" s="6"/>
      <c r="G630" s="38" t="e">
        <f>VLOOKUP(Таблица91112282710[[#This Row],[ Название раздела Плана]],ТаблРазделПлана4[],2,FALSE)</f>
        <v>#N/A</v>
      </c>
      <c r="H630" s="14"/>
      <c r="I630" s="14"/>
      <c r="J630" s="2"/>
      <c r="K630" s="17"/>
      <c r="L630" s="17"/>
      <c r="M630" s="48"/>
      <c r="N630" s="47" t="e">
        <f>VLOOKUP(Таблица91112282710[[#This Row],[Предмет закупки - исключения СМСП]],ТаблИсключ,2,FALSE)</f>
        <v>#N/A</v>
      </c>
      <c r="O630" s="20"/>
      <c r="Q630" s="36"/>
      <c r="R630" s="12"/>
      <c r="S630" s="12"/>
      <c r="T630" s="12"/>
      <c r="U630" s="16" t="e">
        <f>VLOOKUP(Таблица91112282710[[#This Row],[Ставка НДС]],ТаблицаСтавкиНДС[],2,FALSE)</f>
        <v>#N/A</v>
      </c>
      <c r="V630" s="6"/>
      <c r="W630" t="e">
        <f>VLOOKUP(Таблица91112282710[[#This Row],[Название источника финансирования]],ТаблИстФинанс[],2,FALSE)</f>
        <v>#N/A</v>
      </c>
      <c r="X630" s="2"/>
      <c r="Y630" s="13"/>
      <c r="Z630" s="13"/>
      <c r="AA630" s="13"/>
      <c r="AB630" s="17"/>
      <c r="AC630" s="17"/>
      <c r="AD630" s="6"/>
      <c r="AE630" t="e">
        <f>VLOOKUP(Таблица91112282710[[#This Row],[Название способа закупки]],ТаблСпосЗакуп[],2,FALSE)</f>
        <v>#N/A</v>
      </c>
      <c r="AF630" s="6"/>
      <c r="AG630" s="20" t="e">
        <f>INDEX(ТаблОснЗакЕП[],MATCH(LEFT($AF630,255),ТаблОснЗакЕП[Столбец1],0),2)</f>
        <v>#N/A</v>
      </c>
      <c r="AH630" s="2"/>
      <c r="AI630" s="17"/>
      <c r="AJ630" s="14"/>
      <c r="AK630" s="15"/>
      <c r="AL630" s="15"/>
      <c r="AM630" s="15"/>
      <c r="AN630" s="15"/>
      <c r="AO630" s="14"/>
      <c r="AP630" s="14"/>
      <c r="AR630" s="6"/>
      <c r="AS630" t="e">
        <f>VLOOKUP(Таблица91112282710[[#This Row],[Название направления закупки]],ТаблНапрЗакуп[],2,FALSE)</f>
        <v>#N/A</v>
      </c>
      <c r="AT630" s="14"/>
      <c r="AU630" s="40" t="e">
        <f>VLOOKUP(Таблица91112282710[[#This Row],[Наименование подразделения-заявителя закупки (только для закупок ПАО "Газпром")]],ТаблПодрГазпром[],2,FALSE)</f>
        <v>#N/A</v>
      </c>
      <c r="AV630" s="14"/>
      <c r="AW630" s="14"/>
    </row>
    <row r="631" spans="1:49" x14ac:dyDescent="0.25">
      <c r="A631" s="2"/>
      <c r="B631" s="16"/>
      <c r="C631" s="6"/>
      <c r="D631" t="e">
        <f>VLOOKUP(Таблица91112282710[[#This Row],[Название документа, основания для закупки]],ТаблОснЗакуп[],2,FALSE)</f>
        <v>#N/A</v>
      </c>
      <c r="E631" s="2"/>
      <c r="F631" s="6"/>
      <c r="G631" s="38" t="e">
        <f>VLOOKUP(Таблица91112282710[[#This Row],[ Название раздела Плана]],ТаблРазделПлана4[],2,FALSE)</f>
        <v>#N/A</v>
      </c>
      <c r="H631" s="14"/>
      <c r="I631" s="14"/>
      <c r="J631" s="2"/>
      <c r="K631" s="17"/>
      <c r="L631" s="17"/>
      <c r="M631" s="48"/>
      <c r="N631" s="47" t="e">
        <f>VLOOKUP(Таблица91112282710[[#This Row],[Предмет закупки - исключения СМСП]],ТаблИсключ,2,FALSE)</f>
        <v>#N/A</v>
      </c>
      <c r="O631" s="20"/>
      <c r="Q631" s="36"/>
      <c r="R631" s="12"/>
      <c r="S631" s="12"/>
      <c r="T631" s="12"/>
      <c r="U631" s="16" t="e">
        <f>VLOOKUP(Таблица91112282710[[#This Row],[Ставка НДС]],ТаблицаСтавкиНДС[],2,FALSE)</f>
        <v>#N/A</v>
      </c>
      <c r="V631" s="6"/>
      <c r="W631" t="e">
        <f>VLOOKUP(Таблица91112282710[[#This Row],[Название источника финансирования]],ТаблИстФинанс[],2,FALSE)</f>
        <v>#N/A</v>
      </c>
      <c r="X631" s="2"/>
      <c r="Y631" s="13"/>
      <c r="Z631" s="13"/>
      <c r="AA631" s="13"/>
      <c r="AB631" s="17"/>
      <c r="AC631" s="17"/>
      <c r="AD631" s="6"/>
      <c r="AE631" t="e">
        <f>VLOOKUP(Таблица91112282710[[#This Row],[Название способа закупки]],ТаблСпосЗакуп[],2,FALSE)</f>
        <v>#N/A</v>
      </c>
      <c r="AF631" s="6"/>
      <c r="AG631" s="20" t="e">
        <f>INDEX(ТаблОснЗакЕП[],MATCH(LEFT($AF631,255),ТаблОснЗакЕП[Столбец1],0),2)</f>
        <v>#N/A</v>
      </c>
      <c r="AH631" s="2"/>
      <c r="AI631" s="17"/>
      <c r="AJ631" s="14"/>
      <c r="AK631" s="15"/>
      <c r="AL631" s="15"/>
      <c r="AM631" s="15"/>
      <c r="AN631" s="15"/>
      <c r="AO631" s="14"/>
      <c r="AP631" s="14"/>
      <c r="AR631" s="6"/>
      <c r="AS631" t="e">
        <f>VLOOKUP(Таблица91112282710[[#This Row],[Название направления закупки]],ТаблНапрЗакуп[],2,FALSE)</f>
        <v>#N/A</v>
      </c>
      <c r="AT631" s="14"/>
      <c r="AU631" s="39" t="e">
        <f>VLOOKUP(Таблица91112282710[[#This Row],[Наименование подразделения-заявителя закупки (только для закупок ПАО "Газпром")]],ТаблПодрГазпром[],2,FALSE)</f>
        <v>#N/A</v>
      </c>
      <c r="AV631" s="14"/>
      <c r="AW631" s="14"/>
    </row>
    <row r="632" spans="1:49" x14ac:dyDescent="0.25">
      <c r="A632" s="2"/>
      <c r="B632" s="16"/>
      <c r="C632" s="6"/>
      <c r="D632" t="e">
        <f>VLOOKUP(Таблица91112282710[[#This Row],[Название документа, основания для закупки]],ТаблОснЗакуп[],2,FALSE)</f>
        <v>#N/A</v>
      </c>
      <c r="E632" s="2"/>
      <c r="F632" s="6"/>
      <c r="G632" s="38" t="e">
        <f>VLOOKUP(Таблица91112282710[[#This Row],[ Название раздела Плана]],ТаблРазделПлана4[],2,FALSE)</f>
        <v>#N/A</v>
      </c>
      <c r="H632" s="14"/>
      <c r="I632" s="14"/>
      <c r="J632" s="2"/>
      <c r="K632" s="17"/>
      <c r="L632" s="17"/>
      <c r="M632" s="48"/>
      <c r="N632" s="47" t="e">
        <f>VLOOKUP(Таблица91112282710[[#This Row],[Предмет закупки - исключения СМСП]],ТаблИсключ,2,FALSE)</f>
        <v>#N/A</v>
      </c>
      <c r="O632" s="20"/>
      <c r="Q632" s="36"/>
      <c r="R632" s="12"/>
      <c r="S632" s="12"/>
      <c r="T632" s="12"/>
      <c r="U632" s="16" t="e">
        <f>VLOOKUP(Таблица91112282710[[#This Row],[Ставка НДС]],ТаблицаСтавкиНДС[],2,FALSE)</f>
        <v>#N/A</v>
      </c>
      <c r="V632" s="6"/>
      <c r="W632" t="e">
        <f>VLOOKUP(Таблица91112282710[[#This Row],[Название источника финансирования]],ТаблИстФинанс[],2,FALSE)</f>
        <v>#N/A</v>
      </c>
      <c r="X632" s="2"/>
      <c r="Y632" s="13"/>
      <c r="Z632" s="13"/>
      <c r="AA632" s="13"/>
      <c r="AB632" s="17"/>
      <c r="AC632" s="17"/>
      <c r="AD632" s="6"/>
      <c r="AE632" t="e">
        <f>VLOOKUP(Таблица91112282710[[#This Row],[Название способа закупки]],ТаблСпосЗакуп[],2,FALSE)</f>
        <v>#N/A</v>
      </c>
      <c r="AF632" s="6"/>
      <c r="AG632" s="20" t="e">
        <f>INDEX(ТаблОснЗакЕП[],MATCH(LEFT($AF632,255),ТаблОснЗакЕП[Столбец1],0),2)</f>
        <v>#N/A</v>
      </c>
      <c r="AH632" s="2"/>
      <c r="AI632" s="17"/>
      <c r="AJ632" s="14"/>
      <c r="AK632" s="15"/>
      <c r="AL632" s="15"/>
      <c r="AM632" s="15"/>
      <c r="AN632" s="15"/>
      <c r="AO632" s="14"/>
      <c r="AP632" s="14"/>
      <c r="AR632" s="6"/>
      <c r="AS632" t="e">
        <f>VLOOKUP(Таблица91112282710[[#This Row],[Название направления закупки]],ТаблНапрЗакуп[],2,FALSE)</f>
        <v>#N/A</v>
      </c>
      <c r="AT632" s="14"/>
      <c r="AU632" s="40" t="e">
        <f>VLOOKUP(Таблица91112282710[[#This Row],[Наименование подразделения-заявителя закупки (только для закупок ПАО "Газпром")]],ТаблПодрГазпром[],2,FALSE)</f>
        <v>#N/A</v>
      </c>
      <c r="AV632" s="14"/>
      <c r="AW632" s="14"/>
    </row>
    <row r="633" spans="1:49" x14ac:dyDescent="0.25">
      <c r="A633" s="2"/>
      <c r="B633" s="16"/>
      <c r="C633" s="6"/>
      <c r="D633" t="e">
        <f>VLOOKUP(Таблица91112282710[[#This Row],[Название документа, основания для закупки]],ТаблОснЗакуп[],2,FALSE)</f>
        <v>#N/A</v>
      </c>
      <c r="E633" s="2"/>
      <c r="F633" s="6"/>
      <c r="G633" s="38" t="e">
        <f>VLOOKUP(Таблица91112282710[[#This Row],[ Название раздела Плана]],ТаблРазделПлана4[],2,FALSE)</f>
        <v>#N/A</v>
      </c>
      <c r="H633" s="14"/>
      <c r="I633" s="14"/>
      <c r="J633" s="2"/>
      <c r="K633" s="17"/>
      <c r="L633" s="17"/>
      <c r="M633" s="48"/>
      <c r="N633" s="47" t="e">
        <f>VLOOKUP(Таблица91112282710[[#This Row],[Предмет закупки - исключения СМСП]],ТаблИсключ,2,FALSE)</f>
        <v>#N/A</v>
      </c>
      <c r="O633" s="20"/>
      <c r="Q633" s="36"/>
      <c r="R633" s="12"/>
      <c r="S633" s="12"/>
      <c r="T633" s="12"/>
      <c r="U633" s="16" t="e">
        <f>VLOOKUP(Таблица91112282710[[#This Row],[Ставка НДС]],ТаблицаСтавкиНДС[],2,FALSE)</f>
        <v>#N/A</v>
      </c>
      <c r="V633" s="6"/>
      <c r="W633" t="e">
        <f>VLOOKUP(Таблица91112282710[[#This Row],[Название источника финансирования]],ТаблИстФинанс[],2,FALSE)</f>
        <v>#N/A</v>
      </c>
      <c r="X633" s="2"/>
      <c r="Y633" s="13"/>
      <c r="Z633" s="13"/>
      <c r="AA633" s="13"/>
      <c r="AB633" s="17"/>
      <c r="AC633" s="17"/>
      <c r="AD633" s="6"/>
      <c r="AE633" t="e">
        <f>VLOOKUP(Таблица91112282710[[#This Row],[Название способа закупки]],ТаблСпосЗакуп[],2,FALSE)</f>
        <v>#N/A</v>
      </c>
      <c r="AF633" s="6"/>
      <c r="AG633" s="20" t="e">
        <f>INDEX(ТаблОснЗакЕП[],MATCH(LEFT($AF633,255),ТаблОснЗакЕП[Столбец1],0),2)</f>
        <v>#N/A</v>
      </c>
      <c r="AH633" s="2"/>
      <c r="AI633" s="17"/>
      <c r="AJ633" s="14"/>
      <c r="AK633" s="15"/>
      <c r="AL633" s="15"/>
      <c r="AM633" s="15"/>
      <c r="AN633" s="15"/>
      <c r="AO633" s="14"/>
      <c r="AP633" s="14"/>
      <c r="AR633" s="6"/>
      <c r="AS633" t="e">
        <f>VLOOKUP(Таблица91112282710[[#This Row],[Название направления закупки]],ТаблНапрЗакуп[],2,FALSE)</f>
        <v>#N/A</v>
      </c>
      <c r="AT633" s="14"/>
      <c r="AU633" s="39" t="e">
        <f>VLOOKUP(Таблица91112282710[[#This Row],[Наименование подразделения-заявителя закупки (только для закупок ПАО "Газпром")]],ТаблПодрГазпром[],2,FALSE)</f>
        <v>#N/A</v>
      </c>
      <c r="AV633" s="14"/>
      <c r="AW633" s="14"/>
    </row>
    <row r="634" spans="1:49" x14ac:dyDescent="0.25">
      <c r="A634" s="2"/>
      <c r="B634" s="16"/>
      <c r="C634" s="6"/>
      <c r="D634" t="e">
        <f>VLOOKUP(Таблица91112282710[[#This Row],[Название документа, основания для закупки]],ТаблОснЗакуп[],2,FALSE)</f>
        <v>#N/A</v>
      </c>
      <c r="E634" s="2"/>
      <c r="F634" s="6"/>
      <c r="G634" s="38" t="e">
        <f>VLOOKUP(Таблица91112282710[[#This Row],[ Название раздела Плана]],ТаблРазделПлана4[],2,FALSE)</f>
        <v>#N/A</v>
      </c>
      <c r="H634" s="14"/>
      <c r="I634" s="14"/>
      <c r="J634" s="2"/>
      <c r="K634" s="17"/>
      <c r="L634" s="17"/>
      <c r="M634" s="48"/>
      <c r="N634" s="47" t="e">
        <f>VLOOKUP(Таблица91112282710[[#This Row],[Предмет закупки - исключения СМСП]],ТаблИсключ,2,FALSE)</f>
        <v>#N/A</v>
      </c>
      <c r="O634" s="20"/>
      <c r="Q634" s="36"/>
      <c r="R634" s="12"/>
      <c r="S634" s="12"/>
      <c r="T634" s="12"/>
      <c r="U634" s="16" t="e">
        <f>VLOOKUP(Таблица91112282710[[#This Row],[Ставка НДС]],ТаблицаСтавкиНДС[],2,FALSE)</f>
        <v>#N/A</v>
      </c>
      <c r="V634" s="6"/>
      <c r="W634" t="e">
        <f>VLOOKUP(Таблица91112282710[[#This Row],[Название источника финансирования]],ТаблИстФинанс[],2,FALSE)</f>
        <v>#N/A</v>
      </c>
      <c r="X634" s="2"/>
      <c r="Y634" s="13"/>
      <c r="Z634" s="13"/>
      <c r="AA634" s="13"/>
      <c r="AB634" s="17"/>
      <c r="AC634" s="17"/>
      <c r="AD634" s="6"/>
      <c r="AE634" t="e">
        <f>VLOOKUP(Таблица91112282710[[#This Row],[Название способа закупки]],ТаблСпосЗакуп[],2,FALSE)</f>
        <v>#N/A</v>
      </c>
      <c r="AF634" s="6"/>
      <c r="AG634" s="20" t="e">
        <f>INDEX(ТаблОснЗакЕП[],MATCH(LEFT($AF634,255),ТаблОснЗакЕП[Столбец1],0),2)</f>
        <v>#N/A</v>
      </c>
      <c r="AH634" s="2"/>
      <c r="AI634" s="17"/>
      <c r="AJ634" s="14"/>
      <c r="AK634" s="15"/>
      <c r="AL634" s="15"/>
      <c r="AM634" s="15"/>
      <c r="AN634" s="15"/>
      <c r="AO634" s="14"/>
      <c r="AP634" s="14"/>
      <c r="AR634" s="6"/>
      <c r="AS634" t="e">
        <f>VLOOKUP(Таблица91112282710[[#This Row],[Название направления закупки]],ТаблНапрЗакуп[],2,FALSE)</f>
        <v>#N/A</v>
      </c>
      <c r="AT634" s="14"/>
      <c r="AU634" s="40" t="e">
        <f>VLOOKUP(Таблица91112282710[[#This Row],[Наименование подразделения-заявителя закупки (только для закупок ПАО "Газпром")]],ТаблПодрГазпром[],2,FALSE)</f>
        <v>#N/A</v>
      </c>
      <c r="AV634" s="14"/>
      <c r="AW634" s="14"/>
    </row>
    <row r="635" spans="1:49" x14ac:dyDescent="0.25">
      <c r="A635" s="2"/>
      <c r="B635" s="16"/>
      <c r="C635" s="6"/>
      <c r="D635" t="e">
        <f>VLOOKUP(Таблица91112282710[[#This Row],[Название документа, основания для закупки]],ТаблОснЗакуп[],2,FALSE)</f>
        <v>#N/A</v>
      </c>
      <c r="E635" s="2"/>
      <c r="F635" s="6"/>
      <c r="G635" s="38" t="e">
        <f>VLOOKUP(Таблица91112282710[[#This Row],[ Название раздела Плана]],ТаблРазделПлана4[],2,FALSE)</f>
        <v>#N/A</v>
      </c>
      <c r="H635" s="14"/>
      <c r="I635" s="14"/>
      <c r="J635" s="2"/>
      <c r="K635" s="17"/>
      <c r="L635" s="17"/>
      <c r="M635" s="48"/>
      <c r="N635" s="47" t="e">
        <f>VLOOKUP(Таблица91112282710[[#This Row],[Предмет закупки - исключения СМСП]],ТаблИсключ,2,FALSE)</f>
        <v>#N/A</v>
      </c>
      <c r="O635" s="20"/>
      <c r="Q635" s="36"/>
      <c r="R635" s="12"/>
      <c r="S635" s="12"/>
      <c r="T635" s="12"/>
      <c r="U635" s="16" t="e">
        <f>VLOOKUP(Таблица91112282710[[#This Row],[Ставка НДС]],ТаблицаСтавкиНДС[],2,FALSE)</f>
        <v>#N/A</v>
      </c>
      <c r="V635" s="6"/>
      <c r="W635" t="e">
        <f>VLOOKUP(Таблица91112282710[[#This Row],[Название источника финансирования]],ТаблИстФинанс[],2,FALSE)</f>
        <v>#N/A</v>
      </c>
      <c r="X635" s="2"/>
      <c r="Y635" s="13"/>
      <c r="Z635" s="13"/>
      <c r="AA635" s="13"/>
      <c r="AB635" s="17"/>
      <c r="AC635" s="17"/>
      <c r="AD635" s="6"/>
      <c r="AE635" t="e">
        <f>VLOOKUP(Таблица91112282710[[#This Row],[Название способа закупки]],ТаблСпосЗакуп[],2,FALSE)</f>
        <v>#N/A</v>
      </c>
      <c r="AF635" s="6"/>
      <c r="AG635" s="20" t="e">
        <f>INDEX(ТаблОснЗакЕП[],MATCH(LEFT($AF635,255),ТаблОснЗакЕП[Столбец1],0),2)</f>
        <v>#N/A</v>
      </c>
      <c r="AH635" s="2"/>
      <c r="AI635" s="17"/>
      <c r="AJ635" s="14"/>
      <c r="AK635" s="15"/>
      <c r="AL635" s="15"/>
      <c r="AM635" s="15"/>
      <c r="AN635" s="15"/>
      <c r="AO635" s="14"/>
      <c r="AP635" s="14"/>
      <c r="AR635" s="6"/>
      <c r="AS635" t="e">
        <f>VLOOKUP(Таблица91112282710[[#This Row],[Название направления закупки]],ТаблНапрЗакуп[],2,FALSE)</f>
        <v>#N/A</v>
      </c>
      <c r="AT635" s="14"/>
      <c r="AU635" s="39" t="e">
        <f>VLOOKUP(Таблица91112282710[[#This Row],[Наименование подразделения-заявителя закупки (только для закупок ПАО "Газпром")]],ТаблПодрГазпром[],2,FALSE)</f>
        <v>#N/A</v>
      </c>
      <c r="AV635" s="14"/>
      <c r="AW635" s="14"/>
    </row>
    <row r="636" spans="1:49" x14ac:dyDescent="0.25">
      <c r="A636" s="2"/>
      <c r="B636" s="16"/>
      <c r="C636" s="6"/>
      <c r="D636" t="e">
        <f>VLOOKUP(Таблица91112282710[[#This Row],[Название документа, основания для закупки]],ТаблОснЗакуп[],2,FALSE)</f>
        <v>#N/A</v>
      </c>
      <c r="E636" s="2"/>
      <c r="F636" s="6"/>
      <c r="G636" s="38" t="e">
        <f>VLOOKUP(Таблица91112282710[[#This Row],[ Название раздела Плана]],ТаблРазделПлана4[],2,FALSE)</f>
        <v>#N/A</v>
      </c>
      <c r="H636" s="14"/>
      <c r="I636" s="14"/>
      <c r="J636" s="2"/>
      <c r="K636" s="17"/>
      <c r="L636" s="17"/>
      <c r="M636" s="48"/>
      <c r="N636" s="47" t="e">
        <f>VLOOKUP(Таблица91112282710[[#This Row],[Предмет закупки - исключения СМСП]],ТаблИсключ,2,FALSE)</f>
        <v>#N/A</v>
      </c>
      <c r="O636" s="20"/>
      <c r="Q636" s="36"/>
      <c r="R636" s="12"/>
      <c r="S636" s="12"/>
      <c r="T636" s="12"/>
      <c r="U636" s="16" t="e">
        <f>VLOOKUP(Таблица91112282710[[#This Row],[Ставка НДС]],ТаблицаСтавкиНДС[],2,FALSE)</f>
        <v>#N/A</v>
      </c>
      <c r="V636" s="6"/>
      <c r="W636" t="e">
        <f>VLOOKUP(Таблица91112282710[[#This Row],[Название источника финансирования]],ТаблИстФинанс[],2,FALSE)</f>
        <v>#N/A</v>
      </c>
      <c r="X636" s="2"/>
      <c r="Y636" s="13"/>
      <c r="Z636" s="13"/>
      <c r="AA636" s="13"/>
      <c r="AB636" s="17"/>
      <c r="AC636" s="17"/>
      <c r="AD636" s="6"/>
      <c r="AE636" t="e">
        <f>VLOOKUP(Таблица91112282710[[#This Row],[Название способа закупки]],ТаблСпосЗакуп[],2,FALSE)</f>
        <v>#N/A</v>
      </c>
      <c r="AF636" s="6"/>
      <c r="AG636" s="20" t="e">
        <f>INDEX(ТаблОснЗакЕП[],MATCH(LEFT($AF636,255),ТаблОснЗакЕП[Столбец1],0),2)</f>
        <v>#N/A</v>
      </c>
      <c r="AH636" s="2"/>
      <c r="AI636" s="17"/>
      <c r="AJ636" s="14"/>
      <c r="AK636" s="15"/>
      <c r="AL636" s="15"/>
      <c r="AM636" s="15"/>
      <c r="AN636" s="15"/>
      <c r="AO636" s="14"/>
      <c r="AP636" s="14"/>
      <c r="AR636" s="6"/>
      <c r="AS636" t="e">
        <f>VLOOKUP(Таблица91112282710[[#This Row],[Название направления закупки]],ТаблНапрЗакуп[],2,FALSE)</f>
        <v>#N/A</v>
      </c>
      <c r="AT636" s="14"/>
      <c r="AU636" s="40" t="e">
        <f>VLOOKUP(Таблица91112282710[[#This Row],[Наименование подразделения-заявителя закупки (только для закупок ПАО "Газпром")]],ТаблПодрГазпром[],2,FALSE)</f>
        <v>#N/A</v>
      </c>
      <c r="AV636" s="14"/>
      <c r="AW636" s="14"/>
    </row>
    <row r="637" spans="1:49" x14ac:dyDescent="0.25">
      <c r="A637" s="2"/>
      <c r="B637" s="16"/>
      <c r="C637" s="6"/>
      <c r="D637" t="e">
        <f>VLOOKUP(Таблица91112282710[[#This Row],[Название документа, основания для закупки]],ТаблОснЗакуп[],2,FALSE)</f>
        <v>#N/A</v>
      </c>
      <c r="E637" s="2"/>
      <c r="F637" s="6"/>
      <c r="G637" s="38" t="e">
        <f>VLOOKUP(Таблица91112282710[[#This Row],[ Название раздела Плана]],ТаблРазделПлана4[],2,FALSE)</f>
        <v>#N/A</v>
      </c>
      <c r="H637" s="14"/>
      <c r="I637" s="14"/>
      <c r="J637" s="2"/>
      <c r="K637" s="17"/>
      <c r="L637" s="17"/>
      <c r="M637" s="48"/>
      <c r="N637" s="47" t="e">
        <f>VLOOKUP(Таблица91112282710[[#This Row],[Предмет закупки - исключения СМСП]],ТаблИсключ,2,FALSE)</f>
        <v>#N/A</v>
      </c>
      <c r="O637" s="20"/>
      <c r="Q637" s="36"/>
      <c r="R637" s="12"/>
      <c r="S637" s="12"/>
      <c r="T637" s="12"/>
      <c r="U637" s="16" t="e">
        <f>VLOOKUP(Таблица91112282710[[#This Row],[Ставка НДС]],ТаблицаСтавкиНДС[],2,FALSE)</f>
        <v>#N/A</v>
      </c>
      <c r="V637" s="6"/>
      <c r="W637" t="e">
        <f>VLOOKUP(Таблица91112282710[[#This Row],[Название источника финансирования]],ТаблИстФинанс[],2,FALSE)</f>
        <v>#N/A</v>
      </c>
      <c r="X637" s="2"/>
      <c r="Y637" s="13"/>
      <c r="Z637" s="13"/>
      <c r="AA637" s="13"/>
      <c r="AB637" s="17"/>
      <c r="AC637" s="17"/>
      <c r="AD637" s="6"/>
      <c r="AE637" t="e">
        <f>VLOOKUP(Таблица91112282710[[#This Row],[Название способа закупки]],ТаблСпосЗакуп[],2,FALSE)</f>
        <v>#N/A</v>
      </c>
      <c r="AF637" s="6"/>
      <c r="AG637" s="20" t="e">
        <f>INDEX(ТаблОснЗакЕП[],MATCH(LEFT($AF637,255),ТаблОснЗакЕП[Столбец1],0),2)</f>
        <v>#N/A</v>
      </c>
      <c r="AH637" s="2"/>
      <c r="AI637" s="17"/>
      <c r="AJ637" s="14"/>
      <c r="AK637" s="15"/>
      <c r="AL637" s="15"/>
      <c r="AM637" s="15"/>
      <c r="AN637" s="15"/>
      <c r="AO637" s="14"/>
      <c r="AP637" s="14"/>
      <c r="AR637" s="6"/>
      <c r="AS637" t="e">
        <f>VLOOKUP(Таблица91112282710[[#This Row],[Название направления закупки]],ТаблНапрЗакуп[],2,FALSE)</f>
        <v>#N/A</v>
      </c>
      <c r="AT637" s="14"/>
      <c r="AU637" s="39" t="e">
        <f>VLOOKUP(Таблица91112282710[[#This Row],[Наименование подразделения-заявителя закупки (только для закупок ПАО "Газпром")]],ТаблПодрГазпром[],2,FALSE)</f>
        <v>#N/A</v>
      </c>
      <c r="AV637" s="14"/>
      <c r="AW637" s="14"/>
    </row>
    <row r="638" spans="1:49" x14ac:dyDescent="0.25">
      <c r="A638" s="2"/>
      <c r="B638" s="16"/>
      <c r="C638" s="6"/>
      <c r="D638" t="e">
        <f>VLOOKUP(Таблица91112282710[[#This Row],[Название документа, основания для закупки]],ТаблОснЗакуп[],2,FALSE)</f>
        <v>#N/A</v>
      </c>
      <c r="E638" s="2"/>
      <c r="F638" s="6"/>
      <c r="G638" s="38" t="e">
        <f>VLOOKUP(Таблица91112282710[[#This Row],[ Название раздела Плана]],ТаблРазделПлана4[],2,FALSE)</f>
        <v>#N/A</v>
      </c>
      <c r="H638" s="14"/>
      <c r="I638" s="14"/>
      <c r="J638" s="2"/>
      <c r="K638" s="17"/>
      <c r="L638" s="17"/>
      <c r="M638" s="48"/>
      <c r="N638" s="47" t="e">
        <f>VLOOKUP(Таблица91112282710[[#This Row],[Предмет закупки - исключения СМСП]],ТаблИсключ,2,FALSE)</f>
        <v>#N/A</v>
      </c>
      <c r="O638" s="20"/>
      <c r="Q638" s="36"/>
      <c r="R638" s="12"/>
      <c r="S638" s="12"/>
      <c r="T638" s="12"/>
      <c r="U638" s="16" t="e">
        <f>VLOOKUP(Таблица91112282710[[#This Row],[Ставка НДС]],ТаблицаСтавкиНДС[],2,FALSE)</f>
        <v>#N/A</v>
      </c>
      <c r="V638" s="6"/>
      <c r="W638" t="e">
        <f>VLOOKUP(Таблица91112282710[[#This Row],[Название источника финансирования]],ТаблИстФинанс[],2,FALSE)</f>
        <v>#N/A</v>
      </c>
      <c r="X638" s="2"/>
      <c r="Y638" s="13"/>
      <c r="Z638" s="13"/>
      <c r="AA638" s="13"/>
      <c r="AB638" s="17"/>
      <c r="AC638" s="17"/>
      <c r="AD638" s="6"/>
      <c r="AE638" t="e">
        <f>VLOOKUP(Таблица91112282710[[#This Row],[Название способа закупки]],ТаблСпосЗакуп[],2,FALSE)</f>
        <v>#N/A</v>
      </c>
      <c r="AF638" s="6"/>
      <c r="AG638" s="20" t="e">
        <f>INDEX(ТаблОснЗакЕП[],MATCH(LEFT($AF638,255),ТаблОснЗакЕП[Столбец1],0),2)</f>
        <v>#N/A</v>
      </c>
      <c r="AH638" s="2"/>
      <c r="AI638" s="17"/>
      <c r="AJ638" s="14"/>
      <c r="AK638" s="15"/>
      <c r="AL638" s="15"/>
      <c r="AM638" s="15"/>
      <c r="AN638" s="15"/>
      <c r="AO638" s="14"/>
      <c r="AP638" s="14"/>
      <c r="AR638" s="6"/>
      <c r="AS638" t="e">
        <f>VLOOKUP(Таблица91112282710[[#This Row],[Название направления закупки]],ТаблНапрЗакуп[],2,FALSE)</f>
        <v>#N/A</v>
      </c>
      <c r="AT638" s="14"/>
      <c r="AU638" s="40" t="e">
        <f>VLOOKUP(Таблица91112282710[[#This Row],[Наименование подразделения-заявителя закупки (только для закупок ПАО "Газпром")]],ТаблПодрГазпром[],2,FALSE)</f>
        <v>#N/A</v>
      </c>
      <c r="AV638" s="14"/>
      <c r="AW638" s="14"/>
    </row>
    <row r="639" spans="1:49" x14ac:dyDescent="0.25">
      <c r="A639" s="2"/>
      <c r="B639" s="16"/>
      <c r="C639" s="6"/>
      <c r="D639" t="e">
        <f>VLOOKUP(Таблица91112282710[[#This Row],[Название документа, основания для закупки]],ТаблОснЗакуп[],2,FALSE)</f>
        <v>#N/A</v>
      </c>
      <c r="E639" s="2"/>
      <c r="F639" s="6"/>
      <c r="G639" s="38" t="e">
        <f>VLOOKUP(Таблица91112282710[[#This Row],[ Название раздела Плана]],ТаблРазделПлана4[],2,FALSE)</f>
        <v>#N/A</v>
      </c>
      <c r="H639" s="14"/>
      <c r="I639" s="14"/>
      <c r="J639" s="2"/>
      <c r="K639" s="17"/>
      <c r="L639" s="17"/>
      <c r="M639" s="48"/>
      <c r="N639" s="47" t="e">
        <f>VLOOKUP(Таблица91112282710[[#This Row],[Предмет закупки - исключения СМСП]],ТаблИсключ,2,FALSE)</f>
        <v>#N/A</v>
      </c>
      <c r="O639" s="20"/>
      <c r="Q639" s="36"/>
      <c r="R639" s="12"/>
      <c r="S639" s="12"/>
      <c r="T639" s="12"/>
      <c r="U639" s="16" t="e">
        <f>VLOOKUP(Таблица91112282710[[#This Row],[Ставка НДС]],ТаблицаСтавкиНДС[],2,FALSE)</f>
        <v>#N/A</v>
      </c>
      <c r="V639" s="6"/>
      <c r="W639" t="e">
        <f>VLOOKUP(Таблица91112282710[[#This Row],[Название источника финансирования]],ТаблИстФинанс[],2,FALSE)</f>
        <v>#N/A</v>
      </c>
      <c r="X639" s="2"/>
      <c r="Y639" s="13"/>
      <c r="Z639" s="13"/>
      <c r="AA639" s="13"/>
      <c r="AB639" s="17"/>
      <c r="AC639" s="17"/>
      <c r="AD639" s="6"/>
      <c r="AE639" t="e">
        <f>VLOOKUP(Таблица91112282710[[#This Row],[Название способа закупки]],ТаблСпосЗакуп[],2,FALSE)</f>
        <v>#N/A</v>
      </c>
      <c r="AF639" s="6"/>
      <c r="AG639" s="20" t="e">
        <f>INDEX(ТаблОснЗакЕП[],MATCH(LEFT($AF639,255),ТаблОснЗакЕП[Столбец1],0),2)</f>
        <v>#N/A</v>
      </c>
      <c r="AH639" s="2"/>
      <c r="AI639" s="17"/>
      <c r="AJ639" s="14"/>
      <c r="AK639" s="15"/>
      <c r="AL639" s="15"/>
      <c r="AM639" s="15"/>
      <c r="AN639" s="15"/>
      <c r="AO639" s="14"/>
      <c r="AP639" s="14"/>
      <c r="AR639" s="6"/>
      <c r="AS639" t="e">
        <f>VLOOKUP(Таблица91112282710[[#This Row],[Название направления закупки]],ТаблНапрЗакуп[],2,FALSE)</f>
        <v>#N/A</v>
      </c>
      <c r="AT639" s="14"/>
      <c r="AU639" s="39" t="e">
        <f>VLOOKUP(Таблица91112282710[[#This Row],[Наименование подразделения-заявителя закупки (только для закупок ПАО "Газпром")]],ТаблПодрГазпром[],2,FALSE)</f>
        <v>#N/A</v>
      </c>
      <c r="AV639" s="14"/>
      <c r="AW639" s="14"/>
    </row>
    <row r="640" spans="1:49" x14ac:dyDescent="0.25">
      <c r="A640" s="2"/>
      <c r="B640" s="16"/>
      <c r="C640" s="6"/>
      <c r="D640" t="e">
        <f>VLOOKUP(Таблица91112282710[[#This Row],[Название документа, основания для закупки]],ТаблОснЗакуп[],2,FALSE)</f>
        <v>#N/A</v>
      </c>
      <c r="E640" s="2"/>
      <c r="F640" s="6"/>
      <c r="G640" s="38" t="e">
        <f>VLOOKUP(Таблица91112282710[[#This Row],[ Название раздела Плана]],ТаблРазделПлана4[],2,FALSE)</f>
        <v>#N/A</v>
      </c>
      <c r="H640" s="14"/>
      <c r="I640" s="14"/>
      <c r="J640" s="2"/>
      <c r="K640" s="17"/>
      <c r="L640" s="17"/>
      <c r="M640" s="48"/>
      <c r="N640" s="47" t="e">
        <f>VLOOKUP(Таблица91112282710[[#This Row],[Предмет закупки - исключения СМСП]],ТаблИсключ,2,FALSE)</f>
        <v>#N/A</v>
      </c>
      <c r="O640" s="20"/>
      <c r="Q640" s="36"/>
      <c r="R640" s="12"/>
      <c r="S640" s="12"/>
      <c r="T640" s="12"/>
      <c r="U640" s="16" t="e">
        <f>VLOOKUP(Таблица91112282710[[#This Row],[Ставка НДС]],ТаблицаСтавкиНДС[],2,FALSE)</f>
        <v>#N/A</v>
      </c>
      <c r="V640" s="6"/>
      <c r="W640" t="e">
        <f>VLOOKUP(Таблица91112282710[[#This Row],[Название источника финансирования]],ТаблИстФинанс[],2,FALSE)</f>
        <v>#N/A</v>
      </c>
      <c r="X640" s="2"/>
      <c r="Y640" s="13"/>
      <c r="Z640" s="13"/>
      <c r="AA640" s="13"/>
      <c r="AB640" s="17"/>
      <c r="AC640" s="17"/>
      <c r="AD640" s="6"/>
      <c r="AE640" t="e">
        <f>VLOOKUP(Таблица91112282710[[#This Row],[Название способа закупки]],ТаблСпосЗакуп[],2,FALSE)</f>
        <v>#N/A</v>
      </c>
      <c r="AF640" s="6"/>
      <c r="AG640" s="20" t="e">
        <f>INDEX(ТаблОснЗакЕП[],MATCH(LEFT($AF640,255),ТаблОснЗакЕП[Столбец1],0),2)</f>
        <v>#N/A</v>
      </c>
      <c r="AH640" s="2"/>
      <c r="AI640" s="17"/>
      <c r="AJ640" s="14"/>
      <c r="AK640" s="15"/>
      <c r="AL640" s="15"/>
      <c r="AM640" s="15"/>
      <c r="AN640" s="15"/>
      <c r="AO640" s="14"/>
      <c r="AP640" s="14"/>
      <c r="AR640" s="6"/>
      <c r="AS640" t="e">
        <f>VLOOKUP(Таблица91112282710[[#This Row],[Название направления закупки]],ТаблНапрЗакуп[],2,FALSE)</f>
        <v>#N/A</v>
      </c>
      <c r="AT640" s="14"/>
      <c r="AU640" s="40" t="e">
        <f>VLOOKUP(Таблица91112282710[[#This Row],[Наименование подразделения-заявителя закупки (только для закупок ПАО "Газпром")]],ТаблПодрГазпром[],2,FALSE)</f>
        <v>#N/A</v>
      </c>
      <c r="AV640" s="14"/>
      <c r="AW640" s="14"/>
    </row>
    <row r="641" spans="1:49" x14ac:dyDescent="0.25">
      <c r="A641" s="2"/>
      <c r="B641" s="16"/>
      <c r="C641" s="6"/>
      <c r="D641" t="e">
        <f>VLOOKUP(Таблица91112282710[[#This Row],[Название документа, основания для закупки]],ТаблОснЗакуп[],2,FALSE)</f>
        <v>#N/A</v>
      </c>
      <c r="E641" s="2"/>
      <c r="F641" s="6"/>
      <c r="G641" s="38" t="e">
        <f>VLOOKUP(Таблица91112282710[[#This Row],[ Название раздела Плана]],ТаблРазделПлана4[],2,FALSE)</f>
        <v>#N/A</v>
      </c>
      <c r="H641" s="14"/>
      <c r="I641" s="14"/>
      <c r="J641" s="2"/>
      <c r="K641" s="17"/>
      <c r="L641" s="17"/>
      <c r="M641" s="48"/>
      <c r="N641" s="47" t="e">
        <f>VLOOKUP(Таблица91112282710[[#This Row],[Предмет закупки - исключения СМСП]],ТаблИсключ,2,FALSE)</f>
        <v>#N/A</v>
      </c>
      <c r="O641" s="20"/>
      <c r="Q641" s="36"/>
      <c r="R641" s="12"/>
      <c r="S641" s="12"/>
      <c r="T641" s="12"/>
      <c r="U641" s="16" t="e">
        <f>VLOOKUP(Таблица91112282710[[#This Row],[Ставка НДС]],ТаблицаСтавкиНДС[],2,FALSE)</f>
        <v>#N/A</v>
      </c>
      <c r="V641" s="6"/>
      <c r="W641" t="e">
        <f>VLOOKUP(Таблица91112282710[[#This Row],[Название источника финансирования]],ТаблИстФинанс[],2,FALSE)</f>
        <v>#N/A</v>
      </c>
      <c r="X641" s="2"/>
      <c r="Y641" s="13"/>
      <c r="Z641" s="13"/>
      <c r="AA641" s="13"/>
      <c r="AB641" s="17"/>
      <c r="AC641" s="17"/>
      <c r="AD641" s="6"/>
      <c r="AE641" t="e">
        <f>VLOOKUP(Таблица91112282710[[#This Row],[Название способа закупки]],ТаблСпосЗакуп[],2,FALSE)</f>
        <v>#N/A</v>
      </c>
      <c r="AF641" s="6"/>
      <c r="AG641" s="20" t="e">
        <f>INDEX(ТаблОснЗакЕП[],MATCH(LEFT($AF641,255),ТаблОснЗакЕП[Столбец1],0),2)</f>
        <v>#N/A</v>
      </c>
      <c r="AH641" s="2"/>
      <c r="AI641" s="17"/>
      <c r="AJ641" s="14"/>
      <c r="AK641" s="15"/>
      <c r="AL641" s="15"/>
      <c r="AM641" s="15"/>
      <c r="AN641" s="15"/>
      <c r="AO641" s="14"/>
      <c r="AP641" s="14"/>
      <c r="AR641" s="6"/>
      <c r="AS641" t="e">
        <f>VLOOKUP(Таблица91112282710[[#This Row],[Название направления закупки]],ТаблНапрЗакуп[],2,FALSE)</f>
        <v>#N/A</v>
      </c>
      <c r="AT641" s="14"/>
      <c r="AU641" s="39" t="e">
        <f>VLOOKUP(Таблица91112282710[[#This Row],[Наименование подразделения-заявителя закупки (только для закупок ПАО "Газпром")]],ТаблПодрГазпром[],2,FALSE)</f>
        <v>#N/A</v>
      </c>
      <c r="AV641" s="14"/>
      <c r="AW641" s="14"/>
    </row>
    <row r="642" spans="1:49" x14ac:dyDescent="0.25">
      <c r="A642" s="2"/>
      <c r="B642" s="16"/>
      <c r="C642" s="6"/>
      <c r="D642" t="e">
        <f>VLOOKUP(Таблица91112282710[[#This Row],[Название документа, основания для закупки]],ТаблОснЗакуп[],2,FALSE)</f>
        <v>#N/A</v>
      </c>
      <c r="E642" s="2"/>
      <c r="F642" s="6"/>
      <c r="G642" s="38" t="e">
        <f>VLOOKUP(Таблица91112282710[[#This Row],[ Название раздела Плана]],ТаблРазделПлана4[],2,FALSE)</f>
        <v>#N/A</v>
      </c>
      <c r="H642" s="14"/>
      <c r="I642" s="14"/>
      <c r="J642" s="2"/>
      <c r="K642" s="17"/>
      <c r="L642" s="17"/>
      <c r="M642" s="48"/>
      <c r="N642" s="47" t="e">
        <f>VLOOKUP(Таблица91112282710[[#This Row],[Предмет закупки - исключения СМСП]],ТаблИсключ,2,FALSE)</f>
        <v>#N/A</v>
      </c>
      <c r="O642" s="20"/>
      <c r="Q642" s="36"/>
      <c r="R642" s="12"/>
      <c r="S642" s="12"/>
      <c r="T642" s="12"/>
      <c r="U642" s="16" t="e">
        <f>VLOOKUP(Таблица91112282710[[#This Row],[Ставка НДС]],ТаблицаСтавкиНДС[],2,FALSE)</f>
        <v>#N/A</v>
      </c>
      <c r="V642" s="6"/>
      <c r="W642" t="e">
        <f>VLOOKUP(Таблица91112282710[[#This Row],[Название источника финансирования]],ТаблИстФинанс[],2,FALSE)</f>
        <v>#N/A</v>
      </c>
      <c r="X642" s="2"/>
      <c r="Y642" s="13"/>
      <c r="Z642" s="13"/>
      <c r="AA642" s="13"/>
      <c r="AB642" s="17"/>
      <c r="AC642" s="17"/>
      <c r="AD642" s="6"/>
      <c r="AE642" t="e">
        <f>VLOOKUP(Таблица91112282710[[#This Row],[Название способа закупки]],ТаблСпосЗакуп[],2,FALSE)</f>
        <v>#N/A</v>
      </c>
      <c r="AF642" s="6"/>
      <c r="AG642" s="20" t="e">
        <f>INDEX(ТаблОснЗакЕП[],MATCH(LEFT($AF642,255),ТаблОснЗакЕП[Столбец1],0),2)</f>
        <v>#N/A</v>
      </c>
      <c r="AH642" s="2"/>
      <c r="AI642" s="17"/>
      <c r="AJ642" s="14"/>
      <c r="AK642" s="15"/>
      <c r="AL642" s="15"/>
      <c r="AM642" s="15"/>
      <c r="AN642" s="15"/>
      <c r="AO642" s="14"/>
      <c r="AP642" s="14"/>
      <c r="AR642" s="6"/>
      <c r="AS642" t="e">
        <f>VLOOKUP(Таблица91112282710[[#This Row],[Название направления закупки]],ТаблНапрЗакуп[],2,FALSE)</f>
        <v>#N/A</v>
      </c>
      <c r="AT642" s="14"/>
      <c r="AU642" s="40" t="e">
        <f>VLOOKUP(Таблица91112282710[[#This Row],[Наименование подразделения-заявителя закупки (только для закупок ПАО "Газпром")]],ТаблПодрГазпром[],2,FALSE)</f>
        <v>#N/A</v>
      </c>
      <c r="AV642" s="14"/>
      <c r="AW642" s="14"/>
    </row>
    <row r="643" spans="1:49" x14ac:dyDescent="0.25">
      <c r="A643" s="2"/>
      <c r="B643" s="16"/>
      <c r="C643" s="6"/>
      <c r="D643" t="e">
        <f>VLOOKUP(Таблица91112282710[[#This Row],[Название документа, основания для закупки]],ТаблОснЗакуп[],2,FALSE)</f>
        <v>#N/A</v>
      </c>
      <c r="E643" s="2"/>
      <c r="F643" s="6"/>
      <c r="G643" s="38" t="e">
        <f>VLOOKUP(Таблица91112282710[[#This Row],[ Название раздела Плана]],ТаблРазделПлана4[],2,FALSE)</f>
        <v>#N/A</v>
      </c>
      <c r="H643" s="14"/>
      <c r="I643" s="14"/>
      <c r="J643" s="2"/>
      <c r="K643" s="17"/>
      <c r="L643" s="17"/>
      <c r="M643" s="48"/>
      <c r="N643" s="47" t="e">
        <f>VLOOKUP(Таблица91112282710[[#This Row],[Предмет закупки - исключения СМСП]],ТаблИсключ,2,FALSE)</f>
        <v>#N/A</v>
      </c>
      <c r="O643" s="20"/>
      <c r="Q643" s="36"/>
      <c r="R643" s="12"/>
      <c r="S643" s="12"/>
      <c r="T643" s="12"/>
      <c r="U643" s="16" t="e">
        <f>VLOOKUP(Таблица91112282710[[#This Row],[Ставка НДС]],ТаблицаСтавкиНДС[],2,FALSE)</f>
        <v>#N/A</v>
      </c>
      <c r="V643" s="6"/>
      <c r="W643" t="e">
        <f>VLOOKUP(Таблица91112282710[[#This Row],[Название источника финансирования]],ТаблИстФинанс[],2,FALSE)</f>
        <v>#N/A</v>
      </c>
      <c r="X643" s="2"/>
      <c r="Y643" s="13"/>
      <c r="Z643" s="13"/>
      <c r="AA643" s="13"/>
      <c r="AB643" s="17"/>
      <c r="AC643" s="17"/>
      <c r="AD643" s="6"/>
      <c r="AE643" t="e">
        <f>VLOOKUP(Таблица91112282710[[#This Row],[Название способа закупки]],ТаблСпосЗакуп[],2,FALSE)</f>
        <v>#N/A</v>
      </c>
      <c r="AF643" s="6"/>
      <c r="AG643" s="20" t="e">
        <f>INDEX(ТаблОснЗакЕП[],MATCH(LEFT($AF643,255),ТаблОснЗакЕП[Столбец1],0),2)</f>
        <v>#N/A</v>
      </c>
      <c r="AH643" s="2"/>
      <c r="AI643" s="17"/>
      <c r="AJ643" s="14"/>
      <c r="AK643" s="15"/>
      <c r="AL643" s="15"/>
      <c r="AM643" s="15"/>
      <c r="AN643" s="15"/>
      <c r="AO643" s="14"/>
      <c r="AP643" s="14"/>
      <c r="AR643" s="6"/>
      <c r="AS643" t="e">
        <f>VLOOKUP(Таблица91112282710[[#This Row],[Название направления закупки]],ТаблНапрЗакуп[],2,FALSE)</f>
        <v>#N/A</v>
      </c>
      <c r="AT643" s="14"/>
      <c r="AU643" s="39" t="e">
        <f>VLOOKUP(Таблица91112282710[[#This Row],[Наименование подразделения-заявителя закупки (только для закупок ПАО "Газпром")]],ТаблПодрГазпром[],2,FALSE)</f>
        <v>#N/A</v>
      </c>
      <c r="AV643" s="14"/>
      <c r="AW643" s="14"/>
    </row>
    <row r="644" spans="1:49" x14ac:dyDescent="0.25">
      <c r="A644" s="2"/>
      <c r="B644" s="16"/>
      <c r="C644" s="6"/>
      <c r="D644" t="e">
        <f>VLOOKUP(Таблица91112282710[[#This Row],[Название документа, основания для закупки]],ТаблОснЗакуп[],2,FALSE)</f>
        <v>#N/A</v>
      </c>
      <c r="E644" s="2"/>
      <c r="F644" s="6"/>
      <c r="G644" s="38" t="e">
        <f>VLOOKUP(Таблица91112282710[[#This Row],[ Название раздела Плана]],ТаблРазделПлана4[],2,FALSE)</f>
        <v>#N/A</v>
      </c>
      <c r="H644" s="14"/>
      <c r="I644" s="14"/>
      <c r="J644" s="2"/>
      <c r="K644" s="17"/>
      <c r="L644" s="17"/>
      <c r="M644" s="48"/>
      <c r="N644" s="47" t="e">
        <f>VLOOKUP(Таблица91112282710[[#This Row],[Предмет закупки - исключения СМСП]],ТаблИсключ,2,FALSE)</f>
        <v>#N/A</v>
      </c>
      <c r="O644" s="20"/>
      <c r="Q644" s="36"/>
      <c r="R644" s="12"/>
      <c r="S644" s="12"/>
      <c r="T644" s="12"/>
      <c r="U644" s="16" t="e">
        <f>VLOOKUP(Таблица91112282710[[#This Row],[Ставка НДС]],ТаблицаСтавкиНДС[],2,FALSE)</f>
        <v>#N/A</v>
      </c>
      <c r="V644" s="6"/>
      <c r="W644" t="e">
        <f>VLOOKUP(Таблица91112282710[[#This Row],[Название источника финансирования]],ТаблИстФинанс[],2,FALSE)</f>
        <v>#N/A</v>
      </c>
      <c r="X644" s="2"/>
      <c r="Y644" s="13"/>
      <c r="Z644" s="13"/>
      <c r="AA644" s="13"/>
      <c r="AB644" s="17"/>
      <c r="AC644" s="17"/>
      <c r="AD644" s="6"/>
      <c r="AE644" t="e">
        <f>VLOOKUP(Таблица91112282710[[#This Row],[Название способа закупки]],ТаблСпосЗакуп[],2,FALSE)</f>
        <v>#N/A</v>
      </c>
      <c r="AF644" s="6"/>
      <c r="AG644" s="20" t="e">
        <f>INDEX(ТаблОснЗакЕП[],MATCH(LEFT($AF644,255),ТаблОснЗакЕП[Столбец1],0),2)</f>
        <v>#N/A</v>
      </c>
      <c r="AH644" s="2"/>
      <c r="AI644" s="17"/>
      <c r="AJ644" s="14"/>
      <c r="AK644" s="15"/>
      <c r="AL644" s="15"/>
      <c r="AM644" s="15"/>
      <c r="AN644" s="15"/>
      <c r="AO644" s="14"/>
      <c r="AP644" s="14"/>
      <c r="AR644" s="6"/>
      <c r="AS644" t="e">
        <f>VLOOKUP(Таблица91112282710[[#This Row],[Название направления закупки]],ТаблНапрЗакуп[],2,FALSE)</f>
        <v>#N/A</v>
      </c>
      <c r="AT644" s="14"/>
      <c r="AU644" s="40" t="e">
        <f>VLOOKUP(Таблица91112282710[[#This Row],[Наименование подразделения-заявителя закупки (только для закупок ПАО "Газпром")]],ТаблПодрГазпром[],2,FALSE)</f>
        <v>#N/A</v>
      </c>
      <c r="AV644" s="14"/>
      <c r="AW644" s="14"/>
    </row>
    <row r="645" spans="1:49" x14ac:dyDescent="0.25">
      <c r="A645" s="2"/>
      <c r="B645" s="16"/>
      <c r="C645" s="6"/>
      <c r="D645" t="e">
        <f>VLOOKUP(Таблица91112282710[[#This Row],[Название документа, основания для закупки]],ТаблОснЗакуп[],2,FALSE)</f>
        <v>#N/A</v>
      </c>
      <c r="E645" s="2"/>
      <c r="F645" s="6"/>
      <c r="G645" s="38" t="e">
        <f>VLOOKUP(Таблица91112282710[[#This Row],[ Название раздела Плана]],ТаблРазделПлана4[],2,FALSE)</f>
        <v>#N/A</v>
      </c>
      <c r="H645" s="14"/>
      <c r="I645" s="14"/>
      <c r="J645" s="2"/>
      <c r="K645" s="17"/>
      <c r="L645" s="17"/>
      <c r="M645" s="48"/>
      <c r="N645" s="47" t="e">
        <f>VLOOKUP(Таблица91112282710[[#This Row],[Предмет закупки - исключения СМСП]],ТаблИсключ,2,FALSE)</f>
        <v>#N/A</v>
      </c>
      <c r="O645" s="20"/>
      <c r="Q645" s="36"/>
      <c r="R645" s="12"/>
      <c r="S645" s="12"/>
      <c r="T645" s="12"/>
      <c r="U645" s="16" t="e">
        <f>VLOOKUP(Таблица91112282710[[#This Row],[Ставка НДС]],ТаблицаСтавкиНДС[],2,FALSE)</f>
        <v>#N/A</v>
      </c>
      <c r="V645" s="6"/>
      <c r="W645" t="e">
        <f>VLOOKUP(Таблица91112282710[[#This Row],[Название источника финансирования]],ТаблИстФинанс[],2,FALSE)</f>
        <v>#N/A</v>
      </c>
      <c r="X645" s="2"/>
      <c r="Y645" s="13"/>
      <c r="Z645" s="13"/>
      <c r="AA645" s="13"/>
      <c r="AB645" s="17"/>
      <c r="AC645" s="17"/>
      <c r="AD645" s="6"/>
      <c r="AE645" t="e">
        <f>VLOOKUP(Таблица91112282710[[#This Row],[Название способа закупки]],ТаблСпосЗакуп[],2,FALSE)</f>
        <v>#N/A</v>
      </c>
      <c r="AF645" s="6"/>
      <c r="AG645" s="20" t="e">
        <f>INDEX(ТаблОснЗакЕП[],MATCH(LEFT($AF645,255),ТаблОснЗакЕП[Столбец1],0),2)</f>
        <v>#N/A</v>
      </c>
      <c r="AH645" s="2"/>
      <c r="AI645" s="17"/>
      <c r="AJ645" s="14"/>
      <c r="AK645" s="15"/>
      <c r="AL645" s="15"/>
      <c r="AM645" s="15"/>
      <c r="AN645" s="15"/>
      <c r="AO645" s="14"/>
      <c r="AP645" s="14"/>
      <c r="AR645" s="6"/>
      <c r="AS645" t="e">
        <f>VLOOKUP(Таблица91112282710[[#This Row],[Название направления закупки]],ТаблНапрЗакуп[],2,FALSE)</f>
        <v>#N/A</v>
      </c>
      <c r="AT645" s="14"/>
      <c r="AU645" s="39" t="e">
        <f>VLOOKUP(Таблица91112282710[[#This Row],[Наименование подразделения-заявителя закупки (только для закупок ПАО "Газпром")]],ТаблПодрГазпром[],2,FALSE)</f>
        <v>#N/A</v>
      </c>
      <c r="AV645" s="14"/>
      <c r="AW645" s="14"/>
    </row>
    <row r="646" spans="1:49" x14ac:dyDescent="0.25">
      <c r="A646" s="2"/>
      <c r="B646" s="16"/>
      <c r="C646" s="6"/>
      <c r="D646" t="e">
        <f>VLOOKUP(Таблица91112282710[[#This Row],[Название документа, основания для закупки]],ТаблОснЗакуп[],2,FALSE)</f>
        <v>#N/A</v>
      </c>
      <c r="E646" s="2"/>
      <c r="F646" s="6"/>
      <c r="G646" s="38" t="e">
        <f>VLOOKUP(Таблица91112282710[[#This Row],[ Название раздела Плана]],ТаблРазделПлана4[],2,FALSE)</f>
        <v>#N/A</v>
      </c>
      <c r="H646" s="14"/>
      <c r="I646" s="14"/>
      <c r="J646" s="2"/>
      <c r="K646" s="17"/>
      <c r="L646" s="17"/>
      <c r="M646" s="48"/>
      <c r="N646" s="47" t="e">
        <f>VLOOKUP(Таблица91112282710[[#This Row],[Предмет закупки - исключения СМСП]],ТаблИсключ,2,FALSE)</f>
        <v>#N/A</v>
      </c>
      <c r="O646" s="20"/>
      <c r="Q646" s="36"/>
      <c r="R646" s="12"/>
      <c r="S646" s="12"/>
      <c r="T646" s="12"/>
      <c r="U646" s="16" t="e">
        <f>VLOOKUP(Таблица91112282710[[#This Row],[Ставка НДС]],ТаблицаСтавкиНДС[],2,FALSE)</f>
        <v>#N/A</v>
      </c>
      <c r="V646" s="6"/>
      <c r="W646" t="e">
        <f>VLOOKUP(Таблица91112282710[[#This Row],[Название источника финансирования]],ТаблИстФинанс[],2,FALSE)</f>
        <v>#N/A</v>
      </c>
      <c r="X646" s="2"/>
      <c r="Y646" s="13"/>
      <c r="Z646" s="13"/>
      <c r="AA646" s="13"/>
      <c r="AB646" s="17"/>
      <c r="AC646" s="17"/>
      <c r="AD646" s="6"/>
      <c r="AE646" t="e">
        <f>VLOOKUP(Таблица91112282710[[#This Row],[Название способа закупки]],ТаблСпосЗакуп[],2,FALSE)</f>
        <v>#N/A</v>
      </c>
      <c r="AF646" s="6"/>
      <c r="AG646" s="20" t="e">
        <f>INDEX(ТаблОснЗакЕП[],MATCH(LEFT($AF646,255),ТаблОснЗакЕП[Столбец1],0),2)</f>
        <v>#N/A</v>
      </c>
      <c r="AH646" s="2"/>
      <c r="AI646" s="17"/>
      <c r="AJ646" s="14"/>
      <c r="AK646" s="15"/>
      <c r="AL646" s="15"/>
      <c r="AM646" s="15"/>
      <c r="AN646" s="15"/>
      <c r="AO646" s="14"/>
      <c r="AP646" s="14"/>
      <c r="AR646" s="6"/>
      <c r="AS646" t="e">
        <f>VLOOKUP(Таблица91112282710[[#This Row],[Название направления закупки]],ТаблНапрЗакуп[],2,FALSE)</f>
        <v>#N/A</v>
      </c>
      <c r="AT646" s="14"/>
      <c r="AU646" s="40" t="e">
        <f>VLOOKUP(Таблица91112282710[[#This Row],[Наименование подразделения-заявителя закупки (только для закупок ПАО "Газпром")]],ТаблПодрГазпром[],2,FALSE)</f>
        <v>#N/A</v>
      </c>
      <c r="AV646" s="14"/>
      <c r="AW646" s="14"/>
    </row>
    <row r="647" spans="1:49" x14ac:dyDescent="0.25">
      <c r="A647" s="2"/>
      <c r="B647" s="16"/>
      <c r="C647" s="6"/>
      <c r="D647" t="e">
        <f>VLOOKUP(Таблица91112282710[[#This Row],[Название документа, основания для закупки]],ТаблОснЗакуп[],2,FALSE)</f>
        <v>#N/A</v>
      </c>
      <c r="E647" s="2"/>
      <c r="F647" s="6"/>
      <c r="G647" s="38" t="e">
        <f>VLOOKUP(Таблица91112282710[[#This Row],[ Название раздела Плана]],ТаблРазделПлана4[],2,FALSE)</f>
        <v>#N/A</v>
      </c>
      <c r="H647" s="14"/>
      <c r="I647" s="14"/>
      <c r="J647" s="2"/>
      <c r="K647" s="17"/>
      <c r="L647" s="17"/>
      <c r="M647" s="48"/>
      <c r="N647" s="47" t="e">
        <f>VLOOKUP(Таблица91112282710[[#This Row],[Предмет закупки - исключения СМСП]],ТаблИсключ,2,FALSE)</f>
        <v>#N/A</v>
      </c>
      <c r="O647" s="20"/>
      <c r="Q647" s="36"/>
      <c r="R647" s="12"/>
      <c r="S647" s="12"/>
      <c r="T647" s="12"/>
      <c r="U647" s="16" t="e">
        <f>VLOOKUP(Таблица91112282710[[#This Row],[Ставка НДС]],ТаблицаСтавкиНДС[],2,FALSE)</f>
        <v>#N/A</v>
      </c>
      <c r="V647" s="6"/>
      <c r="W647" t="e">
        <f>VLOOKUP(Таблица91112282710[[#This Row],[Название источника финансирования]],ТаблИстФинанс[],2,FALSE)</f>
        <v>#N/A</v>
      </c>
      <c r="X647" s="2"/>
      <c r="Y647" s="13"/>
      <c r="Z647" s="13"/>
      <c r="AA647" s="13"/>
      <c r="AB647" s="17"/>
      <c r="AC647" s="17"/>
      <c r="AD647" s="6"/>
      <c r="AE647" t="e">
        <f>VLOOKUP(Таблица91112282710[[#This Row],[Название способа закупки]],ТаблСпосЗакуп[],2,FALSE)</f>
        <v>#N/A</v>
      </c>
      <c r="AF647" s="6"/>
      <c r="AG647" s="20" t="e">
        <f>INDEX(ТаблОснЗакЕП[],MATCH(LEFT($AF647,255),ТаблОснЗакЕП[Столбец1],0),2)</f>
        <v>#N/A</v>
      </c>
      <c r="AH647" s="2"/>
      <c r="AI647" s="17"/>
      <c r="AJ647" s="14"/>
      <c r="AK647" s="15"/>
      <c r="AL647" s="15"/>
      <c r="AM647" s="15"/>
      <c r="AN647" s="15"/>
      <c r="AO647" s="14"/>
      <c r="AP647" s="14"/>
      <c r="AR647" s="6"/>
      <c r="AS647" t="e">
        <f>VLOOKUP(Таблица91112282710[[#This Row],[Название направления закупки]],ТаблНапрЗакуп[],2,FALSE)</f>
        <v>#N/A</v>
      </c>
      <c r="AT647" s="14"/>
      <c r="AU647" s="39" t="e">
        <f>VLOOKUP(Таблица91112282710[[#This Row],[Наименование подразделения-заявителя закупки (только для закупок ПАО "Газпром")]],ТаблПодрГазпром[],2,FALSE)</f>
        <v>#N/A</v>
      </c>
      <c r="AV647" s="14"/>
      <c r="AW647" s="14"/>
    </row>
    <row r="648" spans="1:49" x14ac:dyDescent="0.25">
      <c r="A648" s="2"/>
      <c r="B648" s="16"/>
      <c r="C648" s="6"/>
      <c r="D648" t="e">
        <f>VLOOKUP(Таблица91112282710[[#This Row],[Название документа, основания для закупки]],ТаблОснЗакуп[],2,FALSE)</f>
        <v>#N/A</v>
      </c>
      <c r="E648" s="2"/>
      <c r="F648" s="6"/>
      <c r="G648" s="38" t="e">
        <f>VLOOKUP(Таблица91112282710[[#This Row],[ Название раздела Плана]],ТаблРазделПлана4[],2,FALSE)</f>
        <v>#N/A</v>
      </c>
      <c r="H648" s="14"/>
      <c r="I648" s="14"/>
      <c r="J648" s="2"/>
      <c r="K648" s="17"/>
      <c r="L648" s="17"/>
      <c r="M648" s="48"/>
      <c r="N648" s="47" t="e">
        <f>VLOOKUP(Таблица91112282710[[#This Row],[Предмет закупки - исключения СМСП]],ТаблИсключ,2,FALSE)</f>
        <v>#N/A</v>
      </c>
      <c r="O648" s="20"/>
      <c r="Q648" s="36"/>
      <c r="R648" s="12"/>
      <c r="S648" s="12"/>
      <c r="T648" s="12"/>
      <c r="U648" s="16" t="e">
        <f>VLOOKUP(Таблица91112282710[[#This Row],[Ставка НДС]],ТаблицаСтавкиНДС[],2,FALSE)</f>
        <v>#N/A</v>
      </c>
      <c r="V648" s="6"/>
      <c r="W648" t="e">
        <f>VLOOKUP(Таблица91112282710[[#This Row],[Название источника финансирования]],ТаблИстФинанс[],2,FALSE)</f>
        <v>#N/A</v>
      </c>
      <c r="X648" s="2"/>
      <c r="Y648" s="13"/>
      <c r="Z648" s="13"/>
      <c r="AA648" s="13"/>
      <c r="AB648" s="17"/>
      <c r="AC648" s="17"/>
      <c r="AD648" s="6"/>
      <c r="AE648" t="e">
        <f>VLOOKUP(Таблица91112282710[[#This Row],[Название способа закупки]],ТаблСпосЗакуп[],2,FALSE)</f>
        <v>#N/A</v>
      </c>
      <c r="AF648" s="6"/>
      <c r="AG648" s="20" t="e">
        <f>INDEX(ТаблОснЗакЕП[],MATCH(LEFT($AF648,255),ТаблОснЗакЕП[Столбец1],0),2)</f>
        <v>#N/A</v>
      </c>
      <c r="AH648" s="2"/>
      <c r="AI648" s="17"/>
      <c r="AJ648" s="14"/>
      <c r="AK648" s="15"/>
      <c r="AL648" s="15"/>
      <c r="AM648" s="15"/>
      <c r="AN648" s="15"/>
      <c r="AO648" s="14"/>
      <c r="AP648" s="14"/>
      <c r="AR648" s="6"/>
      <c r="AS648" t="e">
        <f>VLOOKUP(Таблица91112282710[[#This Row],[Название направления закупки]],ТаблНапрЗакуп[],2,FALSE)</f>
        <v>#N/A</v>
      </c>
      <c r="AT648" s="14"/>
      <c r="AU648" s="40" t="e">
        <f>VLOOKUP(Таблица91112282710[[#This Row],[Наименование подразделения-заявителя закупки (только для закупок ПАО "Газпром")]],ТаблПодрГазпром[],2,FALSE)</f>
        <v>#N/A</v>
      </c>
      <c r="AV648" s="14"/>
      <c r="AW648" s="14"/>
    </row>
    <row r="649" spans="1:49" x14ac:dyDescent="0.25">
      <c r="A649" s="2"/>
      <c r="B649" s="16"/>
      <c r="C649" s="6"/>
      <c r="D649" t="e">
        <f>VLOOKUP(Таблица91112282710[[#This Row],[Название документа, основания для закупки]],ТаблОснЗакуп[],2,FALSE)</f>
        <v>#N/A</v>
      </c>
      <c r="E649" s="2"/>
      <c r="F649" s="6"/>
      <c r="G649" s="38" t="e">
        <f>VLOOKUP(Таблица91112282710[[#This Row],[ Название раздела Плана]],ТаблРазделПлана4[],2,FALSE)</f>
        <v>#N/A</v>
      </c>
      <c r="H649" s="14"/>
      <c r="I649" s="14"/>
      <c r="J649" s="2"/>
      <c r="K649" s="17"/>
      <c r="L649" s="17"/>
      <c r="M649" s="48"/>
      <c r="N649" s="47" t="e">
        <f>VLOOKUP(Таблица91112282710[[#This Row],[Предмет закупки - исключения СМСП]],ТаблИсключ,2,FALSE)</f>
        <v>#N/A</v>
      </c>
      <c r="O649" s="20"/>
      <c r="Q649" s="36"/>
      <c r="R649" s="12"/>
      <c r="S649" s="12"/>
      <c r="T649" s="12"/>
      <c r="U649" s="16" t="e">
        <f>VLOOKUP(Таблица91112282710[[#This Row],[Ставка НДС]],ТаблицаСтавкиНДС[],2,FALSE)</f>
        <v>#N/A</v>
      </c>
      <c r="V649" s="6"/>
      <c r="W649" t="e">
        <f>VLOOKUP(Таблица91112282710[[#This Row],[Название источника финансирования]],ТаблИстФинанс[],2,FALSE)</f>
        <v>#N/A</v>
      </c>
      <c r="X649" s="2"/>
      <c r="Y649" s="13"/>
      <c r="Z649" s="13"/>
      <c r="AA649" s="13"/>
      <c r="AB649" s="17"/>
      <c r="AC649" s="17"/>
      <c r="AD649" s="6"/>
      <c r="AE649" t="e">
        <f>VLOOKUP(Таблица91112282710[[#This Row],[Название способа закупки]],ТаблСпосЗакуп[],2,FALSE)</f>
        <v>#N/A</v>
      </c>
      <c r="AF649" s="6"/>
      <c r="AG649" s="20" t="e">
        <f>INDEX(ТаблОснЗакЕП[],MATCH(LEFT($AF649,255),ТаблОснЗакЕП[Столбец1],0),2)</f>
        <v>#N/A</v>
      </c>
      <c r="AH649" s="2"/>
      <c r="AI649" s="17"/>
      <c r="AJ649" s="14"/>
      <c r="AK649" s="15"/>
      <c r="AL649" s="15"/>
      <c r="AM649" s="15"/>
      <c r="AN649" s="15"/>
      <c r="AO649" s="14"/>
      <c r="AP649" s="14"/>
      <c r="AR649" s="6"/>
      <c r="AS649" t="e">
        <f>VLOOKUP(Таблица91112282710[[#This Row],[Название направления закупки]],ТаблНапрЗакуп[],2,FALSE)</f>
        <v>#N/A</v>
      </c>
      <c r="AT649" s="14"/>
      <c r="AU649" s="39" t="e">
        <f>VLOOKUP(Таблица91112282710[[#This Row],[Наименование подразделения-заявителя закупки (только для закупок ПАО "Газпром")]],ТаблПодрГазпром[],2,FALSE)</f>
        <v>#N/A</v>
      </c>
      <c r="AV649" s="14"/>
      <c r="AW649" s="14"/>
    </row>
    <row r="650" spans="1:49" x14ac:dyDescent="0.25">
      <c r="A650" s="2"/>
      <c r="B650" s="16"/>
      <c r="C650" s="6"/>
      <c r="D650" t="e">
        <f>VLOOKUP(Таблица91112282710[[#This Row],[Название документа, основания для закупки]],ТаблОснЗакуп[],2,FALSE)</f>
        <v>#N/A</v>
      </c>
      <c r="E650" s="2"/>
      <c r="F650" s="6"/>
      <c r="G650" s="38" t="e">
        <f>VLOOKUP(Таблица91112282710[[#This Row],[ Название раздела Плана]],ТаблРазделПлана4[],2,FALSE)</f>
        <v>#N/A</v>
      </c>
      <c r="H650" s="14"/>
      <c r="I650" s="14"/>
      <c r="J650" s="2"/>
      <c r="K650" s="17"/>
      <c r="L650" s="17"/>
      <c r="M650" s="48"/>
      <c r="N650" s="47" t="e">
        <f>VLOOKUP(Таблица91112282710[[#This Row],[Предмет закупки - исключения СМСП]],ТаблИсключ,2,FALSE)</f>
        <v>#N/A</v>
      </c>
      <c r="O650" s="20"/>
      <c r="Q650" s="36"/>
      <c r="R650" s="12"/>
      <c r="S650" s="12"/>
      <c r="T650" s="12"/>
      <c r="U650" s="16" t="e">
        <f>VLOOKUP(Таблица91112282710[[#This Row],[Ставка НДС]],ТаблицаСтавкиНДС[],2,FALSE)</f>
        <v>#N/A</v>
      </c>
      <c r="V650" s="6"/>
      <c r="W650" t="e">
        <f>VLOOKUP(Таблица91112282710[[#This Row],[Название источника финансирования]],ТаблИстФинанс[],2,FALSE)</f>
        <v>#N/A</v>
      </c>
      <c r="X650" s="2"/>
      <c r="Y650" s="13"/>
      <c r="Z650" s="13"/>
      <c r="AA650" s="13"/>
      <c r="AB650" s="17"/>
      <c r="AC650" s="17"/>
      <c r="AD650" s="6"/>
      <c r="AE650" t="e">
        <f>VLOOKUP(Таблица91112282710[[#This Row],[Название способа закупки]],ТаблСпосЗакуп[],2,FALSE)</f>
        <v>#N/A</v>
      </c>
      <c r="AF650" s="6"/>
      <c r="AG650" s="20" t="e">
        <f>INDEX(ТаблОснЗакЕП[],MATCH(LEFT($AF650,255),ТаблОснЗакЕП[Столбец1],0),2)</f>
        <v>#N/A</v>
      </c>
      <c r="AH650" s="2"/>
      <c r="AI650" s="17"/>
      <c r="AJ650" s="14"/>
      <c r="AK650" s="15"/>
      <c r="AL650" s="15"/>
      <c r="AM650" s="15"/>
      <c r="AN650" s="15"/>
      <c r="AO650" s="14"/>
      <c r="AP650" s="14"/>
      <c r="AR650" s="6"/>
      <c r="AS650" t="e">
        <f>VLOOKUP(Таблица91112282710[[#This Row],[Название направления закупки]],ТаблНапрЗакуп[],2,FALSE)</f>
        <v>#N/A</v>
      </c>
      <c r="AT650" s="14"/>
      <c r="AU650" s="40" t="e">
        <f>VLOOKUP(Таблица91112282710[[#This Row],[Наименование подразделения-заявителя закупки (только для закупок ПАО "Газпром")]],ТаблПодрГазпром[],2,FALSE)</f>
        <v>#N/A</v>
      </c>
      <c r="AV650" s="14"/>
      <c r="AW650" s="14"/>
    </row>
    <row r="651" spans="1:49" x14ac:dyDescent="0.25">
      <c r="A651" s="2"/>
      <c r="B651" s="16"/>
      <c r="C651" s="6"/>
      <c r="D651" t="e">
        <f>VLOOKUP(Таблица91112282710[[#This Row],[Название документа, основания для закупки]],ТаблОснЗакуп[],2,FALSE)</f>
        <v>#N/A</v>
      </c>
      <c r="E651" s="2"/>
      <c r="F651" s="6"/>
      <c r="G651" s="38" t="e">
        <f>VLOOKUP(Таблица91112282710[[#This Row],[ Название раздела Плана]],ТаблРазделПлана4[],2,FALSE)</f>
        <v>#N/A</v>
      </c>
      <c r="H651" s="14"/>
      <c r="I651" s="14"/>
      <c r="J651" s="2"/>
      <c r="K651" s="17"/>
      <c r="L651" s="17"/>
      <c r="M651" s="48"/>
      <c r="N651" s="47" t="e">
        <f>VLOOKUP(Таблица91112282710[[#This Row],[Предмет закупки - исключения СМСП]],ТаблИсключ,2,FALSE)</f>
        <v>#N/A</v>
      </c>
      <c r="O651" s="20"/>
      <c r="Q651" s="36"/>
      <c r="R651" s="12"/>
      <c r="S651" s="12"/>
      <c r="T651" s="12"/>
      <c r="U651" s="16" t="e">
        <f>VLOOKUP(Таблица91112282710[[#This Row],[Ставка НДС]],ТаблицаСтавкиНДС[],2,FALSE)</f>
        <v>#N/A</v>
      </c>
      <c r="V651" s="6"/>
      <c r="W651" t="e">
        <f>VLOOKUP(Таблица91112282710[[#This Row],[Название источника финансирования]],ТаблИстФинанс[],2,FALSE)</f>
        <v>#N/A</v>
      </c>
      <c r="X651" s="2"/>
      <c r="Y651" s="13"/>
      <c r="Z651" s="13"/>
      <c r="AA651" s="13"/>
      <c r="AB651" s="17"/>
      <c r="AC651" s="17"/>
      <c r="AD651" s="6"/>
      <c r="AE651" t="e">
        <f>VLOOKUP(Таблица91112282710[[#This Row],[Название способа закупки]],ТаблСпосЗакуп[],2,FALSE)</f>
        <v>#N/A</v>
      </c>
      <c r="AF651" s="6"/>
      <c r="AG651" s="20" t="e">
        <f>INDEX(ТаблОснЗакЕП[],MATCH(LEFT($AF651,255),ТаблОснЗакЕП[Столбец1],0),2)</f>
        <v>#N/A</v>
      </c>
      <c r="AH651" s="2"/>
      <c r="AI651" s="17"/>
      <c r="AJ651" s="14"/>
      <c r="AK651" s="15"/>
      <c r="AL651" s="15"/>
      <c r="AM651" s="15"/>
      <c r="AN651" s="15"/>
      <c r="AO651" s="14"/>
      <c r="AP651" s="14"/>
      <c r="AR651" s="6"/>
      <c r="AS651" t="e">
        <f>VLOOKUP(Таблица91112282710[[#This Row],[Название направления закупки]],ТаблНапрЗакуп[],2,FALSE)</f>
        <v>#N/A</v>
      </c>
      <c r="AT651" s="14"/>
      <c r="AU651" s="39" t="e">
        <f>VLOOKUP(Таблица91112282710[[#This Row],[Наименование подразделения-заявителя закупки (только для закупок ПАО "Газпром")]],ТаблПодрГазпром[],2,FALSE)</f>
        <v>#N/A</v>
      </c>
      <c r="AV651" s="14"/>
      <c r="AW651" s="14"/>
    </row>
    <row r="652" spans="1:49" x14ac:dyDescent="0.25">
      <c r="A652" s="2"/>
      <c r="B652" s="16"/>
      <c r="C652" s="6"/>
      <c r="D652" t="e">
        <f>VLOOKUP(Таблица91112282710[[#This Row],[Название документа, основания для закупки]],ТаблОснЗакуп[],2,FALSE)</f>
        <v>#N/A</v>
      </c>
      <c r="E652" s="2"/>
      <c r="F652" s="6"/>
      <c r="G652" s="38" t="e">
        <f>VLOOKUP(Таблица91112282710[[#This Row],[ Название раздела Плана]],ТаблРазделПлана4[],2,FALSE)</f>
        <v>#N/A</v>
      </c>
      <c r="H652" s="14"/>
      <c r="I652" s="14"/>
      <c r="J652" s="2"/>
      <c r="K652" s="17"/>
      <c r="L652" s="17"/>
      <c r="M652" s="48"/>
      <c r="N652" s="47" t="e">
        <f>VLOOKUP(Таблица91112282710[[#This Row],[Предмет закупки - исключения СМСП]],ТаблИсключ,2,FALSE)</f>
        <v>#N/A</v>
      </c>
      <c r="O652" s="20"/>
      <c r="Q652" s="36"/>
      <c r="R652" s="12"/>
      <c r="S652" s="12"/>
      <c r="T652" s="12"/>
      <c r="U652" s="16" t="e">
        <f>VLOOKUP(Таблица91112282710[[#This Row],[Ставка НДС]],ТаблицаСтавкиНДС[],2,FALSE)</f>
        <v>#N/A</v>
      </c>
      <c r="V652" s="6"/>
      <c r="W652" t="e">
        <f>VLOOKUP(Таблица91112282710[[#This Row],[Название источника финансирования]],ТаблИстФинанс[],2,FALSE)</f>
        <v>#N/A</v>
      </c>
      <c r="X652" s="2"/>
      <c r="Y652" s="13"/>
      <c r="Z652" s="13"/>
      <c r="AA652" s="13"/>
      <c r="AB652" s="17"/>
      <c r="AC652" s="17"/>
      <c r="AD652" s="6"/>
      <c r="AE652" t="e">
        <f>VLOOKUP(Таблица91112282710[[#This Row],[Название способа закупки]],ТаблСпосЗакуп[],2,FALSE)</f>
        <v>#N/A</v>
      </c>
      <c r="AF652" s="6"/>
      <c r="AG652" s="20" t="e">
        <f>INDEX(ТаблОснЗакЕП[],MATCH(LEFT($AF652,255),ТаблОснЗакЕП[Столбец1],0),2)</f>
        <v>#N/A</v>
      </c>
      <c r="AH652" s="2"/>
      <c r="AI652" s="17"/>
      <c r="AJ652" s="14"/>
      <c r="AK652" s="15"/>
      <c r="AL652" s="15"/>
      <c r="AM652" s="15"/>
      <c r="AN652" s="15"/>
      <c r="AO652" s="14"/>
      <c r="AP652" s="14"/>
      <c r="AR652" s="6"/>
      <c r="AS652" t="e">
        <f>VLOOKUP(Таблица91112282710[[#This Row],[Название направления закупки]],ТаблНапрЗакуп[],2,FALSE)</f>
        <v>#N/A</v>
      </c>
      <c r="AT652" s="14"/>
      <c r="AU652" s="40" t="e">
        <f>VLOOKUP(Таблица91112282710[[#This Row],[Наименование подразделения-заявителя закупки (только для закупок ПАО "Газпром")]],ТаблПодрГазпром[],2,FALSE)</f>
        <v>#N/A</v>
      </c>
      <c r="AV652" s="14"/>
      <c r="AW652" s="14"/>
    </row>
    <row r="653" spans="1:49" x14ac:dyDescent="0.25">
      <c r="A653" s="2"/>
      <c r="B653" s="16"/>
      <c r="C653" s="6"/>
      <c r="D653" t="e">
        <f>VLOOKUP(Таблица91112282710[[#This Row],[Название документа, основания для закупки]],ТаблОснЗакуп[],2,FALSE)</f>
        <v>#N/A</v>
      </c>
      <c r="E653" s="2"/>
      <c r="F653" s="6"/>
      <c r="G653" s="38" t="e">
        <f>VLOOKUP(Таблица91112282710[[#This Row],[ Название раздела Плана]],ТаблРазделПлана4[],2,FALSE)</f>
        <v>#N/A</v>
      </c>
      <c r="H653" s="14"/>
      <c r="I653" s="14"/>
      <c r="J653" s="2"/>
      <c r="K653" s="17"/>
      <c r="L653" s="17"/>
      <c r="M653" s="48"/>
      <c r="N653" s="47" t="e">
        <f>VLOOKUP(Таблица91112282710[[#This Row],[Предмет закупки - исключения СМСП]],ТаблИсключ,2,FALSE)</f>
        <v>#N/A</v>
      </c>
      <c r="O653" s="20"/>
      <c r="Q653" s="36"/>
      <c r="R653" s="12"/>
      <c r="S653" s="12"/>
      <c r="T653" s="12"/>
      <c r="U653" s="16" t="e">
        <f>VLOOKUP(Таблица91112282710[[#This Row],[Ставка НДС]],ТаблицаСтавкиНДС[],2,FALSE)</f>
        <v>#N/A</v>
      </c>
      <c r="V653" s="6"/>
      <c r="W653" t="e">
        <f>VLOOKUP(Таблица91112282710[[#This Row],[Название источника финансирования]],ТаблИстФинанс[],2,FALSE)</f>
        <v>#N/A</v>
      </c>
      <c r="X653" s="2"/>
      <c r="Y653" s="13"/>
      <c r="Z653" s="13"/>
      <c r="AA653" s="13"/>
      <c r="AB653" s="17"/>
      <c r="AC653" s="17"/>
      <c r="AD653" s="6"/>
      <c r="AE653" t="e">
        <f>VLOOKUP(Таблица91112282710[[#This Row],[Название способа закупки]],ТаблСпосЗакуп[],2,FALSE)</f>
        <v>#N/A</v>
      </c>
      <c r="AF653" s="6"/>
      <c r="AG653" s="20" t="e">
        <f>INDEX(ТаблОснЗакЕП[],MATCH(LEFT($AF653,255),ТаблОснЗакЕП[Столбец1],0),2)</f>
        <v>#N/A</v>
      </c>
      <c r="AH653" s="2"/>
      <c r="AI653" s="17"/>
      <c r="AJ653" s="14"/>
      <c r="AK653" s="15"/>
      <c r="AL653" s="15"/>
      <c r="AM653" s="15"/>
      <c r="AN653" s="15"/>
      <c r="AO653" s="14"/>
      <c r="AP653" s="14"/>
      <c r="AR653" s="6"/>
      <c r="AS653" t="e">
        <f>VLOOKUP(Таблица91112282710[[#This Row],[Название направления закупки]],ТаблНапрЗакуп[],2,FALSE)</f>
        <v>#N/A</v>
      </c>
      <c r="AT653" s="14"/>
      <c r="AU653" s="39" t="e">
        <f>VLOOKUP(Таблица91112282710[[#This Row],[Наименование подразделения-заявителя закупки (только для закупок ПАО "Газпром")]],ТаблПодрГазпром[],2,FALSE)</f>
        <v>#N/A</v>
      </c>
      <c r="AV653" s="14"/>
      <c r="AW653" s="14"/>
    </row>
    <row r="654" spans="1:49" x14ac:dyDescent="0.25">
      <c r="A654" s="2"/>
      <c r="B654" s="16"/>
      <c r="C654" s="6"/>
      <c r="D654" t="e">
        <f>VLOOKUP(Таблица91112282710[[#This Row],[Название документа, основания для закупки]],ТаблОснЗакуп[],2,FALSE)</f>
        <v>#N/A</v>
      </c>
      <c r="E654" s="2"/>
      <c r="F654" s="6"/>
      <c r="G654" s="38" t="e">
        <f>VLOOKUP(Таблица91112282710[[#This Row],[ Название раздела Плана]],ТаблРазделПлана4[],2,FALSE)</f>
        <v>#N/A</v>
      </c>
      <c r="H654" s="14"/>
      <c r="I654" s="14"/>
      <c r="J654" s="2"/>
      <c r="K654" s="17"/>
      <c r="L654" s="17"/>
      <c r="M654" s="48"/>
      <c r="N654" s="47" t="e">
        <f>VLOOKUP(Таблица91112282710[[#This Row],[Предмет закупки - исключения СМСП]],ТаблИсключ,2,FALSE)</f>
        <v>#N/A</v>
      </c>
      <c r="O654" s="20"/>
      <c r="Q654" s="36"/>
      <c r="R654" s="12"/>
      <c r="S654" s="12"/>
      <c r="T654" s="12"/>
      <c r="U654" s="16" t="e">
        <f>VLOOKUP(Таблица91112282710[[#This Row],[Ставка НДС]],ТаблицаСтавкиНДС[],2,FALSE)</f>
        <v>#N/A</v>
      </c>
      <c r="V654" s="6"/>
      <c r="W654" t="e">
        <f>VLOOKUP(Таблица91112282710[[#This Row],[Название источника финансирования]],ТаблИстФинанс[],2,FALSE)</f>
        <v>#N/A</v>
      </c>
      <c r="X654" s="2"/>
      <c r="Y654" s="13"/>
      <c r="Z654" s="13"/>
      <c r="AA654" s="13"/>
      <c r="AB654" s="17"/>
      <c r="AC654" s="17"/>
      <c r="AD654" s="6"/>
      <c r="AE654" t="e">
        <f>VLOOKUP(Таблица91112282710[[#This Row],[Название способа закупки]],ТаблСпосЗакуп[],2,FALSE)</f>
        <v>#N/A</v>
      </c>
      <c r="AF654" s="6"/>
      <c r="AG654" s="20" t="e">
        <f>INDEX(ТаблОснЗакЕП[],MATCH(LEFT($AF654,255),ТаблОснЗакЕП[Столбец1],0),2)</f>
        <v>#N/A</v>
      </c>
      <c r="AH654" s="2"/>
      <c r="AI654" s="17"/>
      <c r="AJ654" s="14"/>
      <c r="AK654" s="15"/>
      <c r="AL654" s="15"/>
      <c r="AM654" s="15"/>
      <c r="AN654" s="15"/>
      <c r="AO654" s="14"/>
      <c r="AP654" s="14"/>
      <c r="AR654" s="6"/>
      <c r="AS654" t="e">
        <f>VLOOKUP(Таблица91112282710[[#This Row],[Название направления закупки]],ТаблНапрЗакуп[],2,FALSE)</f>
        <v>#N/A</v>
      </c>
      <c r="AT654" s="14"/>
      <c r="AU654" s="40" t="e">
        <f>VLOOKUP(Таблица91112282710[[#This Row],[Наименование подразделения-заявителя закупки (только для закупок ПАО "Газпром")]],ТаблПодрГазпром[],2,FALSE)</f>
        <v>#N/A</v>
      </c>
      <c r="AV654" s="14"/>
      <c r="AW654" s="14"/>
    </row>
    <row r="655" spans="1:49" x14ac:dyDescent="0.25">
      <c r="A655" s="2"/>
      <c r="B655" s="16"/>
      <c r="C655" s="6"/>
      <c r="D655" t="e">
        <f>VLOOKUP(Таблица91112282710[[#This Row],[Название документа, основания для закупки]],ТаблОснЗакуп[],2,FALSE)</f>
        <v>#N/A</v>
      </c>
      <c r="E655" s="2"/>
      <c r="F655" s="6"/>
      <c r="G655" s="38" t="e">
        <f>VLOOKUP(Таблица91112282710[[#This Row],[ Название раздела Плана]],ТаблРазделПлана4[],2,FALSE)</f>
        <v>#N/A</v>
      </c>
      <c r="H655" s="14"/>
      <c r="I655" s="14"/>
      <c r="J655" s="2"/>
      <c r="K655" s="17"/>
      <c r="L655" s="17"/>
      <c r="M655" s="48"/>
      <c r="N655" s="47" t="e">
        <f>VLOOKUP(Таблица91112282710[[#This Row],[Предмет закупки - исключения СМСП]],ТаблИсключ,2,FALSE)</f>
        <v>#N/A</v>
      </c>
      <c r="O655" s="20"/>
      <c r="Q655" s="36"/>
      <c r="R655" s="12"/>
      <c r="S655" s="12"/>
      <c r="T655" s="12"/>
      <c r="U655" s="16" t="e">
        <f>VLOOKUP(Таблица91112282710[[#This Row],[Ставка НДС]],ТаблицаСтавкиНДС[],2,FALSE)</f>
        <v>#N/A</v>
      </c>
      <c r="V655" s="6"/>
      <c r="W655" t="e">
        <f>VLOOKUP(Таблица91112282710[[#This Row],[Название источника финансирования]],ТаблИстФинанс[],2,FALSE)</f>
        <v>#N/A</v>
      </c>
      <c r="X655" s="2"/>
      <c r="Y655" s="13"/>
      <c r="Z655" s="13"/>
      <c r="AA655" s="13"/>
      <c r="AB655" s="17"/>
      <c r="AC655" s="17"/>
      <c r="AD655" s="6"/>
      <c r="AE655" t="e">
        <f>VLOOKUP(Таблица91112282710[[#This Row],[Название способа закупки]],ТаблСпосЗакуп[],2,FALSE)</f>
        <v>#N/A</v>
      </c>
      <c r="AF655" s="6"/>
      <c r="AG655" s="20" t="e">
        <f>INDEX(ТаблОснЗакЕП[],MATCH(LEFT($AF655,255),ТаблОснЗакЕП[Столбец1],0),2)</f>
        <v>#N/A</v>
      </c>
      <c r="AH655" s="2"/>
      <c r="AI655" s="17"/>
      <c r="AJ655" s="14"/>
      <c r="AK655" s="15"/>
      <c r="AL655" s="15"/>
      <c r="AM655" s="15"/>
      <c r="AN655" s="15"/>
      <c r="AO655" s="14"/>
      <c r="AP655" s="14"/>
      <c r="AR655" s="6"/>
      <c r="AS655" t="e">
        <f>VLOOKUP(Таблица91112282710[[#This Row],[Название направления закупки]],ТаблНапрЗакуп[],2,FALSE)</f>
        <v>#N/A</v>
      </c>
      <c r="AT655" s="14"/>
      <c r="AU655" s="39" t="e">
        <f>VLOOKUP(Таблица91112282710[[#This Row],[Наименование подразделения-заявителя закупки (только для закупок ПАО "Газпром")]],ТаблПодрГазпром[],2,FALSE)</f>
        <v>#N/A</v>
      </c>
      <c r="AV655" s="14"/>
      <c r="AW655" s="14"/>
    </row>
    <row r="656" spans="1:49" x14ac:dyDescent="0.25">
      <c r="A656" s="2"/>
      <c r="B656" s="16"/>
      <c r="C656" s="6"/>
      <c r="D656" t="e">
        <f>VLOOKUP(Таблица91112282710[[#This Row],[Название документа, основания для закупки]],ТаблОснЗакуп[],2,FALSE)</f>
        <v>#N/A</v>
      </c>
      <c r="E656" s="2"/>
      <c r="F656" s="6"/>
      <c r="G656" s="38" t="e">
        <f>VLOOKUP(Таблица91112282710[[#This Row],[ Название раздела Плана]],ТаблРазделПлана4[],2,FALSE)</f>
        <v>#N/A</v>
      </c>
      <c r="H656" s="14"/>
      <c r="I656" s="14"/>
      <c r="J656" s="2"/>
      <c r="K656" s="17"/>
      <c r="L656" s="17"/>
      <c r="M656" s="48"/>
      <c r="N656" s="47" t="e">
        <f>VLOOKUP(Таблица91112282710[[#This Row],[Предмет закупки - исключения СМСП]],ТаблИсключ,2,FALSE)</f>
        <v>#N/A</v>
      </c>
      <c r="O656" s="20"/>
      <c r="Q656" s="36"/>
      <c r="R656" s="12"/>
      <c r="S656" s="12"/>
      <c r="T656" s="12"/>
      <c r="U656" s="16" t="e">
        <f>VLOOKUP(Таблица91112282710[[#This Row],[Ставка НДС]],ТаблицаСтавкиНДС[],2,FALSE)</f>
        <v>#N/A</v>
      </c>
      <c r="V656" s="6"/>
      <c r="W656" t="e">
        <f>VLOOKUP(Таблица91112282710[[#This Row],[Название источника финансирования]],ТаблИстФинанс[],2,FALSE)</f>
        <v>#N/A</v>
      </c>
      <c r="X656" s="2"/>
      <c r="Y656" s="13"/>
      <c r="Z656" s="13"/>
      <c r="AA656" s="13"/>
      <c r="AB656" s="17"/>
      <c r="AC656" s="17"/>
      <c r="AD656" s="6"/>
      <c r="AE656" t="e">
        <f>VLOOKUP(Таблица91112282710[[#This Row],[Название способа закупки]],ТаблСпосЗакуп[],2,FALSE)</f>
        <v>#N/A</v>
      </c>
      <c r="AF656" s="6"/>
      <c r="AG656" s="20" t="e">
        <f>INDEX(ТаблОснЗакЕП[],MATCH(LEFT($AF656,255),ТаблОснЗакЕП[Столбец1],0),2)</f>
        <v>#N/A</v>
      </c>
      <c r="AH656" s="2"/>
      <c r="AI656" s="17"/>
      <c r="AJ656" s="14"/>
      <c r="AK656" s="15"/>
      <c r="AL656" s="15"/>
      <c r="AM656" s="15"/>
      <c r="AN656" s="15"/>
      <c r="AO656" s="14"/>
      <c r="AP656" s="14"/>
      <c r="AR656" s="6"/>
      <c r="AS656" t="e">
        <f>VLOOKUP(Таблица91112282710[[#This Row],[Название направления закупки]],ТаблНапрЗакуп[],2,FALSE)</f>
        <v>#N/A</v>
      </c>
      <c r="AT656" s="14"/>
      <c r="AU656" s="40" t="e">
        <f>VLOOKUP(Таблица91112282710[[#This Row],[Наименование подразделения-заявителя закупки (только для закупок ПАО "Газпром")]],ТаблПодрГазпром[],2,FALSE)</f>
        <v>#N/A</v>
      </c>
      <c r="AV656" s="14"/>
      <c r="AW656" s="14"/>
    </row>
    <row r="657" spans="1:49" x14ac:dyDescent="0.25">
      <c r="A657" s="2"/>
      <c r="B657" s="16"/>
      <c r="C657" s="6"/>
      <c r="D657" t="e">
        <f>VLOOKUP(Таблица91112282710[[#This Row],[Название документа, основания для закупки]],ТаблОснЗакуп[],2,FALSE)</f>
        <v>#N/A</v>
      </c>
      <c r="E657" s="2"/>
      <c r="F657" s="6"/>
      <c r="G657" s="38" t="e">
        <f>VLOOKUP(Таблица91112282710[[#This Row],[ Название раздела Плана]],ТаблРазделПлана4[],2,FALSE)</f>
        <v>#N/A</v>
      </c>
      <c r="H657" s="14"/>
      <c r="I657" s="14"/>
      <c r="J657" s="2"/>
      <c r="K657" s="17"/>
      <c r="L657" s="17"/>
      <c r="M657" s="48"/>
      <c r="N657" s="47" t="e">
        <f>VLOOKUP(Таблица91112282710[[#This Row],[Предмет закупки - исключения СМСП]],ТаблИсключ,2,FALSE)</f>
        <v>#N/A</v>
      </c>
      <c r="O657" s="20"/>
      <c r="Q657" s="36"/>
      <c r="R657" s="12"/>
      <c r="S657" s="12"/>
      <c r="T657" s="12"/>
      <c r="U657" s="16" t="e">
        <f>VLOOKUP(Таблица91112282710[[#This Row],[Ставка НДС]],ТаблицаСтавкиНДС[],2,FALSE)</f>
        <v>#N/A</v>
      </c>
      <c r="V657" s="6"/>
      <c r="W657" t="e">
        <f>VLOOKUP(Таблица91112282710[[#This Row],[Название источника финансирования]],ТаблИстФинанс[],2,FALSE)</f>
        <v>#N/A</v>
      </c>
      <c r="X657" s="2"/>
      <c r="Y657" s="13"/>
      <c r="Z657" s="13"/>
      <c r="AA657" s="13"/>
      <c r="AB657" s="17"/>
      <c r="AC657" s="17"/>
      <c r="AD657" s="6"/>
      <c r="AE657" t="e">
        <f>VLOOKUP(Таблица91112282710[[#This Row],[Название способа закупки]],ТаблСпосЗакуп[],2,FALSE)</f>
        <v>#N/A</v>
      </c>
      <c r="AF657" s="6"/>
      <c r="AG657" s="20" t="e">
        <f>INDEX(ТаблОснЗакЕП[],MATCH(LEFT($AF657,255),ТаблОснЗакЕП[Столбец1],0),2)</f>
        <v>#N/A</v>
      </c>
      <c r="AH657" s="2"/>
      <c r="AI657" s="17"/>
      <c r="AJ657" s="14"/>
      <c r="AK657" s="15"/>
      <c r="AL657" s="15"/>
      <c r="AM657" s="15"/>
      <c r="AN657" s="15"/>
      <c r="AO657" s="14"/>
      <c r="AP657" s="14"/>
      <c r="AR657" s="6"/>
      <c r="AS657" t="e">
        <f>VLOOKUP(Таблица91112282710[[#This Row],[Название направления закупки]],ТаблНапрЗакуп[],2,FALSE)</f>
        <v>#N/A</v>
      </c>
      <c r="AT657" s="14"/>
      <c r="AU657" s="39" t="e">
        <f>VLOOKUP(Таблица91112282710[[#This Row],[Наименование подразделения-заявителя закупки (только для закупок ПАО "Газпром")]],ТаблПодрГазпром[],2,FALSE)</f>
        <v>#N/A</v>
      </c>
      <c r="AV657" s="14"/>
      <c r="AW657" s="14"/>
    </row>
    <row r="658" spans="1:49" x14ac:dyDescent="0.25">
      <c r="A658" s="2"/>
      <c r="B658" s="16"/>
      <c r="C658" s="6"/>
      <c r="D658" t="e">
        <f>VLOOKUP(Таблица91112282710[[#This Row],[Название документа, основания для закупки]],ТаблОснЗакуп[],2,FALSE)</f>
        <v>#N/A</v>
      </c>
      <c r="E658" s="2"/>
      <c r="F658" s="6"/>
      <c r="G658" s="38" t="e">
        <f>VLOOKUP(Таблица91112282710[[#This Row],[ Название раздела Плана]],ТаблРазделПлана4[],2,FALSE)</f>
        <v>#N/A</v>
      </c>
      <c r="H658" s="14"/>
      <c r="I658" s="14"/>
      <c r="J658" s="2"/>
      <c r="K658" s="17"/>
      <c r="L658" s="17"/>
      <c r="M658" s="48"/>
      <c r="N658" s="47" t="e">
        <f>VLOOKUP(Таблица91112282710[[#This Row],[Предмет закупки - исключения СМСП]],ТаблИсключ,2,FALSE)</f>
        <v>#N/A</v>
      </c>
      <c r="O658" s="20"/>
      <c r="Q658" s="36"/>
      <c r="R658" s="12"/>
      <c r="S658" s="12"/>
      <c r="T658" s="12"/>
      <c r="U658" s="16" t="e">
        <f>VLOOKUP(Таблица91112282710[[#This Row],[Ставка НДС]],ТаблицаСтавкиНДС[],2,FALSE)</f>
        <v>#N/A</v>
      </c>
      <c r="V658" s="6"/>
      <c r="W658" t="e">
        <f>VLOOKUP(Таблица91112282710[[#This Row],[Название источника финансирования]],ТаблИстФинанс[],2,FALSE)</f>
        <v>#N/A</v>
      </c>
      <c r="X658" s="2"/>
      <c r="Y658" s="13"/>
      <c r="Z658" s="13"/>
      <c r="AA658" s="13"/>
      <c r="AB658" s="17"/>
      <c r="AC658" s="17"/>
      <c r="AD658" s="6"/>
      <c r="AE658" t="e">
        <f>VLOOKUP(Таблица91112282710[[#This Row],[Название способа закупки]],ТаблСпосЗакуп[],2,FALSE)</f>
        <v>#N/A</v>
      </c>
      <c r="AF658" s="6"/>
      <c r="AG658" s="20" t="e">
        <f>INDEX(ТаблОснЗакЕП[],MATCH(LEFT($AF658,255),ТаблОснЗакЕП[Столбец1],0),2)</f>
        <v>#N/A</v>
      </c>
      <c r="AH658" s="2"/>
      <c r="AI658" s="17"/>
      <c r="AJ658" s="14"/>
      <c r="AK658" s="15"/>
      <c r="AL658" s="15"/>
      <c r="AM658" s="15"/>
      <c r="AN658" s="15"/>
      <c r="AO658" s="14"/>
      <c r="AP658" s="14"/>
      <c r="AR658" s="6"/>
      <c r="AS658" t="e">
        <f>VLOOKUP(Таблица91112282710[[#This Row],[Название направления закупки]],ТаблНапрЗакуп[],2,FALSE)</f>
        <v>#N/A</v>
      </c>
      <c r="AT658" s="14"/>
      <c r="AU658" s="40" t="e">
        <f>VLOOKUP(Таблица91112282710[[#This Row],[Наименование подразделения-заявителя закупки (только для закупок ПАО "Газпром")]],ТаблПодрГазпром[],2,FALSE)</f>
        <v>#N/A</v>
      </c>
      <c r="AV658" s="14"/>
      <c r="AW658" s="14"/>
    </row>
    <row r="659" spans="1:49" x14ac:dyDescent="0.25">
      <c r="A659" s="2"/>
      <c r="B659" s="16"/>
      <c r="C659" s="6"/>
      <c r="D659" t="e">
        <f>VLOOKUP(Таблица91112282710[[#This Row],[Название документа, основания для закупки]],ТаблОснЗакуп[],2,FALSE)</f>
        <v>#N/A</v>
      </c>
      <c r="E659" s="2"/>
      <c r="F659" s="6"/>
      <c r="G659" s="38" t="e">
        <f>VLOOKUP(Таблица91112282710[[#This Row],[ Название раздела Плана]],ТаблРазделПлана4[],2,FALSE)</f>
        <v>#N/A</v>
      </c>
      <c r="H659" s="14"/>
      <c r="I659" s="14"/>
      <c r="J659" s="2"/>
      <c r="K659" s="17"/>
      <c r="L659" s="17"/>
      <c r="M659" s="48"/>
      <c r="N659" s="47" t="e">
        <f>VLOOKUP(Таблица91112282710[[#This Row],[Предмет закупки - исключения СМСП]],ТаблИсключ,2,FALSE)</f>
        <v>#N/A</v>
      </c>
      <c r="O659" s="20"/>
      <c r="Q659" s="36"/>
      <c r="R659" s="12"/>
      <c r="S659" s="12"/>
      <c r="T659" s="12"/>
      <c r="U659" s="16" t="e">
        <f>VLOOKUP(Таблица91112282710[[#This Row],[Ставка НДС]],ТаблицаСтавкиНДС[],2,FALSE)</f>
        <v>#N/A</v>
      </c>
      <c r="V659" s="6"/>
      <c r="W659" t="e">
        <f>VLOOKUP(Таблица91112282710[[#This Row],[Название источника финансирования]],ТаблИстФинанс[],2,FALSE)</f>
        <v>#N/A</v>
      </c>
      <c r="X659" s="2"/>
      <c r="Y659" s="13"/>
      <c r="Z659" s="13"/>
      <c r="AA659" s="13"/>
      <c r="AB659" s="17"/>
      <c r="AC659" s="17"/>
      <c r="AD659" s="6"/>
      <c r="AE659" t="e">
        <f>VLOOKUP(Таблица91112282710[[#This Row],[Название способа закупки]],ТаблСпосЗакуп[],2,FALSE)</f>
        <v>#N/A</v>
      </c>
      <c r="AF659" s="6"/>
      <c r="AG659" s="20" t="e">
        <f>INDEX(ТаблОснЗакЕП[],MATCH(LEFT($AF659,255),ТаблОснЗакЕП[Столбец1],0),2)</f>
        <v>#N/A</v>
      </c>
      <c r="AH659" s="2"/>
      <c r="AI659" s="17"/>
      <c r="AJ659" s="14"/>
      <c r="AK659" s="15"/>
      <c r="AL659" s="15"/>
      <c r="AM659" s="15"/>
      <c r="AN659" s="15"/>
      <c r="AO659" s="14"/>
      <c r="AP659" s="14"/>
      <c r="AR659" s="6"/>
      <c r="AS659" t="e">
        <f>VLOOKUP(Таблица91112282710[[#This Row],[Название направления закупки]],ТаблНапрЗакуп[],2,FALSE)</f>
        <v>#N/A</v>
      </c>
      <c r="AT659" s="14"/>
      <c r="AU659" s="39" t="e">
        <f>VLOOKUP(Таблица91112282710[[#This Row],[Наименование подразделения-заявителя закупки (только для закупок ПАО "Газпром")]],ТаблПодрГазпром[],2,FALSE)</f>
        <v>#N/A</v>
      </c>
      <c r="AV659" s="14"/>
      <c r="AW659" s="14"/>
    </row>
    <row r="660" spans="1:49" x14ac:dyDescent="0.25">
      <c r="A660" s="2"/>
      <c r="B660" s="16"/>
      <c r="C660" s="6"/>
      <c r="D660" t="e">
        <f>VLOOKUP(Таблица91112282710[[#This Row],[Название документа, основания для закупки]],ТаблОснЗакуп[],2,FALSE)</f>
        <v>#N/A</v>
      </c>
      <c r="E660" s="2"/>
      <c r="F660" s="6"/>
      <c r="G660" s="38" t="e">
        <f>VLOOKUP(Таблица91112282710[[#This Row],[ Название раздела Плана]],ТаблРазделПлана4[],2,FALSE)</f>
        <v>#N/A</v>
      </c>
      <c r="H660" s="14"/>
      <c r="I660" s="14"/>
      <c r="J660" s="2"/>
      <c r="K660" s="17"/>
      <c r="L660" s="17"/>
      <c r="M660" s="48"/>
      <c r="N660" s="47" t="e">
        <f>VLOOKUP(Таблица91112282710[[#This Row],[Предмет закупки - исключения СМСП]],ТаблИсключ,2,FALSE)</f>
        <v>#N/A</v>
      </c>
      <c r="O660" s="20"/>
      <c r="Q660" s="36"/>
      <c r="R660" s="12"/>
      <c r="S660" s="12"/>
      <c r="T660" s="12"/>
      <c r="U660" s="16" t="e">
        <f>VLOOKUP(Таблица91112282710[[#This Row],[Ставка НДС]],ТаблицаСтавкиНДС[],2,FALSE)</f>
        <v>#N/A</v>
      </c>
      <c r="V660" s="6"/>
      <c r="W660" t="e">
        <f>VLOOKUP(Таблица91112282710[[#This Row],[Название источника финансирования]],ТаблИстФинанс[],2,FALSE)</f>
        <v>#N/A</v>
      </c>
      <c r="X660" s="2"/>
      <c r="Y660" s="13"/>
      <c r="Z660" s="13"/>
      <c r="AA660" s="13"/>
      <c r="AB660" s="17"/>
      <c r="AC660" s="17"/>
      <c r="AD660" s="6"/>
      <c r="AE660" t="e">
        <f>VLOOKUP(Таблица91112282710[[#This Row],[Название способа закупки]],ТаблСпосЗакуп[],2,FALSE)</f>
        <v>#N/A</v>
      </c>
      <c r="AF660" s="6"/>
      <c r="AG660" s="20" t="e">
        <f>INDEX(ТаблОснЗакЕП[],MATCH(LEFT($AF660,255),ТаблОснЗакЕП[Столбец1],0),2)</f>
        <v>#N/A</v>
      </c>
      <c r="AH660" s="2"/>
      <c r="AI660" s="17"/>
      <c r="AJ660" s="14"/>
      <c r="AK660" s="15"/>
      <c r="AL660" s="15"/>
      <c r="AM660" s="15"/>
      <c r="AN660" s="15"/>
      <c r="AO660" s="14"/>
      <c r="AP660" s="14"/>
      <c r="AR660" s="6"/>
      <c r="AS660" t="e">
        <f>VLOOKUP(Таблица91112282710[[#This Row],[Название направления закупки]],ТаблНапрЗакуп[],2,FALSE)</f>
        <v>#N/A</v>
      </c>
      <c r="AT660" s="14"/>
      <c r="AU660" s="40" t="e">
        <f>VLOOKUP(Таблица91112282710[[#This Row],[Наименование подразделения-заявителя закупки (только для закупок ПАО "Газпром")]],ТаблПодрГазпром[],2,FALSE)</f>
        <v>#N/A</v>
      </c>
      <c r="AV660" s="14"/>
      <c r="AW660" s="14"/>
    </row>
    <row r="661" spans="1:49" x14ac:dyDescent="0.25">
      <c r="A661" s="2"/>
      <c r="B661" s="16"/>
      <c r="C661" s="6"/>
      <c r="D661" t="e">
        <f>VLOOKUP(Таблица91112282710[[#This Row],[Название документа, основания для закупки]],ТаблОснЗакуп[],2,FALSE)</f>
        <v>#N/A</v>
      </c>
      <c r="E661" s="2"/>
      <c r="F661" s="6"/>
      <c r="G661" s="38" t="e">
        <f>VLOOKUP(Таблица91112282710[[#This Row],[ Название раздела Плана]],ТаблРазделПлана4[],2,FALSE)</f>
        <v>#N/A</v>
      </c>
      <c r="H661" s="14"/>
      <c r="I661" s="14"/>
      <c r="J661" s="2"/>
      <c r="K661" s="17"/>
      <c r="L661" s="17"/>
      <c r="M661" s="48"/>
      <c r="N661" s="47" t="e">
        <f>VLOOKUP(Таблица91112282710[[#This Row],[Предмет закупки - исключения СМСП]],ТаблИсключ,2,FALSE)</f>
        <v>#N/A</v>
      </c>
      <c r="O661" s="20"/>
      <c r="Q661" s="36"/>
      <c r="R661" s="12"/>
      <c r="S661" s="12"/>
      <c r="T661" s="12"/>
      <c r="U661" s="16" t="e">
        <f>VLOOKUP(Таблица91112282710[[#This Row],[Ставка НДС]],ТаблицаСтавкиНДС[],2,FALSE)</f>
        <v>#N/A</v>
      </c>
      <c r="V661" s="6"/>
      <c r="W661" t="e">
        <f>VLOOKUP(Таблица91112282710[[#This Row],[Название источника финансирования]],ТаблИстФинанс[],2,FALSE)</f>
        <v>#N/A</v>
      </c>
      <c r="X661" s="2"/>
      <c r="Y661" s="13"/>
      <c r="Z661" s="13"/>
      <c r="AA661" s="13"/>
      <c r="AB661" s="17"/>
      <c r="AC661" s="17"/>
      <c r="AD661" s="6"/>
      <c r="AE661" t="e">
        <f>VLOOKUP(Таблица91112282710[[#This Row],[Название способа закупки]],ТаблСпосЗакуп[],2,FALSE)</f>
        <v>#N/A</v>
      </c>
      <c r="AF661" s="6"/>
      <c r="AG661" s="20" t="e">
        <f>INDEX(ТаблОснЗакЕП[],MATCH(LEFT($AF661,255),ТаблОснЗакЕП[Столбец1],0),2)</f>
        <v>#N/A</v>
      </c>
      <c r="AH661" s="2"/>
      <c r="AI661" s="17"/>
      <c r="AJ661" s="14"/>
      <c r="AK661" s="15"/>
      <c r="AL661" s="15"/>
      <c r="AM661" s="15"/>
      <c r="AN661" s="15"/>
      <c r="AO661" s="14"/>
      <c r="AP661" s="14"/>
      <c r="AR661" s="6"/>
      <c r="AS661" t="e">
        <f>VLOOKUP(Таблица91112282710[[#This Row],[Название направления закупки]],ТаблНапрЗакуп[],2,FALSE)</f>
        <v>#N/A</v>
      </c>
      <c r="AT661" s="14"/>
      <c r="AU661" s="39" t="e">
        <f>VLOOKUP(Таблица91112282710[[#This Row],[Наименование подразделения-заявителя закупки (только для закупок ПАО "Газпром")]],ТаблПодрГазпром[],2,FALSE)</f>
        <v>#N/A</v>
      </c>
      <c r="AV661" s="14"/>
      <c r="AW661" s="14"/>
    </row>
    <row r="662" spans="1:49" x14ac:dyDescent="0.25">
      <c r="A662" s="2"/>
      <c r="B662" s="16"/>
      <c r="C662" s="6"/>
      <c r="D662" t="e">
        <f>VLOOKUP(Таблица91112282710[[#This Row],[Название документа, основания для закупки]],ТаблОснЗакуп[],2,FALSE)</f>
        <v>#N/A</v>
      </c>
      <c r="E662" s="2"/>
      <c r="F662" s="6"/>
      <c r="G662" s="38" t="e">
        <f>VLOOKUP(Таблица91112282710[[#This Row],[ Название раздела Плана]],ТаблРазделПлана4[],2,FALSE)</f>
        <v>#N/A</v>
      </c>
      <c r="H662" s="14"/>
      <c r="I662" s="14"/>
      <c r="J662" s="2"/>
      <c r="K662" s="17"/>
      <c r="L662" s="17"/>
      <c r="M662" s="48"/>
      <c r="N662" s="47" t="e">
        <f>VLOOKUP(Таблица91112282710[[#This Row],[Предмет закупки - исключения СМСП]],ТаблИсключ,2,FALSE)</f>
        <v>#N/A</v>
      </c>
      <c r="O662" s="20"/>
      <c r="Q662" s="36"/>
      <c r="R662" s="12"/>
      <c r="S662" s="12"/>
      <c r="T662" s="12"/>
      <c r="U662" s="16" t="e">
        <f>VLOOKUP(Таблица91112282710[[#This Row],[Ставка НДС]],ТаблицаСтавкиНДС[],2,FALSE)</f>
        <v>#N/A</v>
      </c>
      <c r="V662" s="6"/>
      <c r="W662" t="e">
        <f>VLOOKUP(Таблица91112282710[[#This Row],[Название источника финансирования]],ТаблИстФинанс[],2,FALSE)</f>
        <v>#N/A</v>
      </c>
      <c r="X662" s="2"/>
      <c r="Y662" s="13"/>
      <c r="Z662" s="13"/>
      <c r="AA662" s="13"/>
      <c r="AB662" s="17"/>
      <c r="AC662" s="17"/>
      <c r="AD662" s="6"/>
      <c r="AE662" t="e">
        <f>VLOOKUP(Таблица91112282710[[#This Row],[Название способа закупки]],ТаблСпосЗакуп[],2,FALSE)</f>
        <v>#N/A</v>
      </c>
      <c r="AF662" s="6"/>
      <c r="AG662" s="20" t="e">
        <f>INDEX(ТаблОснЗакЕП[],MATCH(LEFT($AF662,255),ТаблОснЗакЕП[Столбец1],0),2)</f>
        <v>#N/A</v>
      </c>
      <c r="AH662" s="2"/>
      <c r="AI662" s="17"/>
      <c r="AJ662" s="14"/>
      <c r="AK662" s="15"/>
      <c r="AL662" s="15"/>
      <c r="AM662" s="15"/>
      <c r="AN662" s="15"/>
      <c r="AO662" s="14"/>
      <c r="AP662" s="14"/>
      <c r="AR662" s="6"/>
      <c r="AS662" t="e">
        <f>VLOOKUP(Таблица91112282710[[#This Row],[Название направления закупки]],ТаблНапрЗакуп[],2,FALSE)</f>
        <v>#N/A</v>
      </c>
      <c r="AT662" s="14"/>
      <c r="AU662" s="40" t="e">
        <f>VLOOKUP(Таблица91112282710[[#This Row],[Наименование подразделения-заявителя закупки (только для закупок ПАО "Газпром")]],ТаблПодрГазпром[],2,FALSE)</f>
        <v>#N/A</v>
      </c>
      <c r="AV662" s="14"/>
      <c r="AW662" s="14"/>
    </row>
    <row r="663" spans="1:49" x14ac:dyDescent="0.25">
      <c r="A663" s="2"/>
      <c r="B663" s="16"/>
      <c r="C663" s="6"/>
      <c r="D663" t="e">
        <f>VLOOKUP(Таблица91112282710[[#This Row],[Название документа, основания для закупки]],ТаблОснЗакуп[],2,FALSE)</f>
        <v>#N/A</v>
      </c>
      <c r="E663" s="2"/>
      <c r="F663" s="6"/>
      <c r="G663" s="38" t="e">
        <f>VLOOKUP(Таблица91112282710[[#This Row],[ Название раздела Плана]],ТаблРазделПлана4[],2,FALSE)</f>
        <v>#N/A</v>
      </c>
      <c r="H663" s="14"/>
      <c r="I663" s="14"/>
      <c r="J663" s="2"/>
      <c r="K663" s="17"/>
      <c r="L663" s="17"/>
      <c r="M663" s="48"/>
      <c r="N663" s="47" t="e">
        <f>VLOOKUP(Таблица91112282710[[#This Row],[Предмет закупки - исключения СМСП]],ТаблИсключ,2,FALSE)</f>
        <v>#N/A</v>
      </c>
      <c r="O663" s="20"/>
      <c r="Q663" s="36"/>
      <c r="R663" s="12"/>
      <c r="S663" s="12"/>
      <c r="T663" s="12"/>
      <c r="U663" s="16" t="e">
        <f>VLOOKUP(Таблица91112282710[[#This Row],[Ставка НДС]],ТаблицаСтавкиНДС[],2,FALSE)</f>
        <v>#N/A</v>
      </c>
      <c r="V663" s="6"/>
      <c r="W663" t="e">
        <f>VLOOKUP(Таблица91112282710[[#This Row],[Название источника финансирования]],ТаблИстФинанс[],2,FALSE)</f>
        <v>#N/A</v>
      </c>
      <c r="X663" s="2"/>
      <c r="Y663" s="13"/>
      <c r="Z663" s="13"/>
      <c r="AA663" s="13"/>
      <c r="AB663" s="17"/>
      <c r="AC663" s="17"/>
      <c r="AD663" s="6"/>
      <c r="AE663" t="e">
        <f>VLOOKUP(Таблица91112282710[[#This Row],[Название способа закупки]],ТаблСпосЗакуп[],2,FALSE)</f>
        <v>#N/A</v>
      </c>
      <c r="AF663" s="6"/>
      <c r="AG663" s="20" t="e">
        <f>INDEX(ТаблОснЗакЕП[],MATCH(LEFT($AF663,255),ТаблОснЗакЕП[Столбец1],0),2)</f>
        <v>#N/A</v>
      </c>
      <c r="AH663" s="2"/>
      <c r="AI663" s="17"/>
      <c r="AJ663" s="14"/>
      <c r="AK663" s="15"/>
      <c r="AL663" s="15"/>
      <c r="AM663" s="15"/>
      <c r="AN663" s="15"/>
      <c r="AO663" s="14"/>
      <c r="AP663" s="14"/>
      <c r="AR663" s="6"/>
      <c r="AS663" t="e">
        <f>VLOOKUP(Таблица91112282710[[#This Row],[Название направления закупки]],ТаблНапрЗакуп[],2,FALSE)</f>
        <v>#N/A</v>
      </c>
      <c r="AT663" s="14"/>
      <c r="AU663" s="39" t="e">
        <f>VLOOKUP(Таблица91112282710[[#This Row],[Наименование подразделения-заявителя закупки (только для закупок ПАО "Газпром")]],ТаблПодрГазпром[],2,FALSE)</f>
        <v>#N/A</v>
      </c>
      <c r="AV663" s="14"/>
      <c r="AW663" s="14"/>
    </row>
    <row r="664" spans="1:49" x14ac:dyDescent="0.25">
      <c r="A664" s="2"/>
      <c r="B664" s="16"/>
      <c r="C664" s="6"/>
      <c r="D664" t="e">
        <f>VLOOKUP(Таблица91112282710[[#This Row],[Название документа, основания для закупки]],ТаблОснЗакуп[],2,FALSE)</f>
        <v>#N/A</v>
      </c>
      <c r="E664" s="2"/>
      <c r="F664" s="6"/>
      <c r="G664" s="38" t="e">
        <f>VLOOKUP(Таблица91112282710[[#This Row],[ Название раздела Плана]],ТаблРазделПлана4[],2,FALSE)</f>
        <v>#N/A</v>
      </c>
      <c r="H664" s="14"/>
      <c r="I664" s="14"/>
      <c r="J664" s="2"/>
      <c r="K664" s="17"/>
      <c r="L664" s="17"/>
      <c r="M664" s="48"/>
      <c r="N664" s="47" t="e">
        <f>VLOOKUP(Таблица91112282710[[#This Row],[Предмет закупки - исключения СМСП]],ТаблИсключ,2,FALSE)</f>
        <v>#N/A</v>
      </c>
      <c r="O664" s="20"/>
      <c r="Q664" s="36"/>
      <c r="R664" s="12"/>
      <c r="S664" s="12"/>
      <c r="T664" s="12"/>
      <c r="U664" s="16" t="e">
        <f>VLOOKUP(Таблица91112282710[[#This Row],[Ставка НДС]],ТаблицаСтавкиНДС[],2,FALSE)</f>
        <v>#N/A</v>
      </c>
      <c r="V664" s="6"/>
      <c r="W664" t="e">
        <f>VLOOKUP(Таблица91112282710[[#This Row],[Название источника финансирования]],ТаблИстФинанс[],2,FALSE)</f>
        <v>#N/A</v>
      </c>
      <c r="X664" s="2"/>
      <c r="Y664" s="13"/>
      <c r="Z664" s="13"/>
      <c r="AA664" s="13"/>
      <c r="AB664" s="17"/>
      <c r="AC664" s="17"/>
      <c r="AD664" s="6"/>
      <c r="AE664" t="e">
        <f>VLOOKUP(Таблица91112282710[[#This Row],[Название способа закупки]],ТаблСпосЗакуп[],2,FALSE)</f>
        <v>#N/A</v>
      </c>
      <c r="AF664" s="6"/>
      <c r="AG664" s="20" t="e">
        <f>INDEX(ТаблОснЗакЕП[],MATCH(LEFT($AF664,255),ТаблОснЗакЕП[Столбец1],0),2)</f>
        <v>#N/A</v>
      </c>
      <c r="AH664" s="2"/>
      <c r="AI664" s="17"/>
      <c r="AJ664" s="14"/>
      <c r="AK664" s="15"/>
      <c r="AL664" s="15"/>
      <c r="AM664" s="15"/>
      <c r="AN664" s="15"/>
      <c r="AO664" s="14"/>
      <c r="AP664" s="14"/>
      <c r="AR664" s="6"/>
      <c r="AS664" t="e">
        <f>VLOOKUP(Таблица91112282710[[#This Row],[Название направления закупки]],ТаблНапрЗакуп[],2,FALSE)</f>
        <v>#N/A</v>
      </c>
      <c r="AT664" s="14"/>
      <c r="AU664" s="40" t="e">
        <f>VLOOKUP(Таблица91112282710[[#This Row],[Наименование подразделения-заявителя закупки (только для закупок ПАО "Газпром")]],ТаблПодрГазпром[],2,FALSE)</f>
        <v>#N/A</v>
      </c>
      <c r="AV664" s="14"/>
      <c r="AW664" s="14"/>
    </row>
    <row r="665" spans="1:49" x14ac:dyDescent="0.25">
      <c r="A665" s="2"/>
      <c r="B665" s="16"/>
      <c r="C665" s="6"/>
      <c r="D665" t="e">
        <f>VLOOKUP(Таблица91112282710[[#This Row],[Название документа, основания для закупки]],ТаблОснЗакуп[],2,FALSE)</f>
        <v>#N/A</v>
      </c>
      <c r="E665" s="2"/>
      <c r="F665" s="6"/>
      <c r="G665" s="38" t="e">
        <f>VLOOKUP(Таблица91112282710[[#This Row],[ Название раздела Плана]],ТаблРазделПлана4[],2,FALSE)</f>
        <v>#N/A</v>
      </c>
      <c r="H665" s="14"/>
      <c r="I665" s="14"/>
      <c r="J665" s="2"/>
      <c r="K665" s="17"/>
      <c r="L665" s="17"/>
      <c r="M665" s="48"/>
      <c r="N665" s="47" t="e">
        <f>VLOOKUP(Таблица91112282710[[#This Row],[Предмет закупки - исключения СМСП]],ТаблИсключ,2,FALSE)</f>
        <v>#N/A</v>
      </c>
      <c r="O665" s="20"/>
      <c r="Q665" s="36"/>
      <c r="R665" s="12"/>
      <c r="S665" s="12"/>
      <c r="T665" s="12"/>
      <c r="U665" s="16" t="e">
        <f>VLOOKUP(Таблица91112282710[[#This Row],[Ставка НДС]],ТаблицаСтавкиНДС[],2,FALSE)</f>
        <v>#N/A</v>
      </c>
      <c r="V665" s="6"/>
      <c r="W665" t="e">
        <f>VLOOKUP(Таблица91112282710[[#This Row],[Название источника финансирования]],ТаблИстФинанс[],2,FALSE)</f>
        <v>#N/A</v>
      </c>
      <c r="X665" s="2"/>
      <c r="Y665" s="13"/>
      <c r="Z665" s="13"/>
      <c r="AA665" s="13"/>
      <c r="AB665" s="17"/>
      <c r="AC665" s="17"/>
      <c r="AD665" s="6"/>
      <c r="AE665" t="e">
        <f>VLOOKUP(Таблица91112282710[[#This Row],[Название способа закупки]],ТаблСпосЗакуп[],2,FALSE)</f>
        <v>#N/A</v>
      </c>
      <c r="AF665" s="6"/>
      <c r="AG665" s="20" t="e">
        <f>INDEX(ТаблОснЗакЕП[],MATCH(LEFT($AF665,255),ТаблОснЗакЕП[Столбец1],0),2)</f>
        <v>#N/A</v>
      </c>
      <c r="AH665" s="2"/>
      <c r="AI665" s="17"/>
      <c r="AJ665" s="14"/>
      <c r="AK665" s="15"/>
      <c r="AL665" s="15"/>
      <c r="AM665" s="15"/>
      <c r="AN665" s="15"/>
      <c r="AO665" s="14"/>
      <c r="AP665" s="14"/>
      <c r="AR665" s="6"/>
      <c r="AS665" t="e">
        <f>VLOOKUP(Таблица91112282710[[#This Row],[Название направления закупки]],ТаблНапрЗакуп[],2,FALSE)</f>
        <v>#N/A</v>
      </c>
      <c r="AT665" s="14"/>
      <c r="AU665" s="39" t="e">
        <f>VLOOKUP(Таблица91112282710[[#This Row],[Наименование подразделения-заявителя закупки (только для закупок ПАО "Газпром")]],ТаблПодрГазпром[],2,FALSE)</f>
        <v>#N/A</v>
      </c>
      <c r="AV665" s="14"/>
      <c r="AW665" s="14"/>
    </row>
    <row r="666" spans="1:49" x14ac:dyDescent="0.25">
      <c r="A666" s="2"/>
      <c r="B666" s="16"/>
      <c r="C666" s="6"/>
      <c r="D666" t="e">
        <f>VLOOKUP(Таблица91112282710[[#This Row],[Название документа, основания для закупки]],ТаблОснЗакуп[],2,FALSE)</f>
        <v>#N/A</v>
      </c>
      <c r="E666" s="2"/>
      <c r="F666" s="6"/>
      <c r="G666" s="38" t="e">
        <f>VLOOKUP(Таблица91112282710[[#This Row],[ Название раздела Плана]],ТаблРазделПлана4[],2,FALSE)</f>
        <v>#N/A</v>
      </c>
      <c r="H666" s="14"/>
      <c r="I666" s="14"/>
      <c r="J666" s="2"/>
      <c r="K666" s="17"/>
      <c r="L666" s="17"/>
      <c r="M666" s="48"/>
      <c r="N666" s="47" t="e">
        <f>VLOOKUP(Таблица91112282710[[#This Row],[Предмет закупки - исключения СМСП]],ТаблИсключ,2,FALSE)</f>
        <v>#N/A</v>
      </c>
      <c r="O666" s="20"/>
      <c r="Q666" s="36"/>
      <c r="R666" s="12"/>
      <c r="S666" s="12"/>
      <c r="T666" s="12"/>
      <c r="U666" s="16" t="e">
        <f>VLOOKUP(Таблица91112282710[[#This Row],[Ставка НДС]],ТаблицаСтавкиНДС[],2,FALSE)</f>
        <v>#N/A</v>
      </c>
      <c r="V666" s="6"/>
      <c r="W666" t="e">
        <f>VLOOKUP(Таблица91112282710[[#This Row],[Название источника финансирования]],ТаблИстФинанс[],2,FALSE)</f>
        <v>#N/A</v>
      </c>
      <c r="X666" s="2"/>
      <c r="Y666" s="13"/>
      <c r="Z666" s="13"/>
      <c r="AA666" s="13"/>
      <c r="AB666" s="17"/>
      <c r="AC666" s="17"/>
      <c r="AD666" s="6"/>
      <c r="AE666" t="e">
        <f>VLOOKUP(Таблица91112282710[[#This Row],[Название способа закупки]],ТаблСпосЗакуп[],2,FALSE)</f>
        <v>#N/A</v>
      </c>
      <c r="AF666" s="6"/>
      <c r="AG666" s="20" t="e">
        <f>INDEX(ТаблОснЗакЕП[],MATCH(LEFT($AF666,255),ТаблОснЗакЕП[Столбец1],0),2)</f>
        <v>#N/A</v>
      </c>
      <c r="AH666" s="2"/>
      <c r="AI666" s="17"/>
      <c r="AJ666" s="14"/>
      <c r="AK666" s="15"/>
      <c r="AL666" s="15"/>
      <c r="AM666" s="15"/>
      <c r="AN666" s="15"/>
      <c r="AO666" s="14"/>
      <c r="AP666" s="14"/>
      <c r="AR666" s="6"/>
      <c r="AS666" t="e">
        <f>VLOOKUP(Таблица91112282710[[#This Row],[Название направления закупки]],ТаблНапрЗакуп[],2,FALSE)</f>
        <v>#N/A</v>
      </c>
      <c r="AT666" s="14"/>
      <c r="AU666" s="40" t="e">
        <f>VLOOKUP(Таблица91112282710[[#This Row],[Наименование подразделения-заявителя закупки (только для закупок ПАО "Газпром")]],ТаблПодрГазпром[],2,FALSE)</f>
        <v>#N/A</v>
      </c>
      <c r="AV666" s="14"/>
      <c r="AW666" s="14"/>
    </row>
    <row r="667" spans="1:49" x14ac:dyDescent="0.25">
      <c r="A667" s="2"/>
      <c r="B667" s="16"/>
      <c r="C667" s="6"/>
      <c r="D667" t="e">
        <f>VLOOKUP(Таблица91112282710[[#This Row],[Название документа, основания для закупки]],ТаблОснЗакуп[],2,FALSE)</f>
        <v>#N/A</v>
      </c>
      <c r="E667" s="2"/>
      <c r="F667" s="6"/>
      <c r="G667" s="38" t="e">
        <f>VLOOKUP(Таблица91112282710[[#This Row],[ Название раздела Плана]],ТаблРазделПлана4[],2,FALSE)</f>
        <v>#N/A</v>
      </c>
      <c r="H667" s="14"/>
      <c r="I667" s="14"/>
      <c r="J667" s="2"/>
      <c r="K667" s="17"/>
      <c r="L667" s="17"/>
      <c r="M667" s="48"/>
      <c r="N667" s="47" t="e">
        <f>VLOOKUP(Таблица91112282710[[#This Row],[Предмет закупки - исключения СМСП]],ТаблИсключ,2,FALSE)</f>
        <v>#N/A</v>
      </c>
      <c r="O667" s="20"/>
      <c r="Q667" s="36"/>
      <c r="R667" s="12"/>
      <c r="S667" s="12"/>
      <c r="T667" s="12"/>
      <c r="U667" s="16" t="e">
        <f>VLOOKUP(Таблица91112282710[[#This Row],[Ставка НДС]],ТаблицаСтавкиНДС[],2,FALSE)</f>
        <v>#N/A</v>
      </c>
      <c r="V667" s="6"/>
      <c r="W667" t="e">
        <f>VLOOKUP(Таблица91112282710[[#This Row],[Название источника финансирования]],ТаблИстФинанс[],2,FALSE)</f>
        <v>#N/A</v>
      </c>
      <c r="X667" s="2"/>
      <c r="Y667" s="13"/>
      <c r="Z667" s="13"/>
      <c r="AA667" s="13"/>
      <c r="AB667" s="17"/>
      <c r="AC667" s="17"/>
      <c r="AD667" s="6"/>
      <c r="AE667" t="e">
        <f>VLOOKUP(Таблица91112282710[[#This Row],[Название способа закупки]],ТаблСпосЗакуп[],2,FALSE)</f>
        <v>#N/A</v>
      </c>
      <c r="AF667" s="6"/>
      <c r="AG667" s="20" t="e">
        <f>INDEX(ТаблОснЗакЕП[],MATCH(LEFT($AF667,255),ТаблОснЗакЕП[Столбец1],0),2)</f>
        <v>#N/A</v>
      </c>
      <c r="AH667" s="2"/>
      <c r="AI667" s="17"/>
      <c r="AJ667" s="14"/>
      <c r="AK667" s="15"/>
      <c r="AL667" s="15"/>
      <c r="AM667" s="15"/>
      <c r="AN667" s="15"/>
      <c r="AO667" s="14"/>
      <c r="AP667" s="14"/>
      <c r="AR667" s="6"/>
      <c r="AS667" t="e">
        <f>VLOOKUP(Таблица91112282710[[#This Row],[Название направления закупки]],ТаблНапрЗакуп[],2,FALSE)</f>
        <v>#N/A</v>
      </c>
      <c r="AT667" s="14"/>
      <c r="AU667" s="39" t="e">
        <f>VLOOKUP(Таблица91112282710[[#This Row],[Наименование подразделения-заявителя закупки (только для закупок ПАО "Газпром")]],ТаблПодрГазпром[],2,FALSE)</f>
        <v>#N/A</v>
      </c>
      <c r="AV667" s="14"/>
      <c r="AW667" s="14"/>
    </row>
    <row r="668" spans="1:49" x14ac:dyDescent="0.25">
      <c r="A668" s="2"/>
      <c r="B668" s="16"/>
      <c r="C668" s="6"/>
      <c r="D668" t="e">
        <f>VLOOKUP(Таблица91112282710[[#This Row],[Название документа, основания для закупки]],ТаблОснЗакуп[],2,FALSE)</f>
        <v>#N/A</v>
      </c>
      <c r="E668" s="2"/>
      <c r="F668" s="6"/>
      <c r="G668" s="38" t="e">
        <f>VLOOKUP(Таблица91112282710[[#This Row],[ Название раздела Плана]],ТаблРазделПлана4[],2,FALSE)</f>
        <v>#N/A</v>
      </c>
      <c r="H668" s="14"/>
      <c r="I668" s="14"/>
      <c r="J668" s="2"/>
      <c r="K668" s="17"/>
      <c r="L668" s="17"/>
      <c r="M668" s="48"/>
      <c r="N668" s="47" t="e">
        <f>VLOOKUP(Таблица91112282710[[#This Row],[Предмет закупки - исключения СМСП]],ТаблИсключ,2,FALSE)</f>
        <v>#N/A</v>
      </c>
      <c r="O668" s="20"/>
      <c r="Q668" s="36"/>
      <c r="R668" s="12"/>
      <c r="S668" s="12"/>
      <c r="T668" s="12"/>
      <c r="U668" s="16" t="e">
        <f>VLOOKUP(Таблица91112282710[[#This Row],[Ставка НДС]],ТаблицаСтавкиНДС[],2,FALSE)</f>
        <v>#N/A</v>
      </c>
      <c r="V668" s="6"/>
      <c r="W668" t="e">
        <f>VLOOKUP(Таблица91112282710[[#This Row],[Название источника финансирования]],ТаблИстФинанс[],2,FALSE)</f>
        <v>#N/A</v>
      </c>
      <c r="X668" s="2"/>
      <c r="Y668" s="13"/>
      <c r="Z668" s="13"/>
      <c r="AA668" s="13"/>
      <c r="AB668" s="17"/>
      <c r="AC668" s="17"/>
      <c r="AD668" s="6"/>
      <c r="AE668" t="e">
        <f>VLOOKUP(Таблица91112282710[[#This Row],[Название способа закупки]],ТаблСпосЗакуп[],2,FALSE)</f>
        <v>#N/A</v>
      </c>
      <c r="AF668" s="6"/>
      <c r="AG668" s="20" t="e">
        <f>INDEX(ТаблОснЗакЕП[],MATCH(LEFT($AF668,255),ТаблОснЗакЕП[Столбец1],0),2)</f>
        <v>#N/A</v>
      </c>
      <c r="AH668" s="2"/>
      <c r="AI668" s="17"/>
      <c r="AJ668" s="14"/>
      <c r="AK668" s="15"/>
      <c r="AL668" s="15"/>
      <c r="AM668" s="15"/>
      <c r="AN668" s="15"/>
      <c r="AO668" s="14"/>
      <c r="AP668" s="14"/>
      <c r="AR668" s="6"/>
      <c r="AS668" t="e">
        <f>VLOOKUP(Таблица91112282710[[#This Row],[Название направления закупки]],ТаблНапрЗакуп[],2,FALSE)</f>
        <v>#N/A</v>
      </c>
      <c r="AT668" s="14"/>
      <c r="AU668" s="40" t="e">
        <f>VLOOKUP(Таблица91112282710[[#This Row],[Наименование подразделения-заявителя закупки (только для закупок ПАО "Газпром")]],ТаблПодрГазпром[],2,FALSE)</f>
        <v>#N/A</v>
      </c>
      <c r="AV668" s="14"/>
      <c r="AW668" s="14"/>
    </row>
    <row r="669" spans="1:49" x14ac:dyDescent="0.25">
      <c r="A669" s="2"/>
      <c r="B669" s="16"/>
      <c r="C669" s="6"/>
      <c r="D669" t="e">
        <f>VLOOKUP(Таблица91112282710[[#This Row],[Название документа, основания для закупки]],ТаблОснЗакуп[],2,FALSE)</f>
        <v>#N/A</v>
      </c>
      <c r="E669" s="2"/>
      <c r="F669" s="6"/>
      <c r="G669" s="38" t="e">
        <f>VLOOKUP(Таблица91112282710[[#This Row],[ Название раздела Плана]],ТаблРазделПлана4[],2,FALSE)</f>
        <v>#N/A</v>
      </c>
      <c r="H669" s="14"/>
      <c r="I669" s="14"/>
      <c r="J669" s="2"/>
      <c r="K669" s="17"/>
      <c r="L669" s="17"/>
      <c r="M669" s="48"/>
      <c r="N669" s="47" t="e">
        <f>VLOOKUP(Таблица91112282710[[#This Row],[Предмет закупки - исключения СМСП]],ТаблИсключ,2,FALSE)</f>
        <v>#N/A</v>
      </c>
      <c r="O669" s="20"/>
      <c r="Q669" s="36"/>
      <c r="R669" s="12"/>
      <c r="S669" s="12"/>
      <c r="T669" s="12"/>
      <c r="U669" s="16" t="e">
        <f>VLOOKUP(Таблица91112282710[[#This Row],[Ставка НДС]],ТаблицаСтавкиНДС[],2,FALSE)</f>
        <v>#N/A</v>
      </c>
      <c r="V669" s="6"/>
      <c r="W669" t="e">
        <f>VLOOKUP(Таблица91112282710[[#This Row],[Название источника финансирования]],ТаблИстФинанс[],2,FALSE)</f>
        <v>#N/A</v>
      </c>
      <c r="X669" s="2"/>
      <c r="Y669" s="13"/>
      <c r="Z669" s="13"/>
      <c r="AA669" s="13"/>
      <c r="AB669" s="17"/>
      <c r="AC669" s="17"/>
      <c r="AD669" s="6"/>
      <c r="AE669" t="e">
        <f>VLOOKUP(Таблица91112282710[[#This Row],[Название способа закупки]],ТаблСпосЗакуп[],2,FALSE)</f>
        <v>#N/A</v>
      </c>
      <c r="AF669" s="6"/>
      <c r="AG669" s="20" t="e">
        <f>INDEX(ТаблОснЗакЕП[],MATCH(LEFT($AF669,255),ТаблОснЗакЕП[Столбец1],0),2)</f>
        <v>#N/A</v>
      </c>
      <c r="AH669" s="2"/>
      <c r="AI669" s="17"/>
      <c r="AJ669" s="14"/>
      <c r="AK669" s="15"/>
      <c r="AL669" s="15"/>
      <c r="AM669" s="15"/>
      <c r="AN669" s="15"/>
      <c r="AO669" s="14"/>
      <c r="AP669" s="14"/>
      <c r="AR669" s="6"/>
      <c r="AS669" t="e">
        <f>VLOOKUP(Таблица91112282710[[#This Row],[Название направления закупки]],ТаблНапрЗакуп[],2,FALSE)</f>
        <v>#N/A</v>
      </c>
      <c r="AT669" s="14"/>
      <c r="AU669" s="39" t="e">
        <f>VLOOKUP(Таблица91112282710[[#This Row],[Наименование подразделения-заявителя закупки (только для закупок ПАО "Газпром")]],ТаблПодрГазпром[],2,FALSE)</f>
        <v>#N/A</v>
      </c>
      <c r="AV669" s="14"/>
      <c r="AW669" s="14"/>
    </row>
    <row r="670" spans="1:49" x14ac:dyDescent="0.25">
      <c r="A670" s="2"/>
      <c r="B670" s="16"/>
      <c r="C670" s="6"/>
      <c r="D670" t="e">
        <f>VLOOKUP(Таблица91112282710[[#This Row],[Название документа, основания для закупки]],ТаблОснЗакуп[],2,FALSE)</f>
        <v>#N/A</v>
      </c>
      <c r="E670" s="2"/>
      <c r="F670" s="6"/>
      <c r="G670" s="38" t="e">
        <f>VLOOKUP(Таблица91112282710[[#This Row],[ Название раздела Плана]],ТаблРазделПлана4[],2,FALSE)</f>
        <v>#N/A</v>
      </c>
      <c r="H670" s="14"/>
      <c r="I670" s="14"/>
      <c r="J670" s="2"/>
      <c r="K670" s="17"/>
      <c r="L670" s="17"/>
      <c r="M670" s="48"/>
      <c r="N670" s="47" t="e">
        <f>VLOOKUP(Таблица91112282710[[#This Row],[Предмет закупки - исключения СМСП]],ТаблИсключ,2,FALSE)</f>
        <v>#N/A</v>
      </c>
      <c r="O670" s="20"/>
      <c r="Q670" s="36"/>
      <c r="R670" s="12"/>
      <c r="S670" s="12"/>
      <c r="T670" s="12"/>
      <c r="U670" s="16" t="e">
        <f>VLOOKUP(Таблица91112282710[[#This Row],[Ставка НДС]],ТаблицаСтавкиНДС[],2,FALSE)</f>
        <v>#N/A</v>
      </c>
      <c r="V670" s="6"/>
      <c r="W670" t="e">
        <f>VLOOKUP(Таблица91112282710[[#This Row],[Название источника финансирования]],ТаблИстФинанс[],2,FALSE)</f>
        <v>#N/A</v>
      </c>
      <c r="X670" s="2"/>
      <c r="Y670" s="13"/>
      <c r="Z670" s="13"/>
      <c r="AA670" s="13"/>
      <c r="AB670" s="17"/>
      <c r="AC670" s="17"/>
      <c r="AD670" s="6"/>
      <c r="AE670" t="e">
        <f>VLOOKUP(Таблица91112282710[[#This Row],[Название способа закупки]],ТаблСпосЗакуп[],2,FALSE)</f>
        <v>#N/A</v>
      </c>
      <c r="AF670" s="6"/>
      <c r="AG670" s="20" t="e">
        <f>INDEX(ТаблОснЗакЕП[],MATCH(LEFT($AF670,255),ТаблОснЗакЕП[Столбец1],0),2)</f>
        <v>#N/A</v>
      </c>
      <c r="AH670" s="2"/>
      <c r="AI670" s="17"/>
      <c r="AJ670" s="14"/>
      <c r="AK670" s="15"/>
      <c r="AL670" s="15"/>
      <c r="AM670" s="15"/>
      <c r="AN670" s="15"/>
      <c r="AO670" s="14"/>
      <c r="AP670" s="14"/>
      <c r="AR670" s="6"/>
      <c r="AS670" t="e">
        <f>VLOOKUP(Таблица91112282710[[#This Row],[Название направления закупки]],ТаблНапрЗакуп[],2,FALSE)</f>
        <v>#N/A</v>
      </c>
      <c r="AT670" s="14"/>
      <c r="AU670" s="40" t="e">
        <f>VLOOKUP(Таблица91112282710[[#This Row],[Наименование подразделения-заявителя закупки (только для закупок ПАО "Газпром")]],ТаблПодрГазпром[],2,FALSE)</f>
        <v>#N/A</v>
      </c>
      <c r="AV670" s="14"/>
      <c r="AW670" s="14"/>
    </row>
    <row r="671" spans="1:49" x14ac:dyDescent="0.25">
      <c r="A671" s="2"/>
      <c r="B671" s="16"/>
      <c r="C671" s="6"/>
      <c r="D671" t="e">
        <f>VLOOKUP(Таблица91112282710[[#This Row],[Название документа, основания для закупки]],ТаблОснЗакуп[],2,FALSE)</f>
        <v>#N/A</v>
      </c>
      <c r="E671" s="2"/>
      <c r="F671" s="6"/>
      <c r="G671" s="38" t="e">
        <f>VLOOKUP(Таблица91112282710[[#This Row],[ Название раздела Плана]],ТаблРазделПлана4[],2,FALSE)</f>
        <v>#N/A</v>
      </c>
      <c r="H671" s="14"/>
      <c r="I671" s="14"/>
      <c r="J671" s="2"/>
      <c r="K671" s="17"/>
      <c r="L671" s="17"/>
      <c r="M671" s="48"/>
      <c r="N671" s="47" t="e">
        <f>VLOOKUP(Таблица91112282710[[#This Row],[Предмет закупки - исключения СМСП]],ТаблИсключ,2,FALSE)</f>
        <v>#N/A</v>
      </c>
      <c r="O671" s="20"/>
      <c r="Q671" s="36"/>
      <c r="R671" s="12"/>
      <c r="S671" s="12"/>
      <c r="T671" s="12"/>
      <c r="U671" s="16" t="e">
        <f>VLOOKUP(Таблица91112282710[[#This Row],[Ставка НДС]],ТаблицаСтавкиНДС[],2,FALSE)</f>
        <v>#N/A</v>
      </c>
      <c r="V671" s="6"/>
      <c r="W671" t="e">
        <f>VLOOKUP(Таблица91112282710[[#This Row],[Название источника финансирования]],ТаблИстФинанс[],2,FALSE)</f>
        <v>#N/A</v>
      </c>
      <c r="X671" s="2"/>
      <c r="Y671" s="13"/>
      <c r="Z671" s="13"/>
      <c r="AA671" s="13"/>
      <c r="AB671" s="17"/>
      <c r="AC671" s="17"/>
      <c r="AD671" s="6"/>
      <c r="AE671" t="e">
        <f>VLOOKUP(Таблица91112282710[[#This Row],[Название способа закупки]],ТаблСпосЗакуп[],2,FALSE)</f>
        <v>#N/A</v>
      </c>
      <c r="AF671" s="6"/>
      <c r="AG671" s="20" t="e">
        <f>INDEX(ТаблОснЗакЕП[],MATCH(LEFT($AF671,255),ТаблОснЗакЕП[Столбец1],0),2)</f>
        <v>#N/A</v>
      </c>
      <c r="AH671" s="2"/>
      <c r="AI671" s="17"/>
      <c r="AJ671" s="14"/>
      <c r="AK671" s="15"/>
      <c r="AL671" s="15"/>
      <c r="AM671" s="15"/>
      <c r="AN671" s="15"/>
      <c r="AO671" s="14"/>
      <c r="AP671" s="14"/>
      <c r="AR671" s="6"/>
      <c r="AS671" t="e">
        <f>VLOOKUP(Таблица91112282710[[#This Row],[Название направления закупки]],ТаблНапрЗакуп[],2,FALSE)</f>
        <v>#N/A</v>
      </c>
      <c r="AT671" s="14"/>
      <c r="AU671" s="39" t="e">
        <f>VLOOKUP(Таблица91112282710[[#This Row],[Наименование подразделения-заявителя закупки (только для закупок ПАО "Газпром")]],ТаблПодрГазпром[],2,FALSE)</f>
        <v>#N/A</v>
      </c>
      <c r="AV671" s="14"/>
      <c r="AW671" s="14"/>
    </row>
    <row r="672" spans="1:49" x14ac:dyDescent="0.25">
      <c r="A672" s="2"/>
      <c r="B672" s="16"/>
      <c r="C672" s="6"/>
      <c r="D672" t="e">
        <f>VLOOKUP(Таблица91112282710[[#This Row],[Название документа, основания для закупки]],ТаблОснЗакуп[],2,FALSE)</f>
        <v>#N/A</v>
      </c>
      <c r="E672" s="2"/>
      <c r="F672" s="6"/>
      <c r="G672" s="38" t="e">
        <f>VLOOKUP(Таблица91112282710[[#This Row],[ Название раздела Плана]],ТаблРазделПлана4[],2,FALSE)</f>
        <v>#N/A</v>
      </c>
      <c r="H672" s="14"/>
      <c r="I672" s="14"/>
      <c r="J672" s="2"/>
      <c r="K672" s="17"/>
      <c r="L672" s="17"/>
      <c r="M672" s="48"/>
      <c r="N672" s="47" t="e">
        <f>VLOOKUP(Таблица91112282710[[#This Row],[Предмет закупки - исключения СМСП]],ТаблИсключ,2,FALSE)</f>
        <v>#N/A</v>
      </c>
      <c r="O672" s="20"/>
      <c r="Q672" s="36"/>
      <c r="R672" s="12"/>
      <c r="S672" s="12"/>
      <c r="T672" s="12"/>
      <c r="U672" s="16" t="e">
        <f>VLOOKUP(Таблица91112282710[[#This Row],[Ставка НДС]],ТаблицаСтавкиНДС[],2,FALSE)</f>
        <v>#N/A</v>
      </c>
      <c r="V672" s="6"/>
      <c r="W672" t="e">
        <f>VLOOKUP(Таблица91112282710[[#This Row],[Название источника финансирования]],ТаблИстФинанс[],2,FALSE)</f>
        <v>#N/A</v>
      </c>
      <c r="X672" s="2"/>
      <c r="Y672" s="13"/>
      <c r="Z672" s="13"/>
      <c r="AA672" s="13"/>
      <c r="AB672" s="17"/>
      <c r="AC672" s="17"/>
      <c r="AD672" s="6"/>
      <c r="AE672" t="e">
        <f>VLOOKUP(Таблица91112282710[[#This Row],[Название способа закупки]],ТаблСпосЗакуп[],2,FALSE)</f>
        <v>#N/A</v>
      </c>
      <c r="AF672" s="6"/>
      <c r="AG672" s="20" t="e">
        <f>INDEX(ТаблОснЗакЕП[],MATCH(LEFT($AF672,255),ТаблОснЗакЕП[Столбец1],0),2)</f>
        <v>#N/A</v>
      </c>
      <c r="AH672" s="2"/>
      <c r="AI672" s="17"/>
      <c r="AJ672" s="14"/>
      <c r="AK672" s="15"/>
      <c r="AL672" s="15"/>
      <c r="AM672" s="15"/>
      <c r="AN672" s="15"/>
      <c r="AO672" s="14"/>
      <c r="AP672" s="14"/>
      <c r="AR672" s="6"/>
      <c r="AS672" t="e">
        <f>VLOOKUP(Таблица91112282710[[#This Row],[Название направления закупки]],ТаблНапрЗакуп[],2,FALSE)</f>
        <v>#N/A</v>
      </c>
      <c r="AT672" s="14"/>
      <c r="AU672" s="40" t="e">
        <f>VLOOKUP(Таблица91112282710[[#This Row],[Наименование подразделения-заявителя закупки (только для закупок ПАО "Газпром")]],ТаблПодрГазпром[],2,FALSE)</f>
        <v>#N/A</v>
      </c>
      <c r="AV672" s="14"/>
      <c r="AW672" s="14"/>
    </row>
    <row r="673" spans="1:49" x14ac:dyDescent="0.25">
      <c r="A673" s="2"/>
      <c r="B673" s="16"/>
      <c r="C673" s="6"/>
      <c r="D673" t="e">
        <f>VLOOKUP(Таблица91112282710[[#This Row],[Название документа, основания для закупки]],ТаблОснЗакуп[],2,FALSE)</f>
        <v>#N/A</v>
      </c>
      <c r="E673" s="2"/>
      <c r="F673" s="6"/>
      <c r="G673" s="38" t="e">
        <f>VLOOKUP(Таблица91112282710[[#This Row],[ Название раздела Плана]],ТаблРазделПлана4[],2,FALSE)</f>
        <v>#N/A</v>
      </c>
      <c r="H673" s="14"/>
      <c r="I673" s="14"/>
      <c r="J673" s="2"/>
      <c r="K673" s="17"/>
      <c r="L673" s="17"/>
      <c r="M673" s="48"/>
      <c r="N673" s="47" t="e">
        <f>VLOOKUP(Таблица91112282710[[#This Row],[Предмет закупки - исключения СМСП]],ТаблИсключ,2,FALSE)</f>
        <v>#N/A</v>
      </c>
      <c r="O673" s="20"/>
      <c r="Q673" s="36"/>
      <c r="R673" s="12"/>
      <c r="S673" s="12"/>
      <c r="T673" s="12"/>
      <c r="U673" s="16" t="e">
        <f>VLOOKUP(Таблица91112282710[[#This Row],[Ставка НДС]],ТаблицаСтавкиНДС[],2,FALSE)</f>
        <v>#N/A</v>
      </c>
      <c r="V673" s="6"/>
      <c r="W673" t="e">
        <f>VLOOKUP(Таблица91112282710[[#This Row],[Название источника финансирования]],ТаблИстФинанс[],2,FALSE)</f>
        <v>#N/A</v>
      </c>
      <c r="X673" s="2"/>
      <c r="Y673" s="13"/>
      <c r="Z673" s="13"/>
      <c r="AA673" s="13"/>
      <c r="AB673" s="17"/>
      <c r="AC673" s="17"/>
      <c r="AD673" s="6"/>
      <c r="AE673" t="e">
        <f>VLOOKUP(Таблица91112282710[[#This Row],[Название способа закупки]],ТаблСпосЗакуп[],2,FALSE)</f>
        <v>#N/A</v>
      </c>
      <c r="AF673" s="6"/>
      <c r="AG673" s="20" t="e">
        <f>INDEX(ТаблОснЗакЕП[],MATCH(LEFT($AF673,255),ТаблОснЗакЕП[Столбец1],0),2)</f>
        <v>#N/A</v>
      </c>
      <c r="AH673" s="2"/>
      <c r="AI673" s="17"/>
      <c r="AJ673" s="14"/>
      <c r="AK673" s="15"/>
      <c r="AL673" s="15"/>
      <c r="AM673" s="15"/>
      <c r="AN673" s="15"/>
      <c r="AO673" s="14"/>
      <c r="AP673" s="14"/>
      <c r="AR673" s="6"/>
      <c r="AS673" t="e">
        <f>VLOOKUP(Таблица91112282710[[#This Row],[Название направления закупки]],ТаблНапрЗакуп[],2,FALSE)</f>
        <v>#N/A</v>
      </c>
      <c r="AT673" s="14"/>
      <c r="AU673" s="39" t="e">
        <f>VLOOKUP(Таблица91112282710[[#This Row],[Наименование подразделения-заявителя закупки (только для закупок ПАО "Газпром")]],ТаблПодрГазпром[],2,FALSE)</f>
        <v>#N/A</v>
      </c>
      <c r="AV673" s="14"/>
      <c r="AW673" s="14"/>
    </row>
    <row r="674" spans="1:49" x14ac:dyDescent="0.25">
      <c r="A674" s="2"/>
      <c r="B674" s="16"/>
      <c r="C674" s="6"/>
      <c r="D674" t="e">
        <f>VLOOKUP(Таблица91112282710[[#This Row],[Название документа, основания для закупки]],ТаблОснЗакуп[],2,FALSE)</f>
        <v>#N/A</v>
      </c>
      <c r="E674" s="2"/>
      <c r="F674" s="6"/>
      <c r="G674" s="38" t="e">
        <f>VLOOKUP(Таблица91112282710[[#This Row],[ Название раздела Плана]],ТаблРазделПлана4[],2,FALSE)</f>
        <v>#N/A</v>
      </c>
      <c r="H674" s="14"/>
      <c r="I674" s="14"/>
      <c r="J674" s="2"/>
      <c r="K674" s="17"/>
      <c r="L674" s="17"/>
      <c r="M674" s="48"/>
      <c r="N674" s="47" t="e">
        <f>VLOOKUP(Таблица91112282710[[#This Row],[Предмет закупки - исключения СМСП]],ТаблИсключ,2,FALSE)</f>
        <v>#N/A</v>
      </c>
      <c r="O674" s="20"/>
      <c r="Q674" s="36"/>
      <c r="R674" s="12"/>
      <c r="S674" s="12"/>
      <c r="T674" s="12"/>
      <c r="U674" s="16" t="e">
        <f>VLOOKUP(Таблица91112282710[[#This Row],[Ставка НДС]],ТаблицаСтавкиНДС[],2,FALSE)</f>
        <v>#N/A</v>
      </c>
      <c r="V674" s="6"/>
      <c r="W674" t="e">
        <f>VLOOKUP(Таблица91112282710[[#This Row],[Название источника финансирования]],ТаблИстФинанс[],2,FALSE)</f>
        <v>#N/A</v>
      </c>
      <c r="X674" s="2"/>
      <c r="Y674" s="13"/>
      <c r="Z674" s="13"/>
      <c r="AA674" s="13"/>
      <c r="AB674" s="17"/>
      <c r="AC674" s="17"/>
      <c r="AD674" s="6"/>
      <c r="AE674" t="e">
        <f>VLOOKUP(Таблица91112282710[[#This Row],[Название способа закупки]],ТаблСпосЗакуп[],2,FALSE)</f>
        <v>#N/A</v>
      </c>
      <c r="AF674" s="6"/>
      <c r="AG674" s="20" t="e">
        <f>INDEX(ТаблОснЗакЕП[],MATCH(LEFT($AF674,255),ТаблОснЗакЕП[Столбец1],0),2)</f>
        <v>#N/A</v>
      </c>
      <c r="AH674" s="2"/>
      <c r="AI674" s="17"/>
      <c r="AJ674" s="14"/>
      <c r="AK674" s="15"/>
      <c r="AL674" s="15"/>
      <c r="AM674" s="15"/>
      <c r="AN674" s="15"/>
      <c r="AO674" s="14"/>
      <c r="AP674" s="14"/>
      <c r="AR674" s="6"/>
      <c r="AS674" t="e">
        <f>VLOOKUP(Таблица91112282710[[#This Row],[Название направления закупки]],ТаблНапрЗакуп[],2,FALSE)</f>
        <v>#N/A</v>
      </c>
      <c r="AT674" s="14"/>
      <c r="AU674" s="40" t="e">
        <f>VLOOKUP(Таблица91112282710[[#This Row],[Наименование подразделения-заявителя закупки (только для закупок ПАО "Газпром")]],ТаблПодрГазпром[],2,FALSE)</f>
        <v>#N/A</v>
      </c>
      <c r="AV674" s="14"/>
      <c r="AW674" s="14"/>
    </row>
    <row r="675" spans="1:49" x14ac:dyDescent="0.25">
      <c r="A675" s="2"/>
      <c r="B675" s="16"/>
      <c r="C675" s="6"/>
      <c r="D675" t="e">
        <f>VLOOKUP(Таблица91112282710[[#This Row],[Название документа, основания для закупки]],ТаблОснЗакуп[],2,FALSE)</f>
        <v>#N/A</v>
      </c>
      <c r="E675" s="2"/>
      <c r="F675" s="6"/>
      <c r="G675" s="38" t="e">
        <f>VLOOKUP(Таблица91112282710[[#This Row],[ Название раздела Плана]],ТаблРазделПлана4[],2,FALSE)</f>
        <v>#N/A</v>
      </c>
      <c r="H675" s="14"/>
      <c r="I675" s="14"/>
      <c r="J675" s="2"/>
      <c r="K675" s="17"/>
      <c r="L675" s="17"/>
      <c r="M675" s="48"/>
      <c r="N675" s="47" t="e">
        <f>VLOOKUP(Таблица91112282710[[#This Row],[Предмет закупки - исключения СМСП]],ТаблИсключ,2,FALSE)</f>
        <v>#N/A</v>
      </c>
      <c r="O675" s="20"/>
      <c r="Q675" s="36"/>
      <c r="R675" s="12"/>
      <c r="S675" s="12"/>
      <c r="T675" s="12"/>
      <c r="U675" s="16" t="e">
        <f>VLOOKUP(Таблица91112282710[[#This Row],[Ставка НДС]],ТаблицаСтавкиНДС[],2,FALSE)</f>
        <v>#N/A</v>
      </c>
      <c r="V675" s="6"/>
      <c r="W675" t="e">
        <f>VLOOKUP(Таблица91112282710[[#This Row],[Название источника финансирования]],ТаблИстФинанс[],2,FALSE)</f>
        <v>#N/A</v>
      </c>
      <c r="X675" s="2"/>
      <c r="Y675" s="13"/>
      <c r="Z675" s="13"/>
      <c r="AA675" s="13"/>
      <c r="AB675" s="17"/>
      <c r="AC675" s="17"/>
      <c r="AD675" s="6"/>
      <c r="AE675" t="e">
        <f>VLOOKUP(Таблица91112282710[[#This Row],[Название способа закупки]],ТаблСпосЗакуп[],2,FALSE)</f>
        <v>#N/A</v>
      </c>
      <c r="AF675" s="6"/>
      <c r="AG675" s="20" t="e">
        <f>INDEX(ТаблОснЗакЕП[],MATCH(LEFT($AF675,255),ТаблОснЗакЕП[Столбец1],0),2)</f>
        <v>#N/A</v>
      </c>
      <c r="AH675" s="2"/>
      <c r="AI675" s="17"/>
      <c r="AJ675" s="14"/>
      <c r="AK675" s="15"/>
      <c r="AL675" s="15"/>
      <c r="AM675" s="15"/>
      <c r="AN675" s="15"/>
      <c r="AO675" s="14"/>
      <c r="AP675" s="14"/>
      <c r="AR675" s="6"/>
      <c r="AS675" t="e">
        <f>VLOOKUP(Таблица91112282710[[#This Row],[Название направления закупки]],ТаблНапрЗакуп[],2,FALSE)</f>
        <v>#N/A</v>
      </c>
      <c r="AT675" s="14"/>
      <c r="AU675" s="39" t="e">
        <f>VLOOKUP(Таблица91112282710[[#This Row],[Наименование подразделения-заявителя закупки (только для закупок ПАО "Газпром")]],ТаблПодрГазпром[],2,FALSE)</f>
        <v>#N/A</v>
      </c>
      <c r="AV675" s="14"/>
      <c r="AW675" s="14"/>
    </row>
    <row r="676" spans="1:49" x14ac:dyDescent="0.25">
      <c r="A676" s="2"/>
      <c r="B676" s="16"/>
      <c r="C676" s="6"/>
      <c r="D676" t="e">
        <f>VLOOKUP(Таблица91112282710[[#This Row],[Название документа, основания для закупки]],ТаблОснЗакуп[],2,FALSE)</f>
        <v>#N/A</v>
      </c>
      <c r="E676" s="2"/>
      <c r="F676" s="6"/>
      <c r="G676" s="38" t="e">
        <f>VLOOKUP(Таблица91112282710[[#This Row],[ Название раздела Плана]],ТаблРазделПлана4[],2,FALSE)</f>
        <v>#N/A</v>
      </c>
      <c r="H676" s="14"/>
      <c r="I676" s="14"/>
      <c r="J676" s="2"/>
      <c r="K676" s="17"/>
      <c r="L676" s="17"/>
      <c r="M676" s="48"/>
      <c r="N676" s="47" t="e">
        <f>VLOOKUP(Таблица91112282710[[#This Row],[Предмет закупки - исключения СМСП]],ТаблИсключ,2,FALSE)</f>
        <v>#N/A</v>
      </c>
      <c r="O676" s="20"/>
      <c r="Q676" s="36"/>
      <c r="R676" s="12"/>
      <c r="S676" s="12"/>
      <c r="T676" s="12"/>
      <c r="U676" s="16" t="e">
        <f>VLOOKUP(Таблица91112282710[[#This Row],[Ставка НДС]],ТаблицаСтавкиНДС[],2,FALSE)</f>
        <v>#N/A</v>
      </c>
      <c r="V676" s="6"/>
      <c r="W676" t="e">
        <f>VLOOKUP(Таблица91112282710[[#This Row],[Название источника финансирования]],ТаблИстФинанс[],2,FALSE)</f>
        <v>#N/A</v>
      </c>
      <c r="X676" s="2"/>
      <c r="Y676" s="13"/>
      <c r="Z676" s="13"/>
      <c r="AA676" s="13"/>
      <c r="AB676" s="17"/>
      <c r="AC676" s="17"/>
      <c r="AD676" s="6"/>
      <c r="AE676" t="e">
        <f>VLOOKUP(Таблица91112282710[[#This Row],[Название способа закупки]],ТаблСпосЗакуп[],2,FALSE)</f>
        <v>#N/A</v>
      </c>
      <c r="AF676" s="6"/>
      <c r="AG676" s="20" t="e">
        <f>INDEX(ТаблОснЗакЕП[],MATCH(LEFT($AF676,255),ТаблОснЗакЕП[Столбец1],0),2)</f>
        <v>#N/A</v>
      </c>
      <c r="AH676" s="2"/>
      <c r="AI676" s="17"/>
      <c r="AJ676" s="14"/>
      <c r="AK676" s="15"/>
      <c r="AL676" s="15"/>
      <c r="AM676" s="15"/>
      <c r="AN676" s="15"/>
      <c r="AO676" s="14"/>
      <c r="AP676" s="14"/>
      <c r="AR676" s="6"/>
      <c r="AS676" t="e">
        <f>VLOOKUP(Таблица91112282710[[#This Row],[Название направления закупки]],ТаблНапрЗакуп[],2,FALSE)</f>
        <v>#N/A</v>
      </c>
      <c r="AT676" s="14"/>
      <c r="AU676" s="40" t="e">
        <f>VLOOKUP(Таблица91112282710[[#This Row],[Наименование подразделения-заявителя закупки (только для закупок ПАО "Газпром")]],ТаблПодрГазпром[],2,FALSE)</f>
        <v>#N/A</v>
      </c>
      <c r="AV676" s="14"/>
      <c r="AW676" s="14"/>
    </row>
    <row r="677" spans="1:49" x14ac:dyDescent="0.25">
      <c r="A677" s="2"/>
      <c r="B677" s="16"/>
      <c r="C677" s="6"/>
      <c r="D677" t="e">
        <f>VLOOKUP(Таблица91112282710[[#This Row],[Название документа, основания для закупки]],ТаблОснЗакуп[],2,FALSE)</f>
        <v>#N/A</v>
      </c>
      <c r="E677" s="2"/>
      <c r="F677" s="6"/>
      <c r="G677" s="38" t="e">
        <f>VLOOKUP(Таблица91112282710[[#This Row],[ Название раздела Плана]],ТаблРазделПлана4[],2,FALSE)</f>
        <v>#N/A</v>
      </c>
      <c r="H677" s="14"/>
      <c r="I677" s="14"/>
      <c r="J677" s="2"/>
      <c r="K677" s="17"/>
      <c r="L677" s="17"/>
      <c r="M677" s="48"/>
      <c r="N677" s="47" t="e">
        <f>VLOOKUP(Таблица91112282710[[#This Row],[Предмет закупки - исключения СМСП]],ТаблИсключ,2,FALSE)</f>
        <v>#N/A</v>
      </c>
      <c r="O677" s="20"/>
      <c r="Q677" s="36"/>
      <c r="R677" s="12"/>
      <c r="S677" s="12"/>
      <c r="T677" s="12"/>
      <c r="U677" s="16" t="e">
        <f>VLOOKUP(Таблица91112282710[[#This Row],[Ставка НДС]],ТаблицаСтавкиНДС[],2,FALSE)</f>
        <v>#N/A</v>
      </c>
      <c r="V677" s="6"/>
      <c r="W677" t="e">
        <f>VLOOKUP(Таблица91112282710[[#This Row],[Название источника финансирования]],ТаблИстФинанс[],2,FALSE)</f>
        <v>#N/A</v>
      </c>
      <c r="X677" s="2"/>
      <c r="Y677" s="13"/>
      <c r="Z677" s="13"/>
      <c r="AA677" s="13"/>
      <c r="AB677" s="17"/>
      <c r="AC677" s="17"/>
      <c r="AD677" s="6"/>
      <c r="AE677" t="e">
        <f>VLOOKUP(Таблица91112282710[[#This Row],[Название способа закупки]],ТаблСпосЗакуп[],2,FALSE)</f>
        <v>#N/A</v>
      </c>
      <c r="AF677" s="6"/>
      <c r="AG677" s="20" t="e">
        <f>INDEX(ТаблОснЗакЕП[],MATCH(LEFT($AF677,255),ТаблОснЗакЕП[Столбец1],0),2)</f>
        <v>#N/A</v>
      </c>
      <c r="AH677" s="2"/>
      <c r="AI677" s="17"/>
      <c r="AJ677" s="14"/>
      <c r="AK677" s="15"/>
      <c r="AL677" s="15"/>
      <c r="AM677" s="15"/>
      <c r="AN677" s="15"/>
      <c r="AO677" s="14"/>
      <c r="AP677" s="14"/>
      <c r="AR677" s="6"/>
      <c r="AS677" t="e">
        <f>VLOOKUP(Таблица91112282710[[#This Row],[Название направления закупки]],ТаблНапрЗакуп[],2,FALSE)</f>
        <v>#N/A</v>
      </c>
      <c r="AT677" s="14"/>
      <c r="AU677" s="39" t="e">
        <f>VLOOKUP(Таблица91112282710[[#This Row],[Наименование подразделения-заявителя закупки (только для закупок ПАО "Газпром")]],ТаблПодрГазпром[],2,FALSE)</f>
        <v>#N/A</v>
      </c>
      <c r="AV677" s="14"/>
      <c r="AW677" s="14"/>
    </row>
    <row r="678" spans="1:49" x14ac:dyDescent="0.25">
      <c r="A678" s="2"/>
      <c r="B678" s="16"/>
      <c r="C678" s="6"/>
      <c r="D678" t="e">
        <f>VLOOKUP(Таблица91112282710[[#This Row],[Название документа, основания для закупки]],ТаблОснЗакуп[],2,FALSE)</f>
        <v>#N/A</v>
      </c>
      <c r="E678" s="2"/>
      <c r="F678" s="6"/>
      <c r="G678" s="38" t="e">
        <f>VLOOKUP(Таблица91112282710[[#This Row],[ Название раздела Плана]],ТаблРазделПлана4[],2,FALSE)</f>
        <v>#N/A</v>
      </c>
      <c r="H678" s="14"/>
      <c r="I678" s="14"/>
      <c r="J678" s="2"/>
      <c r="K678" s="17"/>
      <c r="L678" s="17"/>
      <c r="M678" s="48"/>
      <c r="N678" s="47" t="e">
        <f>VLOOKUP(Таблица91112282710[[#This Row],[Предмет закупки - исключения СМСП]],ТаблИсключ,2,FALSE)</f>
        <v>#N/A</v>
      </c>
      <c r="O678" s="20"/>
      <c r="Q678" s="36"/>
      <c r="R678" s="12"/>
      <c r="S678" s="12"/>
      <c r="T678" s="12"/>
      <c r="U678" s="16" t="e">
        <f>VLOOKUP(Таблица91112282710[[#This Row],[Ставка НДС]],ТаблицаСтавкиНДС[],2,FALSE)</f>
        <v>#N/A</v>
      </c>
      <c r="V678" s="6"/>
      <c r="W678" t="e">
        <f>VLOOKUP(Таблица91112282710[[#This Row],[Название источника финансирования]],ТаблИстФинанс[],2,FALSE)</f>
        <v>#N/A</v>
      </c>
      <c r="X678" s="2"/>
      <c r="Y678" s="13"/>
      <c r="Z678" s="13"/>
      <c r="AA678" s="13"/>
      <c r="AB678" s="17"/>
      <c r="AC678" s="17"/>
      <c r="AD678" s="6"/>
      <c r="AE678" t="e">
        <f>VLOOKUP(Таблица91112282710[[#This Row],[Название способа закупки]],ТаблСпосЗакуп[],2,FALSE)</f>
        <v>#N/A</v>
      </c>
      <c r="AF678" s="6"/>
      <c r="AG678" s="20" t="e">
        <f>INDEX(ТаблОснЗакЕП[],MATCH(LEFT($AF678,255),ТаблОснЗакЕП[Столбец1],0),2)</f>
        <v>#N/A</v>
      </c>
      <c r="AH678" s="2"/>
      <c r="AI678" s="17"/>
      <c r="AJ678" s="14"/>
      <c r="AK678" s="15"/>
      <c r="AL678" s="15"/>
      <c r="AM678" s="15"/>
      <c r="AN678" s="15"/>
      <c r="AO678" s="14"/>
      <c r="AP678" s="14"/>
      <c r="AR678" s="6"/>
      <c r="AS678" t="e">
        <f>VLOOKUP(Таблица91112282710[[#This Row],[Название направления закупки]],ТаблНапрЗакуп[],2,FALSE)</f>
        <v>#N/A</v>
      </c>
      <c r="AT678" s="14"/>
      <c r="AU678" s="40" t="e">
        <f>VLOOKUP(Таблица91112282710[[#This Row],[Наименование подразделения-заявителя закупки (только для закупок ПАО "Газпром")]],ТаблПодрГазпром[],2,FALSE)</f>
        <v>#N/A</v>
      </c>
      <c r="AV678" s="14"/>
      <c r="AW678" s="14"/>
    </row>
    <row r="679" spans="1:49" x14ac:dyDescent="0.25">
      <c r="A679" s="2"/>
      <c r="B679" s="16"/>
      <c r="C679" s="6"/>
      <c r="D679" t="e">
        <f>VLOOKUP(Таблица91112282710[[#This Row],[Название документа, основания для закупки]],ТаблОснЗакуп[],2,FALSE)</f>
        <v>#N/A</v>
      </c>
      <c r="E679" s="2"/>
      <c r="F679" s="6"/>
      <c r="G679" s="38" t="e">
        <f>VLOOKUP(Таблица91112282710[[#This Row],[ Название раздела Плана]],ТаблРазделПлана4[],2,FALSE)</f>
        <v>#N/A</v>
      </c>
      <c r="H679" s="14"/>
      <c r="I679" s="14"/>
      <c r="J679" s="2"/>
      <c r="K679" s="17"/>
      <c r="L679" s="17"/>
      <c r="M679" s="48"/>
      <c r="N679" s="47" t="e">
        <f>VLOOKUP(Таблица91112282710[[#This Row],[Предмет закупки - исключения СМСП]],ТаблИсключ,2,FALSE)</f>
        <v>#N/A</v>
      </c>
      <c r="O679" s="20"/>
      <c r="Q679" s="36"/>
      <c r="R679" s="12"/>
      <c r="S679" s="12"/>
      <c r="T679" s="12"/>
      <c r="U679" s="16" t="e">
        <f>VLOOKUP(Таблица91112282710[[#This Row],[Ставка НДС]],ТаблицаСтавкиНДС[],2,FALSE)</f>
        <v>#N/A</v>
      </c>
      <c r="V679" s="6"/>
      <c r="W679" t="e">
        <f>VLOOKUP(Таблица91112282710[[#This Row],[Название источника финансирования]],ТаблИстФинанс[],2,FALSE)</f>
        <v>#N/A</v>
      </c>
      <c r="X679" s="2"/>
      <c r="Y679" s="13"/>
      <c r="Z679" s="13"/>
      <c r="AA679" s="13"/>
      <c r="AB679" s="17"/>
      <c r="AC679" s="17"/>
      <c r="AD679" s="6"/>
      <c r="AE679" t="e">
        <f>VLOOKUP(Таблица91112282710[[#This Row],[Название способа закупки]],ТаблСпосЗакуп[],2,FALSE)</f>
        <v>#N/A</v>
      </c>
      <c r="AF679" s="6"/>
      <c r="AG679" s="20" t="e">
        <f>INDEX(ТаблОснЗакЕП[],MATCH(LEFT($AF679,255),ТаблОснЗакЕП[Столбец1],0),2)</f>
        <v>#N/A</v>
      </c>
      <c r="AH679" s="2"/>
      <c r="AI679" s="17"/>
      <c r="AJ679" s="14"/>
      <c r="AK679" s="15"/>
      <c r="AL679" s="15"/>
      <c r="AM679" s="15"/>
      <c r="AN679" s="15"/>
      <c r="AO679" s="14"/>
      <c r="AP679" s="14"/>
      <c r="AR679" s="6"/>
      <c r="AS679" t="e">
        <f>VLOOKUP(Таблица91112282710[[#This Row],[Название направления закупки]],ТаблНапрЗакуп[],2,FALSE)</f>
        <v>#N/A</v>
      </c>
      <c r="AT679" s="14"/>
      <c r="AU679" s="39" t="e">
        <f>VLOOKUP(Таблица91112282710[[#This Row],[Наименование подразделения-заявителя закупки (только для закупок ПАО "Газпром")]],ТаблПодрГазпром[],2,FALSE)</f>
        <v>#N/A</v>
      </c>
      <c r="AV679" s="14"/>
      <c r="AW679" s="14"/>
    </row>
    <row r="680" spans="1:49" x14ac:dyDescent="0.25">
      <c r="A680" s="2"/>
      <c r="B680" s="16"/>
      <c r="C680" s="6"/>
      <c r="D680" t="e">
        <f>VLOOKUP(Таблица91112282710[[#This Row],[Название документа, основания для закупки]],ТаблОснЗакуп[],2,FALSE)</f>
        <v>#N/A</v>
      </c>
      <c r="E680" s="2"/>
      <c r="F680" s="6"/>
      <c r="G680" s="38" t="e">
        <f>VLOOKUP(Таблица91112282710[[#This Row],[ Название раздела Плана]],ТаблРазделПлана4[],2,FALSE)</f>
        <v>#N/A</v>
      </c>
      <c r="H680" s="14"/>
      <c r="I680" s="14"/>
      <c r="J680" s="2"/>
      <c r="K680" s="17"/>
      <c r="L680" s="17"/>
      <c r="M680" s="48"/>
      <c r="N680" s="47" t="e">
        <f>VLOOKUP(Таблица91112282710[[#This Row],[Предмет закупки - исключения СМСП]],ТаблИсключ,2,FALSE)</f>
        <v>#N/A</v>
      </c>
      <c r="O680" s="20"/>
      <c r="Q680" s="36"/>
      <c r="R680" s="12"/>
      <c r="S680" s="12"/>
      <c r="T680" s="12"/>
      <c r="U680" s="16" t="e">
        <f>VLOOKUP(Таблица91112282710[[#This Row],[Ставка НДС]],ТаблицаСтавкиНДС[],2,FALSE)</f>
        <v>#N/A</v>
      </c>
      <c r="V680" s="6"/>
      <c r="W680" t="e">
        <f>VLOOKUP(Таблица91112282710[[#This Row],[Название источника финансирования]],ТаблИстФинанс[],2,FALSE)</f>
        <v>#N/A</v>
      </c>
      <c r="X680" s="2"/>
      <c r="Y680" s="13"/>
      <c r="Z680" s="13"/>
      <c r="AA680" s="13"/>
      <c r="AB680" s="17"/>
      <c r="AC680" s="17"/>
      <c r="AD680" s="6"/>
      <c r="AE680" t="e">
        <f>VLOOKUP(Таблица91112282710[[#This Row],[Название способа закупки]],ТаблСпосЗакуп[],2,FALSE)</f>
        <v>#N/A</v>
      </c>
      <c r="AF680" s="6"/>
      <c r="AG680" s="20" t="e">
        <f>INDEX(ТаблОснЗакЕП[],MATCH(LEFT($AF680,255),ТаблОснЗакЕП[Столбец1],0),2)</f>
        <v>#N/A</v>
      </c>
      <c r="AH680" s="2"/>
      <c r="AI680" s="17"/>
      <c r="AJ680" s="14"/>
      <c r="AK680" s="15"/>
      <c r="AL680" s="15"/>
      <c r="AM680" s="15"/>
      <c r="AN680" s="15"/>
      <c r="AO680" s="14"/>
      <c r="AP680" s="14"/>
      <c r="AR680" s="6"/>
      <c r="AS680" t="e">
        <f>VLOOKUP(Таблица91112282710[[#This Row],[Название направления закупки]],ТаблНапрЗакуп[],2,FALSE)</f>
        <v>#N/A</v>
      </c>
      <c r="AT680" s="14"/>
      <c r="AU680" s="40" t="e">
        <f>VLOOKUP(Таблица91112282710[[#This Row],[Наименование подразделения-заявителя закупки (только для закупок ПАО "Газпром")]],ТаблПодрГазпром[],2,FALSE)</f>
        <v>#N/A</v>
      </c>
      <c r="AV680" s="14"/>
      <c r="AW680" s="14"/>
    </row>
    <row r="681" spans="1:49" x14ac:dyDescent="0.25">
      <c r="A681" s="2"/>
      <c r="B681" s="16"/>
      <c r="C681" s="6"/>
      <c r="D681" t="e">
        <f>VLOOKUP(Таблица91112282710[[#This Row],[Название документа, основания для закупки]],ТаблОснЗакуп[],2,FALSE)</f>
        <v>#N/A</v>
      </c>
      <c r="E681" s="2"/>
      <c r="F681" s="6"/>
      <c r="G681" s="38" t="e">
        <f>VLOOKUP(Таблица91112282710[[#This Row],[ Название раздела Плана]],ТаблРазделПлана4[],2,FALSE)</f>
        <v>#N/A</v>
      </c>
      <c r="H681" s="14"/>
      <c r="I681" s="14"/>
      <c r="J681" s="2"/>
      <c r="K681" s="17"/>
      <c r="L681" s="17"/>
      <c r="M681" s="48"/>
      <c r="N681" s="47" t="e">
        <f>VLOOKUP(Таблица91112282710[[#This Row],[Предмет закупки - исключения СМСП]],ТаблИсключ,2,FALSE)</f>
        <v>#N/A</v>
      </c>
      <c r="O681" s="20"/>
      <c r="Q681" s="36"/>
      <c r="R681" s="12"/>
      <c r="S681" s="12"/>
      <c r="T681" s="12"/>
      <c r="U681" s="16" t="e">
        <f>VLOOKUP(Таблица91112282710[[#This Row],[Ставка НДС]],ТаблицаСтавкиНДС[],2,FALSE)</f>
        <v>#N/A</v>
      </c>
      <c r="V681" s="6"/>
      <c r="W681" t="e">
        <f>VLOOKUP(Таблица91112282710[[#This Row],[Название источника финансирования]],ТаблИстФинанс[],2,FALSE)</f>
        <v>#N/A</v>
      </c>
      <c r="X681" s="2"/>
      <c r="Y681" s="13"/>
      <c r="Z681" s="13"/>
      <c r="AA681" s="13"/>
      <c r="AB681" s="17"/>
      <c r="AC681" s="17"/>
      <c r="AD681" s="6"/>
      <c r="AE681" t="e">
        <f>VLOOKUP(Таблица91112282710[[#This Row],[Название способа закупки]],ТаблСпосЗакуп[],2,FALSE)</f>
        <v>#N/A</v>
      </c>
      <c r="AF681" s="6"/>
      <c r="AG681" s="20" t="e">
        <f>INDEX(ТаблОснЗакЕП[],MATCH(LEFT($AF681,255),ТаблОснЗакЕП[Столбец1],0),2)</f>
        <v>#N/A</v>
      </c>
      <c r="AH681" s="2"/>
      <c r="AI681" s="17"/>
      <c r="AJ681" s="14"/>
      <c r="AK681" s="15"/>
      <c r="AL681" s="15"/>
      <c r="AM681" s="15"/>
      <c r="AN681" s="15"/>
      <c r="AO681" s="14"/>
      <c r="AP681" s="14"/>
      <c r="AR681" s="6"/>
      <c r="AS681" t="e">
        <f>VLOOKUP(Таблица91112282710[[#This Row],[Название направления закупки]],ТаблНапрЗакуп[],2,FALSE)</f>
        <v>#N/A</v>
      </c>
      <c r="AT681" s="14"/>
      <c r="AU681" s="39" t="e">
        <f>VLOOKUP(Таблица91112282710[[#This Row],[Наименование подразделения-заявителя закупки (только для закупок ПАО "Газпром")]],ТаблПодрГазпром[],2,FALSE)</f>
        <v>#N/A</v>
      </c>
      <c r="AV681" s="14"/>
      <c r="AW681" s="14"/>
    </row>
    <row r="682" spans="1:49" x14ac:dyDescent="0.25">
      <c r="A682" s="2"/>
      <c r="B682" s="16"/>
      <c r="C682" s="6"/>
      <c r="D682" t="e">
        <f>VLOOKUP(Таблица91112282710[[#This Row],[Название документа, основания для закупки]],ТаблОснЗакуп[],2,FALSE)</f>
        <v>#N/A</v>
      </c>
      <c r="E682" s="2"/>
      <c r="F682" s="6"/>
      <c r="G682" s="38" t="e">
        <f>VLOOKUP(Таблица91112282710[[#This Row],[ Название раздела Плана]],ТаблРазделПлана4[],2,FALSE)</f>
        <v>#N/A</v>
      </c>
      <c r="H682" s="14"/>
      <c r="I682" s="14"/>
      <c r="J682" s="2"/>
      <c r="K682" s="17"/>
      <c r="L682" s="17"/>
      <c r="M682" s="48"/>
      <c r="N682" s="47" t="e">
        <f>VLOOKUP(Таблица91112282710[[#This Row],[Предмет закупки - исключения СМСП]],ТаблИсключ,2,FALSE)</f>
        <v>#N/A</v>
      </c>
      <c r="O682" s="20"/>
      <c r="Q682" s="36"/>
      <c r="R682" s="12"/>
      <c r="S682" s="12"/>
      <c r="T682" s="12"/>
      <c r="U682" s="16" t="e">
        <f>VLOOKUP(Таблица91112282710[[#This Row],[Ставка НДС]],ТаблицаСтавкиНДС[],2,FALSE)</f>
        <v>#N/A</v>
      </c>
      <c r="V682" s="6"/>
      <c r="W682" t="e">
        <f>VLOOKUP(Таблица91112282710[[#This Row],[Название источника финансирования]],ТаблИстФинанс[],2,FALSE)</f>
        <v>#N/A</v>
      </c>
      <c r="X682" s="2"/>
      <c r="Y682" s="13"/>
      <c r="Z682" s="13"/>
      <c r="AA682" s="13"/>
      <c r="AB682" s="17"/>
      <c r="AC682" s="17"/>
      <c r="AD682" s="6"/>
      <c r="AE682" t="e">
        <f>VLOOKUP(Таблица91112282710[[#This Row],[Название способа закупки]],ТаблСпосЗакуп[],2,FALSE)</f>
        <v>#N/A</v>
      </c>
      <c r="AF682" s="6"/>
      <c r="AG682" s="20" t="e">
        <f>INDEX(ТаблОснЗакЕП[],MATCH(LEFT($AF682,255),ТаблОснЗакЕП[Столбец1],0),2)</f>
        <v>#N/A</v>
      </c>
      <c r="AH682" s="2"/>
      <c r="AI682" s="17"/>
      <c r="AJ682" s="14"/>
      <c r="AK682" s="15"/>
      <c r="AL682" s="15"/>
      <c r="AM682" s="15"/>
      <c r="AN682" s="15"/>
      <c r="AO682" s="14"/>
      <c r="AP682" s="14"/>
      <c r="AR682" s="6"/>
      <c r="AS682" t="e">
        <f>VLOOKUP(Таблица91112282710[[#This Row],[Название направления закупки]],ТаблНапрЗакуп[],2,FALSE)</f>
        <v>#N/A</v>
      </c>
      <c r="AT682" s="14"/>
      <c r="AU682" s="40" t="e">
        <f>VLOOKUP(Таблица91112282710[[#This Row],[Наименование подразделения-заявителя закупки (только для закупок ПАО "Газпром")]],ТаблПодрГазпром[],2,FALSE)</f>
        <v>#N/A</v>
      </c>
      <c r="AV682" s="14"/>
      <c r="AW682" s="14"/>
    </row>
    <row r="683" spans="1:49" x14ac:dyDescent="0.25">
      <c r="A683" s="2"/>
      <c r="B683" s="16"/>
      <c r="C683" s="6"/>
      <c r="D683" t="e">
        <f>VLOOKUP(Таблица91112282710[[#This Row],[Название документа, основания для закупки]],ТаблОснЗакуп[],2,FALSE)</f>
        <v>#N/A</v>
      </c>
      <c r="E683" s="2"/>
      <c r="F683" s="6"/>
      <c r="G683" s="38" t="e">
        <f>VLOOKUP(Таблица91112282710[[#This Row],[ Название раздела Плана]],ТаблРазделПлана4[],2,FALSE)</f>
        <v>#N/A</v>
      </c>
      <c r="H683" s="14"/>
      <c r="I683" s="14"/>
      <c r="J683" s="2"/>
      <c r="K683" s="17"/>
      <c r="L683" s="17"/>
      <c r="M683" s="48"/>
      <c r="N683" s="47" t="e">
        <f>VLOOKUP(Таблица91112282710[[#This Row],[Предмет закупки - исключения СМСП]],ТаблИсключ,2,FALSE)</f>
        <v>#N/A</v>
      </c>
      <c r="O683" s="20"/>
      <c r="Q683" s="36"/>
      <c r="R683" s="12"/>
      <c r="S683" s="12"/>
      <c r="T683" s="12"/>
      <c r="U683" s="16" t="e">
        <f>VLOOKUP(Таблица91112282710[[#This Row],[Ставка НДС]],ТаблицаСтавкиНДС[],2,FALSE)</f>
        <v>#N/A</v>
      </c>
      <c r="V683" s="6"/>
      <c r="W683" t="e">
        <f>VLOOKUP(Таблица91112282710[[#This Row],[Название источника финансирования]],ТаблИстФинанс[],2,FALSE)</f>
        <v>#N/A</v>
      </c>
      <c r="X683" s="2"/>
      <c r="Y683" s="13"/>
      <c r="Z683" s="13"/>
      <c r="AA683" s="13"/>
      <c r="AB683" s="17"/>
      <c r="AC683" s="17"/>
      <c r="AD683" s="6"/>
      <c r="AE683" t="e">
        <f>VLOOKUP(Таблица91112282710[[#This Row],[Название способа закупки]],ТаблСпосЗакуп[],2,FALSE)</f>
        <v>#N/A</v>
      </c>
      <c r="AF683" s="6"/>
      <c r="AG683" s="20" t="e">
        <f>INDEX(ТаблОснЗакЕП[],MATCH(LEFT($AF683,255),ТаблОснЗакЕП[Столбец1],0),2)</f>
        <v>#N/A</v>
      </c>
      <c r="AH683" s="2"/>
      <c r="AI683" s="17"/>
      <c r="AJ683" s="14"/>
      <c r="AK683" s="15"/>
      <c r="AL683" s="15"/>
      <c r="AM683" s="15"/>
      <c r="AN683" s="15"/>
      <c r="AO683" s="14"/>
      <c r="AP683" s="14"/>
      <c r="AR683" s="6"/>
      <c r="AS683" t="e">
        <f>VLOOKUP(Таблица91112282710[[#This Row],[Название направления закупки]],ТаблНапрЗакуп[],2,FALSE)</f>
        <v>#N/A</v>
      </c>
      <c r="AT683" s="14"/>
      <c r="AU683" s="39" t="e">
        <f>VLOOKUP(Таблица91112282710[[#This Row],[Наименование подразделения-заявителя закупки (только для закупок ПАО "Газпром")]],ТаблПодрГазпром[],2,FALSE)</f>
        <v>#N/A</v>
      </c>
      <c r="AV683" s="14"/>
      <c r="AW683" s="14"/>
    </row>
    <row r="684" spans="1:49" x14ac:dyDescent="0.25">
      <c r="A684" s="2"/>
      <c r="B684" s="16"/>
      <c r="C684" s="6"/>
      <c r="D684" t="e">
        <f>VLOOKUP(Таблица91112282710[[#This Row],[Название документа, основания для закупки]],ТаблОснЗакуп[],2,FALSE)</f>
        <v>#N/A</v>
      </c>
      <c r="E684" s="2"/>
      <c r="F684" s="6"/>
      <c r="G684" s="38" t="e">
        <f>VLOOKUP(Таблица91112282710[[#This Row],[ Название раздела Плана]],ТаблРазделПлана4[],2,FALSE)</f>
        <v>#N/A</v>
      </c>
      <c r="H684" s="14"/>
      <c r="I684" s="14"/>
      <c r="J684" s="2"/>
      <c r="K684" s="17"/>
      <c r="L684" s="17"/>
      <c r="M684" s="48"/>
      <c r="N684" s="47" t="e">
        <f>VLOOKUP(Таблица91112282710[[#This Row],[Предмет закупки - исключения СМСП]],ТаблИсключ,2,FALSE)</f>
        <v>#N/A</v>
      </c>
      <c r="O684" s="20"/>
      <c r="Q684" s="36"/>
      <c r="R684" s="12"/>
      <c r="S684" s="12"/>
      <c r="T684" s="12"/>
      <c r="U684" s="16" t="e">
        <f>VLOOKUP(Таблица91112282710[[#This Row],[Ставка НДС]],ТаблицаСтавкиНДС[],2,FALSE)</f>
        <v>#N/A</v>
      </c>
      <c r="V684" s="6"/>
      <c r="W684" t="e">
        <f>VLOOKUP(Таблица91112282710[[#This Row],[Название источника финансирования]],ТаблИстФинанс[],2,FALSE)</f>
        <v>#N/A</v>
      </c>
      <c r="X684" s="2"/>
      <c r="Y684" s="13"/>
      <c r="Z684" s="13"/>
      <c r="AA684" s="13"/>
      <c r="AB684" s="17"/>
      <c r="AC684" s="17"/>
      <c r="AD684" s="6"/>
      <c r="AE684" t="e">
        <f>VLOOKUP(Таблица91112282710[[#This Row],[Название способа закупки]],ТаблСпосЗакуп[],2,FALSE)</f>
        <v>#N/A</v>
      </c>
      <c r="AF684" s="6"/>
      <c r="AG684" s="20" t="e">
        <f>INDEX(ТаблОснЗакЕП[],MATCH(LEFT($AF684,255),ТаблОснЗакЕП[Столбец1],0),2)</f>
        <v>#N/A</v>
      </c>
      <c r="AH684" s="2"/>
      <c r="AI684" s="17"/>
      <c r="AJ684" s="14"/>
      <c r="AK684" s="15"/>
      <c r="AL684" s="15"/>
      <c r="AM684" s="15"/>
      <c r="AN684" s="15"/>
      <c r="AO684" s="14"/>
      <c r="AP684" s="14"/>
      <c r="AR684" s="6"/>
      <c r="AS684" t="e">
        <f>VLOOKUP(Таблица91112282710[[#This Row],[Название направления закупки]],ТаблНапрЗакуп[],2,FALSE)</f>
        <v>#N/A</v>
      </c>
      <c r="AT684" s="14"/>
      <c r="AU684" s="40" t="e">
        <f>VLOOKUP(Таблица91112282710[[#This Row],[Наименование подразделения-заявителя закупки (только для закупок ПАО "Газпром")]],ТаблПодрГазпром[],2,FALSE)</f>
        <v>#N/A</v>
      </c>
      <c r="AV684" s="14"/>
      <c r="AW684" s="14"/>
    </row>
    <row r="685" spans="1:49" x14ac:dyDescent="0.25">
      <c r="A685" s="2"/>
      <c r="B685" s="16"/>
      <c r="C685" s="6"/>
      <c r="D685" t="e">
        <f>VLOOKUP(Таблица91112282710[[#This Row],[Название документа, основания для закупки]],ТаблОснЗакуп[],2,FALSE)</f>
        <v>#N/A</v>
      </c>
      <c r="E685" s="2"/>
      <c r="F685" s="6"/>
      <c r="G685" s="38" t="e">
        <f>VLOOKUP(Таблица91112282710[[#This Row],[ Название раздела Плана]],ТаблРазделПлана4[],2,FALSE)</f>
        <v>#N/A</v>
      </c>
      <c r="H685" s="14"/>
      <c r="I685" s="14"/>
      <c r="J685" s="2"/>
      <c r="K685" s="17"/>
      <c r="L685" s="17"/>
      <c r="M685" s="48"/>
      <c r="N685" s="47" t="e">
        <f>VLOOKUP(Таблица91112282710[[#This Row],[Предмет закупки - исключения СМСП]],ТаблИсключ,2,FALSE)</f>
        <v>#N/A</v>
      </c>
      <c r="O685" s="20"/>
      <c r="Q685" s="36"/>
      <c r="R685" s="12"/>
      <c r="S685" s="12"/>
      <c r="T685" s="12"/>
      <c r="U685" s="16" t="e">
        <f>VLOOKUP(Таблица91112282710[[#This Row],[Ставка НДС]],ТаблицаСтавкиНДС[],2,FALSE)</f>
        <v>#N/A</v>
      </c>
      <c r="V685" s="6"/>
      <c r="W685" t="e">
        <f>VLOOKUP(Таблица91112282710[[#This Row],[Название источника финансирования]],ТаблИстФинанс[],2,FALSE)</f>
        <v>#N/A</v>
      </c>
      <c r="X685" s="2"/>
      <c r="Y685" s="13"/>
      <c r="Z685" s="13"/>
      <c r="AA685" s="13"/>
      <c r="AB685" s="17"/>
      <c r="AC685" s="17"/>
      <c r="AD685" s="6"/>
      <c r="AE685" t="e">
        <f>VLOOKUP(Таблица91112282710[[#This Row],[Название способа закупки]],ТаблСпосЗакуп[],2,FALSE)</f>
        <v>#N/A</v>
      </c>
      <c r="AF685" s="6"/>
      <c r="AG685" s="20" t="e">
        <f>INDEX(ТаблОснЗакЕП[],MATCH(LEFT($AF685,255),ТаблОснЗакЕП[Столбец1],0),2)</f>
        <v>#N/A</v>
      </c>
      <c r="AH685" s="2"/>
      <c r="AI685" s="17"/>
      <c r="AJ685" s="14"/>
      <c r="AK685" s="15"/>
      <c r="AL685" s="15"/>
      <c r="AM685" s="15"/>
      <c r="AN685" s="15"/>
      <c r="AO685" s="14"/>
      <c r="AP685" s="14"/>
      <c r="AR685" s="6"/>
      <c r="AS685" t="e">
        <f>VLOOKUP(Таблица91112282710[[#This Row],[Название направления закупки]],ТаблНапрЗакуп[],2,FALSE)</f>
        <v>#N/A</v>
      </c>
      <c r="AT685" s="14"/>
      <c r="AU685" s="39" t="e">
        <f>VLOOKUP(Таблица91112282710[[#This Row],[Наименование подразделения-заявителя закупки (только для закупок ПАО "Газпром")]],ТаблПодрГазпром[],2,FALSE)</f>
        <v>#N/A</v>
      </c>
      <c r="AV685" s="14"/>
      <c r="AW685" s="14"/>
    </row>
    <row r="686" spans="1:49" x14ac:dyDescent="0.25">
      <c r="A686" s="2"/>
      <c r="B686" s="16"/>
      <c r="C686" s="6"/>
      <c r="D686" t="e">
        <f>VLOOKUP(Таблица91112282710[[#This Row],[Название документа, основания для закупки]],ТаблОснЗакуп[],2,FALSE)</f>
        <v>#N/A</v>
      </c>
      <c r="E686" s="2"/>
      <c r="F686" s="6"/>
      <c r="G686" s="38" t="e">
        <f>VLOOKUP(Таблица91112282710[[#This Row],[ Название раздела Плана]],ТаблРазделПлана4[],2,FALSE)</f>
        <v>#N/A</v>
      </c>
      <c r="H686" s="14"/>
      <c r="I686" s="14"/>
      <c r="J686" s="2"/>
      <c r="K686" s="17"/>
      <c r="L686" s="17"/>
      <c r="M686" s="48"/>
      <c r="N686" s="47" t="e">
        <f>VLOOKUP(Таблица91112282710[[#This Row],[Предмет закупки - исключения СМСП]],ТаблИсключ,2,FALSE)</f>
        <v>#N/A</v>
      </c>
      <c r="O686" s="20"/>
      <c r="Q686" s="36"/>
      <c r="R686" s="12"/>
      <c r="S686" s="12"/>
      <c r="T686" s="12"/>
      <c r="U686" s="16" t="e">
        <f>VLOOKUP(Таблица91112282710[[#This Row],[Ставка НДС]],ТаблицаСтавкиНДС[],2,FALSE)</f>
        <v>#N/A</v>
      </c>
      <c r="V686" s="6"/>
      <c r="W686" t="e">
        <f>VLOOKUP(Таблица91112282710[[#This Row],[Название источника финансирования]],ТаблИстФинанс[],2,FALSE)</f>
        <v>#N/A</v>
      </c>
      <c r="X686" s="2"/>
      <c r="Y686" s="13"/>
      <c r="Z686" s="13"/>
      <c r="AA686" s="13"/>
      <c r="AB686" s="17"/>
      <c r="AC686" s="17"/>
      <c r="AD686" s="6"/>
      <c r="AE686" t="e">
        <f>VLOOKUP(Таблица91112282710[[#This Row],[Название способа закупки]],ТаблСпосЗакуп[],2,FALSE)</f>
        <v>#N/A</v>
      </c>
      <c r="AF686" s="6"/>
      <c r="AG686" s="20" t="e">
        <f>INDEX(ТаблОснЗакЕП[],MATCH(LEFT($AF686,255),ТаблОснЗакЕП[Столбец1],0),2)</f>
        <v>#N/A</v>
      </c>
      <c r="AH686" s="2"/>
      <c r="AI686" s="17"/>
      <c r="AJ686" s="14"/>
      <c r="AK686" s="15"/>
      <c r="AL686" s="15"/>
      <c r="AM686" s="15"/>
      <c r="AN686" s="15"/>
      <c r="AO686" s="14"/>
      <c r="AP686" s="14"/>
      <c r="AR686" s="6"/>
      <c r="AS686" t="e">
        <f>VLOOKUP(Таблица91112282710[[#This Row],[Название направления закупки]],ТаблНапрЗакуп[],2,FALSE)</f>
        <v>#N/A</v>
      </c>
      <c r="AT686" s="14"/>
      <c r="AU686" s="40" t="e">
        <f>VLOOKUP(Таблица91112282710[[#This Row],[Наименование подразделения-заявителя закупки (только для закупок ПАО "Газпром")]],ТаблПодрГазпром[],2,FALSE)</f>
        <v>#N/A</v>
      </c>
      <c r="AV686" s="14"/>
      <c r="AW686" s="14"/>
    </row>
    <row r="687" spans="1:49" x14ac:dyDescent="0.25">
      <c r="A687" s="2"/>
      <c r="B687" s="16"/>
      <c r="C687" s="6"/>
      <c r="D687" t="e">
        <f>VLOOKUP(Таблица91112282710[[#This Row],[Название документа, основания для закупки]],ТаблОснЗакуп[],2,FALSE)</f>
        <v>#N/A</v>
      </c>
      <c r="E687" s="2"/>
      <c r="F687" s="6"/>
      <c r="G687" s="38" t="e">
        <f>VLOOKUP(Таблица91112282710[[#This Row],[ Название раздела Плана]],ТаблРазделПлана4[],2,FALSE)</f>
        <v>#N/A</v>
      </c>
      <c r="H687" s="14"/>
      <c r="I687" s="14"/>
      <c r="J687" s="2"/>
      <c r="K687" s="17"/>
      <c r="L687" s="17"/>
      <c r="M687" s="48"/>
      <c r="N687" s="47" t="e">
        <f>VLOOKUP(Таблица91112282710[[#This Row],[Предмет закупки - исключения СМСП]],ТаблИсключ,2,FALSE)</f>
        <v>#N/A</v>
      </c>
      <c r="O687" s="20"/>
      <c r="Q687" s="36"/>
      <c r="R687" s="12"/>
      <c r="S687" s="12"/>
      <c r="T687" s="12"/>
      <c r="U687" s="16" t="e">
        <f>VLOOKUP(Таблица91112282710[[#This Row],[Ставка НДС]],ТаблицаСтавкиНДС[],2,FALSE)</f>
        <v>#N/A</v>
      </c>
      <c r="V687" s="6"/>
      <c r="W687" t="e">
        <f>VLOOKUP(Таблица91112282710[[#This Row],[Название источника финансирования]],ТаблИстФинанс[],2,FALSE)</f>
        <v>#N/A</v>
      </c>
      <c r="X687" s="2"/>
      <c r="Y687" s="13"/>
      <c r="Z687" s="13"/>
      <c r="AA687" s="13"/>
      <c r="AB687" s="17"/>
      <c r="AC687" s="17"/>
      <c r="AD687" s="6"/>
      <c r="AE687" t="e">
        <f>VLOOKUP(Таблица91112282710[[#This Row],[Название способа закупки]],ТаблСпосЗакуп[],2,FALSE)</f>
        <v>#N/A</v>
      </c>
      <c r="AF687" s="6"/>
      <c r="AG687" s="20" t="e">
        <f>INDEX(ТаблОснЗакЕП[],MATCH(LEFT($AF687,255),ТаблОснЗакЕП[Столбец1],0),2)</f>
        <v>#N/A</v>
      </c>
      <c r="AH687" s="2"/>
      <c r="AI687" s="17"/>
      <c r="AJ687" s="14"/>
      <c r="AK687" s="15"/>
      <c r="AL687" s="15"/>
      <c r="AM687" s="15"/>
      <c r="AN687" s="15"/>
      <c r="AO687" s="14"/>
      <c r="AP687" s="14"/>
      <c r="AR687" s="6"/>
      <c r="AS687" t="e">
        <f>VLOOKUP(Таблица91112282710[[#This Row],[Название направления закупки]],ТаблНапрЗакуп[],2,FALSE)</f>
        <v>#N/A</v>
      </c>
      <c r="AT687" s="14"/>
      <c r="AU687" s="39" t="e">
        <f>VLOOKUP(Таблица91112282710[[#This Row],[Наименование подразделения-заявителя закупки (только для закупок ПАО "Газпром")]],ТаблПодрГазпром[],2,FALSE)</f>
        <v>#N/A</v>
      </c>
      <c r="AV687" s="14"/>
      <c r="AW687" s="14"/>
    </row>
    <row r="688" spans="1:49" x14ac:dyDescent="0.25">
      <c r="A688" s="2"/>
      <c r="B688" s="16"/>
      <c r="C688" s="6"/>
      <c r="D688" t="e">
        <f>VLOOKUP(Таблица91112282710[[#This Row],[Название документа, основания для закупки]],ТаблОснЗакуп[],2,FALSE)</f>
        <v>#N/A</v>
      </c>
      <c r="E688" s="2"/>
      <c r="F688" s="6"/>
      <c r="G688" s="38" t="e">
        <f>VLOOKUP(Таблица91112282710[[#This Row],[ Название раздела Плана]],ТаблРазделПлана4[],2,FALSE)</f>
        <v>#N/A</v>
      </c>
      <c r="H688" s="14"/>
      <c r="I688" s="14"/>
      <c r="J688" s="2"/>
      <c r="K688" s="17"/>
      <c r="L688" s="17"/>
      <c r="M688" s="48"/>
      <c r="N688" s="47" t="e">
        <f>VLOOKUP(Таблица91112282710[[#This Row],[Предмет закупки - исключения СМСП]],ТаблИсключ,2,FALSE)</f>
        <v>#N/A</v>
      </c>
      <c r="O688" s="20"/>
      <c r="Q688" s="36"/>
      <c r="R688" s="12"/>
      <c r="S688" s="12"/>
      <c r="T688" s="12"/>
      <c r="U688" s="16" t="e">
        <f>VLOOKUP(Таблица91112282710[[#This Row],[Ставка НДС]],ТаблицаСтавкиНДС[],2,FALSE)</f>
        <v>#N/A</v>
      </c>
      <c r="V688" s="6"/>
      <c r="W688" t="e">
        <f>VLOOKUP(Таблица91112282710[[#This Row],[Название источника финансирования]],ТаблИстФинанс[],2,FALSE)</f>
        <v>#N/A</v>
      </c>
      <c r="X688" s="2"/>
      <c r="Y688" s="13"/>
      <c r="Z688" s="13"/>
      <c r="AA688" s="13"/>
      <c r="AB688" s="17"/>
      <c r="AC688" s="17"/>
      <c r="AD688" s="6"/>
      <c r="AE688" t="e">
        <f>VLOOKUP(Таблица91112282710[[#This Row],[Название способа закупки]],ТаблСпосЗакуп[],2,FALSE)</f>
        <v>#N/A</v>
      </c>
      <c r="AF688" s="6"/>
      <c r="AG688" s="20" t="e">
        <f>INDEX(ТаблОснЗакЕП[],MATCH(LEFT($AF688,255),ТаблОснЗакЕП[Столбец1],0),2)</f>
        <v>#N/A</v>
      </c>
      <c r="AH688" s="2"/>
      <c r="AI688" s="17"/>
      <c r="AJ688" s="14"/>
      <c r="AK688" s="15"/>
      <c r="AL688" s="15"/>
      <c r="AM688" s="15"/>
      <c r="AN688" s="15"/>
      <c r="AO688" s="14"/>
      <c r="AP688" s="14"/>
      <c r="AR688" s="6"/>
      <c r="AS688" t="e">
        <f>VLOOKUP(Таблица91112282710[[#This Row],[Название направления закупки]],ТаблНапрЗакуп[],2,FALSE)</f>
        <v>#N/A</v>
      </c>
      <c r="AT688" s="14"/>
      <c r="AU688" s="40" t="e">
        <f>VLOOKUP(Таблица91112282710[[#This Row],[Наименование подразделения-заявителя закупки (только для закупок ПАО "Газпром")]],ТаблПодрГазпром[],2,FALSE)</f>
        <v>#N/A</v>
      </c>
      <c r="AV688" s="14"/>
      <c r="AW688" s="14"/>
    </row>
    <row r="689" spans="1:49" x14ac:dyDescent="0.25">
      <c r="A689" s="2"/>
      <c r="B689" s="16"/>
      <c r="C689" s="6"/>
      <c r="D689" t="e">
        <f>VLOOKUP(Таблица91112282710[[#This Row],[Название документа, основания для закупки]],ТаблОснЗакуп[],2,FALSE)</f>
        <v>#N/A</v>
      </c>
      <c r="E689" s="2"/>
      <c r="F689" s="6"/>
      <c r="G689" s="38" t="e">
        <f>VLOOKUP(Таблица91112282710[[#This Row],[ Название раздела Плана]],ТаблРазделПлана4[],2,FALSE)</f>
        <v>#N/A</v>
      </c>
      <c r="H689" s="14"/>
      <c r="I689" s="14"/>
      <c r="J689" s="2"/>
      <c r="K689" s="17"/>
      <c r="L689" s="17"/>
      <c r="M689" s="48"/>
      <c r="N689" s="47" t="e">
        <f>VLOOKUP(Таблица91112282710[[#This Row],[Предмет закупки - исключения СМСП]],ТаблИсключ,2,FALSE)</f>
        <v>#N/A</v>
      </c>
      <c r="O689" s="20"/>
      <c r="Q689" s="36"/>
      <c r="R689" s="12"/>
      <c r="S689" s="12"/>
      <c r="T689" s="12"/>
      <c r="U689" s="16" t="e">
        <f>VLOOKUP(Таблица91112282710[[#This Row],[Ставка НДС]],ТаблицаСтавкиНДС[],2,FALSE)</f>
        <v>#N/A</v>
      </c>
      <c r="V689" s="6"/>
      <c r="W689" t="e">
        <f>VLOOKUP(Таблица91112282710[[#This Row],[Название источника финансирования]],ТаблИстФинанс[],2,FALSE)</f>
        <v>#N/A</v>
      </c>
      <c r="X689" s="2"/>
      <c r="Y689" s="13"/>
      <c r="Z689" s="13"/>
      <c r="AA689" s="13"/>
      <c r="AB689" s="17"/>
      <c r="AC689" s="17"/>
      <c r="AD689" s="6"/>
      <c r="AE689" t="e">
        <f>VLOOKUP(Таблица91112282710[[#This Row],[Название способа закупки]],ТаблСпосЗакуп[],2,FALSE)</f>
        <v>#N/A</v>
      </c>
      <c r="AF689" s="6"/>
      <c r="AG689" s="20" t="e">
        <f>INDEX(ТаблОснЗакЕП[],MATCH(LEFT($AF689,255),ТаблОснЗакЕП[Столбец1],0),2)</f>
        <v>#N/A</v>
      </c>
      <c r="AH689" s="2"/>
      <c r="AI689" s="17"/>
      <c r="AJ689" s="14"/>
      <c r="AK689" s="15"/>
      <c r="AL689" s="15"/>
      <c r="AM689" s="15"/>
      <c r="AN689" s="15"/>
      <c r="AO689" s="14"/>
      <c r="AP689" s="14"/>
      <c r="AR689" s="6"/>
      <c r="AS689" t="e">
        <f>VLOOKUP(Таблица91112282710[[#This Row],[Название направления закупки]],ТаблНапрЗакуп[],2,FALSE)</f>
        <v>#N/A</v>
      </c>
      <c r="AT689" s="14"/>
      <c r="AU689" s="39" t="e">
        <f>VLOOKUP(Таблица91112282710[[#This Row],[Наименование подразделения-заявителя закупки (только для закупок ПАО "Газпром")]],ТаблПодрГазпром[],2,FALSE)</f>
        <v>#N/A</v>
      </c>
      <c r="AV689" s="14"/>
      <c r="AW689" s="14"/>
    </row>
    <row r="690" spans="1:49" x14ac:dyDescent="0.25">
      <c r="A690" s="2"/>
      <c r="B690" s="16"/>
      <c r="C690" s="6"/>
      <c r="D690" t="e">
        <f>VLOOKUP(Таблица91112282710[[#This Row],[Название документа, основания для закупки]],ТаблОснЗакуп[],2,FALSE)</f>
        <v>#N/A</v>
      </c>
      <c r="E690" s="2"/>
      <c r="F690" s="6"/>
      <c r="G690" s="38" t="e">
        <f>VLOOKUP(Таблица91112282710[[#This Row],[ Название раздела Плана]],ТаблРазделПлана4[],2,FALSE)</f>
        <v>#N/A</v>
      </c>
      <c r="H690" s="14"/>
      <c r="I690" s="14"/>
      <c r="J690" s="2"/>
      <c r="K690" s="17"/>
      <c r="L690" s="17"/>
      <c r="M690" s="48"/>
      <c r="N690" s="47" t="e">
        <f>VLOOKUP(Таблица91112282710[[#This Row],[Предмет закупки - исключения СМСП]],ТаблИсключ,2,FALSE)</f>
        <v>#N/A</v>
      </c>
      <c r="O690" s="20"/>
      <c r="Q690" s="36"/>
      <c r="R690" s="12"/>
      <c r="S690" s="12"/>
      <c r="T690" s="12"/>
      <c r="U690" s="16" t="e">
        <f>VLOOKUP(Таблица91112282710[[#This Row],[Ставка НДС]],ТаблицаСтавкиНДС[],2,FALSE)</f>
        <v>#N/A</v>
      </c>
      <c r="V690" s="6"/>
      <c r="W690" t="e">
        <f>VLOOKUP(Таблица91112282710[[#This Row],[Название источника финансирования]],ТаблИстФинанс[],2,FALSE)</f>
        <v>#N/A</v>
      </c>
      <c r="X690" s="2"/>
      <c r="Y690" s="13"/>
      <c r="Z690" s="13"/>
      <c r="AA690" s="13"/>
      <c r="AB690" s="17"/>
      <c r="AC690" s="17"/>
      <c r="AD690" s="6"/>
      <c r="AE690" t="e">
        <f>VLOOKUP(Таблица91112282710[[#This Row],[Название способа закупки]],ТаблСпосЗакуп[],2,FALSE)</f>
        <v>#N/A</v>
      </c>
      <c r="AF690" s="6"/>
      <c r="AG690" s="20" t="e">
        <f>INDEX(ТаблОснЗакЕП[],MATCH(LEFT($AF690,255),ТаблОснЗакЕП[Столбец1],0),2)</f>
        <v>#N/A</v>
      </c>
      <c r="AH690" s="2"/>
      <c r="AI690" s="17"/>
      <c r="AJ690" s="14"/>
      <c r="AK690" s="15"/>
      <c r="AL690" s="15"/>
      <c r="AM690" s="15"/>
      <c r="AN690" s="15"/>
      <c r="AO690" s="14"/>
      <c r="AP690" s="14"/>
      <c r="AR690" s="6"/>
      <c r="AS690" t="e">
        <f>VLOOKUP(Таблица91112282710[[#This Row],[Название направления закупки]],ТаблНапрЗакуп[],2,FALSE)</f>
        <v>#N/A</v>
      </c>
      <c r="AT690" s="14"/>
      <c r="AU690" s="40" t="e">
        <f>VLOOKUP(Таблица91112282710[[#This Row],[Наименование подразделения-заявителя закупки (только для закупок ПАО "Газпром")]],ТаблПодрГазпром[],2,FALSE)</f>
        <v>#N/A</v>
      </c>
      <c r="AV690" s="14"/>
      <c r="AW690" s="14"/>
    </row>
    <row r="691" spans="1:49" x14ac:dyDescent="0.25">
      <c r="A691" s="2"/>
      <c r="B691" s="16"/>
      <c r="C691" s="6"/>
      <c r="D691" t="e">
        <f>VLOOKUP(Таблица91112282710[[#This Row],[Название документа, основания для закупки]],ТаблОснЗакуп[],2,FALSE)</f>
        <v>#N/A</v>
      </c>
      <c r="E691" s="2"/>
      <c r="F691" s="6"/>
      <c r="G691" s="38" t="e">
        <f>VLOOKUP(Таблица91112282710[[#This Row],[ Название раздела Плана]],ТаблРазделПлана4[],2,FALSE)</f>
        <v>#N/A</v>
      </c>
      <c r="H691" s="14"/>
      <c r="I691" s="14"/>
      <c r="J691" s="2"/>
      <c r="K691" s="17"/>
      <c r="L691" s="17"/>
      <c r="M691" s="48"/>
      <c r="N691" s="47" t="e">
        <f>VLOOKUP(Таблица91112282710[[#This Row],[Предмет закупки - исключения СМСП]],ТаблИсключ,2,FALSE)</f>
        <v>#N/A</v>
      </c>
      <c r="O691" s="20"/>
      <c r="Q691" s="36"/>
      <c r="R691" s="12"/>
      <c r="S691" s="12"/>
      <c r="T691" s="12"/>
      <c r="U691" s="16" t="e">
        <f>VLOOKUP(Таблица91112282710[[#This Row],[Ставка НДС]],ТаблицаСтавкиНДС[],2,FALSE)</f>
        <v>#N/A</v>
      </c>
      <c r="V691" s="6"/>
      <c r="W691" t="e">
        <f>VLOOKUP(Таблица91112282710[[#This Row],[Название источника финансирования]],ТаблИстФинанс[],2,FALSE)</f>
        <v>#N/A</v>
      </c>
      <c r="X691" s="2"/>
      <c r="Y691" s="13"/>
      <c r="Z691" s="13"/>
      <c r="AA691" s="13"/>
      <c r="AB691" s="17"/>
      <c r="AC691" s="17"/>
      <c r="AD691" s="6"/>
      <c r="AE691" t="e">
        <f>VLOOKUP(Таблица91112282710[[#This Row],[Название способа закупки]],ТаблСпосЗакуп[],2,FALSE)</f>
        <v>#N/A</v>
      </c>
      <c r="AF691" s="6"/>
      <c r="AG691" s="20" t="e">
        <f>INDEX(ТаблОснЗакЕП[],MATCH(LEFT($AF691,255),ТаблОснЗакЕП[Столбец1],0),2)</f>
        <v>#N/A</v>
      </c>
      <c r="AH691" s="2"/>
      <c r="AI691" s="17"/>
      <c r="AJ691" s="14"/>
      <c r="AK691" s="15"/>
      <c r="AL691" s="15"/>
      <c r="AM691" s="15"/>
      <c r="AN691" s="15"/>
      <c r="AO691" s="14"/>
      <c r="AP691" s="14"/>
      <c r="AR691" s="6"/>
      <c r="AS691" t="e">
        <f>VLOOKUP(Таблица91112282710[[#This Row],[Название направления закупки]],ТаблНапрЗакуп[],2,FALSE)</f>
        <v>#N/A</v>
      </c>
      <c r="AT691" s="14"/>
      <c r="AU691" s="39" t="e">
        <f>VLOOKUP(Таблица91112282710[[#This Row],[Наименование подразделения-заявителя закупки (только для закупок ПАО "Газпром")]],ТаблПодрГазпром[],2,FALSE)</f>
        <v>#N/A</v>
      </c>
      <c r="AV691" s="14"/>
      <c r="AW691" s="14"/>
    </row>
    <row r="692" spans="1:49" x14ac:dyDescent="0.25">
      <c r="A692" s="2"/>
      <c r="B692" s="16"/>
      <c r="C692" s="6"/>
      <c r="D692" t="e">
        <f>VLOOKUP(Таблица91112282710[[#This Row],[Название документа, основания для закупки]],ТаблОснЗакуп[],2,FALSE)</f>
        <v>#N/A</v>
      </c>
      <c r="E692" s="2"/>
      <c r="F692" s="6"/>
      <c r="G692" s="38" t="e">
        <f>VLOOKUP(Таблица91112282710[[#This Row],[ Название раздела Плана]],ТаблРазделПлана4[],2,FALSE)</f>
        <v>#N/A</v>
      </c>
      <c r="H692" s="14"/>
      <c r="I692" s="14"/>
      <c r="J692" s="2"/>
      <c r="K692" s="17"/>
      <c r="L692" s="17"/>
      <c r="M692" s="48"/>
      <c r="N692" s="47" t="e">
        <f>VLOOKUP(Таблица91112282710[[#This Row],[Предмет закупки - исключения СМСП]],ТаблИсключ,2,FALSE)</f>
        <v>#N/A</v>
      </c>
      <c r="O692" s="20"/>
      <c r="Q692" s="36"/>
      <c r="R692" s="12"/>
      <c r="S692" s="12"/>
      <c r="T692" s="12"/>
      <c r="U692" s="16" t="e">
        <f>VLOOKUP(Таблица91112282710[[#This Row],[Ставка НДС]],ТаблицаСтавкиНДС[],2,FALSE)</f>
        <v>#N/A</v>
      </c>
      <c r="V692" s="6"/>
      <c r="W692" t="e">
        <f>VLOOKUP(Таблица91112282710[[#This Row],[Название источника финансирования]],ТаблИстФинанс[],2,FALSE)</f>
        <v>#N/A</v>
      </c>
      <c r="X692" s="2"/>
      <c r="Y692" s="13"/>
      <c r="Z692" s="13"/>
      <c r="AA692" s="13"/>
      <c r="AB692" s="17"/>
      <c r="AC692" s="17"/>
      <c r="AD692" s="6"/>
      <c r="AE692" t="e">
        <f>VLOOKUP(Таблица91112282710[[#This Row],[Название способа закупки]],ТаблСпосЗакуп[],2,FALSE)</f>
        <v>#N/A</v>
      </c>
      <c r="AF692" s="6"/>
      <c r="AG692" s="20" t="e">
        <f>INDEX(ТаблОснЗакЕП[],MATCH(LEFT($AF692,255),ТаблОснЗакЕП[Столбец1],0),2)</f>
        <v>#N/A</v>
      </c>
      <c r="AH692" s="2"/>
      <c r="AI692" s="17"/>
      <c r="AJ692" s="14"/>
      <c r="AK692" s="15"/>
      <c r="AL692" s="15"/>
      <c r="AM692" s="15"/>
      <c r="AN692" s="15"/>
      <c r="AO692" s="14"/>
      <c r="AP692" s="14"/>
      <c r="AR692" s="6"/>
      <c r="AS692" t="e">
        <f>VLOOKUP(Таблица91112282710[[#This Row],[Название направления закупки]],ТаблНапрЗакуп[],2,FALSE)</f>
        <v>#N/A</v>
      </c>
      <c r="AT692" s="14"/>
      <c r="AU692" s="40" t="e">
        <f>VLOOKUP(Таблица91112282710[[#This Row],[Наименование подразделения-заявителя закупки (только для закупок ПАО "Газпром")]],ТаблПодрГазпром[],2,FALSE)</f>
        <v>#N/A</v>
      </c>
      <c r="AV692" s="14"/>
      <c r="AW692" s="14"/>
    </row>
    <row r="693" spans="1:49" x14ac:dyDescent="0.25">
      <c r="A693" s="2"/>
      <c r="B693" s="16"/>
      <c r="C693" s="6"/>
      <c r="D693" t="e">
        <f>VLOOKUP(Таблица91112282710[[#This Row],[Название документа, основания для закупки]],ТаблОснЗакуп[],2,FALSE)</f>
        <v>#N/A</v>
      </c>
      <c r="E693" s="2"/>
      <c r="F693" s="6"/>
      <c r="G693" s="38" t="e">
        <f>VLOOKUP(Таблица91112282710[[#This Row],[ Название раздела Плана]],ТаблРазделПлана4[],2,FALSE)</f>
        <v>#N/A</v>
      </c>
      <c r="H693" s="14"/>
      <c r="I693" s="14"/>
      <c r="J693" s="2"/>
      <c r="K693" s="17"/>
      <c r="L693" s="17"/>
      <c r="M693" s="48"/>
      <c r="N693" s="47" t="e">
        <f>VLOOKUP(Таблица91112282710[[#This Row],[Предмет закупки - исключения СМСП]],ТаблИсключ,2,FALSE)</f>
        <v>#N/A</v>
      </c>
      <c r="O693" s="20"/>
      <c r="Q693" s="36"/>
      <c r="R693" s="12"/>
      <c r="S693" s="12"/>
      <c r="T693" s="12"/>
      <c r="U693" s="16" t="e">
        <f>VLOOKUP(Таблица91112282710[[#This Row],[Ставка НДС]],ТаблицаСтавкиНДС[],2,FALSE)</f>
        <v>#N/A</v>
      </c>
      <c r="V693" s="6"/>
      <c r="W693" t="e">
        <f>VLOOKUP(Таблица91112282710[[#This Row],[Название источника финансирования]],ТаблИстФинанс[],2,FALSE)</f>
        <v>#N/A</v>
      </c>
      <c r="X693" s="2"/>
      <c r="Y693" s="13"/>
      <c r="Z693" s="13"/>
      <c r="AA693" s="13"/>
      <c r="AB693" s="17"/>
      <c r="AC693" s="17"/>
      <c r="AD693" s="6"/>
      <c r="AE693" t="e">
        <f>VLOOKUP(Таблица91112282710[[#This Row],[Название способа закупки]],ТаблСпосЗакуп[],2,FALSE)</f>
        <v>#N/A</v>
      </c>
      <c r="AF693" s="6"/>
      <c r="AG693" s="20" t="e">
        <f>INDEX(ТаблОснЗакЕП[],MATCH(LEFT($AF693,255),ТаблОснЗакЕП[Столбец1],0),2)</f>
        <v>#N/A</v>
      </c>
      <c r="AH693" s="2"/>
      <c r="AI693" s="17"/>
      <c r="AJ693" s="14"/>
      <c r="AK693" s="15"/>
      <c r="AL693" s="15"/>
      <c r="AM693" s="15"/>
      <c r="AN693" s="15"/>
      <c r="AO693" s="14"/>
      <c r="AP693" s="14"/>
      <c r="AR693" s="6"/>
      <c r="AS693" t="e">
        <f>VLOOKUP(Таблица91112282710[[#This Row],[Название направления закупки]],ТаблНапрЗакуп[],2,FALSE)</f>
        <v>#N/A</v>
      </c>
      <c r="AT693" s="14"/>
      <c r="AU693" s="39" t="e">
        <f>VLOOKUP(Таблица91112282710[[#This Row],[Наименование подразделения-заявителя закупки (только для закупок ПАО "Газпром")]],ТаблПодрГазпром[],2,FALSE)</f>
        <v>#N/A</v>
      </c>
      <c r="AV693" s="14"/>
      <c r="AW693" s="14"/>
    </row>
    <row r="694" spans="1:49" x14ac:dyDescent="0.25">
      <c r="A694" s="2"/>
      <c r="B694" s="16"/>
      <c r="C694" s="6"/>
      <c r="D694" t="e">
        <f>VLOOKUP(Таблица91112282710[[#This Row],[Название документа, основания для закупки]],ТаблОснЗакуп[],2,FALSE)</f>
        <v>#N/A</v>
      </c>
      <c r="E694" s="2"/>
      <c r="F694" s="6"/>
      <c r="G694" s="38" t="e">
        <f>VLOOKUP(Таблица91112282710[[#This Row],[ Название раздела Плана]],ТаблРазделПлана4[],2,FALSE)</f>
        <v>#N/A</v>
      </c>
      <c r="H694" s="14"/>
      <c r="I694" s="14"/>
      <c r="J694" s="2"/>
      <c r="K694" s="17"/>
      <c r="L694" s="17"/>
      <c r="M694" s="48"/>
      <c r="N694" s="47" t="e">
        <f>VLOOKUP(Таблица91112282710[[#This Row],[Предмет закупки - исключения СМСП]],ТаблИсключ,2,FALSE)</f>
        <v>#N/A</v>
      </c>
      <c r="O694" s="20"/>
      <c r="Q694" s="36"/>
      <c r="R694" s="12"/>
      <c r="S694" s="12"/>
      <c r="T694" s="12"/>
      <c r="U694" s="16" t="e">
        <f>VLOOKUP(Таблица91112282710[[#This Row],[Ставка НДС]],ТаблицаСтавкиНДС[],2,FALSE)</f>
        <v>#N/A</v>
      </c>
      <c r="V694" s="6"/>
      <c r="W694" t="e">
        <f>VLOOKUP(Таблица91112282710[[#This Row],[Название источника финансирования]],ТаблИстФинанс[],2,FALSE)</f>
        <v>#N/A</v>
      </c>
      <c r="X694" s="2"/>
      <c r="Y694" s="13"/>
      <c r="Z694" s="13"/>
      <c r="AA694" s="13"/>
      <c r="AB694" s="17"/>
      <c r="AC694" s="17"/>
      <c r="AD694" s="6"/>
      <c r="AE694" t="e">
        <f>VLOOKUP(Таблица91112282710[[#This Row],[Название способа закупки]],ТаблСпосЗакуп[],2,FALSE)</f>
        <v>#N/A</v>
      </c>
      <c r="AF694" s="6"/>
      <c r="AG694" s="20" t="e">
        <f>INDEX(ТаблОснЗакЕП[],MATCH(LEFT($AF694,255),ТаблОснЗакЕП[Столбец1],0),2)</f>
        <v>#N/A</v>
      </c>
      <c r="AH694" s="2"/>
      <c r="AI694" s="17"/>
      <c r="AJ694" s="14"/>
      <c r="AK694" s="15"/>
      <c r="AL694" s="15"/>
      <c r="AM694" s="15"/>
      <c r="AN694" s="15"/>
      <c r="AO694" s="14"/>
      <c r="AP694" s="14"/>
      <c r="AR694" s="6"/>
      <c r="AS694" t="e">
        <f>VLOOKUP(Таблица91112282710[[#This Row],[Название направления закупки]],ТаблНапрЗакуп[],2,FALSE)</f>
        <v>#N/A</v>
      </c>
      <c r="AT694" s="14"/>
      <c r="AU694" s="40" t="e">
        <f>VLOOKUP(Таблица91112282710[[#This Row],[Наименование подразделения-заявителя закупки (только для закупок ПАО "Газпром")]],ТаблПодрГазпром[],2,FALSE)</f>
        <v>#N/A</v>
      </c>
      <c r="AV694" s="14"/>
      <c r="AW694" s="14"/>
    </row>
    <row r="695" spans="1:49" x14ac:dyDescent="0.25">
      <c r="A695" s="2"/>
      <c r="B695" s="16"/>
      <c r="C695" s="6"/>
      <c r="D695" t="e">
        <f>VLOOKUP(Таблица91112282710[[#This Row],[Название документа, основания для закупки]],ТаблОснЗакуп[],2,FALSE)</f>
        <v>#N/A</v>
      </c>
      <c r="E695" s="2"/>
      <c r="F695" s="6"/>
      <c r="G695" s="38" t="e">
        <f>VLOOKUP(Таблица91112282710[[#This Row],[ Название раздела Плана]],ТаблРазделПлана4[],2,FALSE)</f>
        <v>#N/A</v>
      </c>
      <c r="H695" s="14"/>
      <c r="I695" s="14"/>
      <c r="J695" s="2"/>
      <c r="K695" s="17"/>
      <c r="L695" s="17"/>
      <c r="M695" s="48"/>
      <c r="N695" s="47" t="e">
        <f>VLOOKUP(Таблица91112282710[[#This Row],[Предмет закупки - исключения СМСП]],ТаблИсключ,2,FALSE)</f>
        <v>#N/A</v>
      </c>
      <c r="O695" s="20"/>
      <c r="Q695" s="36"/>
      <c r="R695" s="12"/>
      <c r="S695" s="12"/>
      <c r="T695" s="12"/>
      <c r="U695" s="16" t="e">
        <f>VLOOKUP(Таблица91112282710[[#This Row],[Ставка НДС]],ТаблицаСтавкиНДС[],2,FALSE)</f>
        <v>#N/A</v>
      </c>
      <c r="V695" s="6"/>
      <c r="W695" t="e">
        <f>VLOOKUP(Таблица91112282710[[#This Row],[Название источника финансирования]],ТаблИстФинанс[],2,FALSE)</f>
        <v>#N/A</v>
      </c>
      <c r="X695" s="2"/>
      <c r="Y695" s="13"/>
      <c r="Z695" s="13"/>
      <c r="AA695" s="13"/>
      <c r="AB695" s="17"/>
      <c r="AC695" s="17"/>
      <c r="AD695" s="6"/>
      <c r="AE695" t="e">
        <f>VLOOKUP(Таблица91112282710[[#This Row],[Название способа закупки]],ТаблСпосЗакуп[],2,FALSE)</f>
        <v>#N/A</v>
      </c>
      <c r="AF695" s="6"/>
      <c r="AG695" s="20" t="e">
        <f>INDEX(ТаблОснЗакЕП[],MATCH(LEFT($AF695,255),ТаблОснЗакЕП[Столбец1],0),2)</f>
        <v>#N/A</v>
      </c>
      <c r="AH695" s="2"/>
      <c r="AI695" s="17"/>
      <c r="AJ695" s="14"/>
      <c r="AK695" s="15"/>
      <c r="AL695" s="15"/>
      <c r="AM695" s="15"/>
      <c r="AN695" s="15"/>
      <c r="AO695" s="14"/>
      <c r="AP695" s="14"/>
      <c r="AR695" s="6"/>
      <c r="AS695" t="e">
        <f>VLOOKUP(Таблица91112282710[[#This Row],[Название направления закупки]],ТаблНапрЗакуп[],2,FALSE)</f>
        <v>#N/A</v>
      </c>
      <c r="AT695" s="14"/>
      <c r="AU695" s="39" t="e">
        <f>VLOOKUP(Таблица91112282710[[#This Row],[Наименование подразделения-заявителя закупки (только для закупок ПАО "Газпром")]],ТаблПодрГазпром[],2,FALSE)</f>
        <v>#N/A</v>
      </c>
      <c r="AV695" s="14"/>
      <c r="AW695" s="14"/>
    </row>
    <row r="696" spans="1:49" x14ac:dyDescent="0.25">
      <c r="A696" s="2"/>
      <c r="B696" s="16"/>
      <c r="C696" s="6"/>
      <c r="D696" t="e">
        <f>VLOOKUP(Таблица91112282710[[#This Row],[Название документа, основания для закупки]],ТаблОснЗакуп[],2,FALSE)</f>
        <v>#N/A</v>
      </c>
      <c r="E696" s="2"/>
      <c r="F696" s="6"/>
      <c r="G696" s="38" t="e">
        <f>VLOOKUP(Таблица91112282710[[#This Row],[ Название раздела Плана]],ТаблРазделПлана4[],2,FALSE)</f>
        <v>#N/A</v>
      </c>
      <c r="H696" s="14"/>
      <c r="I696" s="14"/>
      <c r="J696" s="2"/>
      <c r="K696" s="17"/>
      <c r="L696" s="17"/>
      <c r="M696" s="48"/>
      <c r="N696" s="47" t="e">
        <f>VLOOKUP(Таблица91112282710[[#This Row],[Предмет закупки - исключения СМСП]],ТаблИсключ,2,FALSE)</f>
        <v>#N/A</v>
      </c>
      <c r="O696" s="20"/>
      <c r="Q696" s="36"/>
      <c r="R696" s="12"/>
      <c r="S696" s="12"/>
      <c r="T696" s="12"/>
      <c r="U696" s="16" t="e">
        <f>VLOOKUP(Таблица91112282710[[#This Row],[Ставка НДС]],ТаблицаСтавкиНДС[],2,FALSE)</f>
        <v>#N/A</v>
      </c>
      <c r="V696" s="6"/>
      <c r="W696" t="e">
        <f>VLOOKUP(Таблица91112282710[[#This Row],[Название источника финансирования]],ТаблИстФинанс[],2,FALSE)</f>
        <v>#N/A</v>
      </c>
      <c r="X696" s="2"/>
      <c r="Y696" s="13"/>
      <c r="Z696" s="13"/>
      <c r="AA696" s="13"/>
      <c r="AB696" s="17"/>
      <c r="AC696" s="17"/>
      <c r="AD696" s="6"/>
      <c r="AE696" t="e">
        <f>VLOOKUP(Таблица91112282710[[#This Row],[Название способа закупки]],ТаблСпосЗакуп[],2,FALSE)</f>
        <v>#N/A</v>
      </c>
      <c r="AF696" s="6"/>
      <c r="AG696" s="20" t="e">
        <f>INDEX(ТаблОснЗакЕП[],MATCH(LEFT($AF696,255),ТаблОснЗакЕП[Столбец1],0),2)</f>
        <v>#N/A</v>
      </c>
      <c r="AH696" s="2"/>
      <c r="AI696" s="17"/>
      <c r="AJ696" s="14"/>
      <c r="AK696" s="15"/>
      <c r="AL696" s="15"/>
      <c r="AM696" s="15"/>
      <c r="AN696" s="15"/>
      <c r="AO696" s="14"/>
      <c r="AP696" s="14"/>
      <c r="AR696" s="6"/>
      <c r="AS696" t="e">
        <f>VLOOKUP(Таблица91112282710[[#This Row],[Название направления закупки]],ТаблНапрЗакуп[],2,FALSE)</f>
        <v>#N/A</v>
      </c>
      <c r="AT696" s="14"/>
      <c r="AU696" s="40" t="e">
        <f>VLOOKUP(Таблица91112282710[[#This Row],[Наименование подразделения-заявителя закупки (только для закупок ПАО "Газпром")]],ТаблПодрГазпром[],2,FALSE)</f>
        <v>#N/A</v>
      </c>
      <c r="AV696" s="14"/>
      <c r="AW696" s="14"/>
    </row>
    <row r="697" spans="1:49" x14ac:dyDescent="0.25">
      <c r="A697" s="2"/>
      <c r="B697" s="16"/>
      <c r="C697" s="6"/>
      <c r="D697" t="e">
        <f>VLOOKUP(Таблица91112282710[[#This Row],[Название документа, основания для закупки]],ТаблОснЗакуп[],2,FALSE)</f>
        <v>#N/A</v>
      </c>
      <c r="E697" s="2"/>
      <c r="F697" s="6"/>
      <c r="G697" s="38" t="e">
        <f>VLOOKUP(Таблица91112282710[[#This Row],[ Название раздела Плана]],ТаблРазделПлана4[],2,FALSE)</f>
        <v>#N/A</v>
      </c>
      <c r="H697" s="14"/>
      <c r="I697" s="14"/>
      <c r="J697" s="2"/>
      <c r="K697" s="17"/>
      <c r="L697" s="17"/>
      <c r="M697" s="48"/>
      <c r="N697" s="47" t="e">
        <f>VLOOKUP(Таблица91112282710[[#This Row],[Предмет закупки - исключения СМСП]],ТаблИсключ,2,FALSE)</f>
        <v>#N/A</v>
      </c>
      <c r="O697" s="20"/>
      <c r="Q697" s="36"/>
      <c r="R697" s="12"/>
      <c r="S697" s="12"/>
      <c r="T697" s="12"/>
      <c r="U697" s="16" t="e">
        <f>VLOOKUP(Таблица91112282710[[#This Row],[Ставка НДС]],ТаблицаСтавкиНДС[],2,FALSE)</f>
        <v>#N/A</v>
      </c>
      <c r="V697" s="6"/>
      <c r="W697" t="e">
        <f>VLOOKUP(Таблица91112282710[[#This Row],[Название источника финансирования]],ТаблИстФинанс[],2,FALSE)</f>
        <v>#N/A</v>
      </c>
      <c r="X697" s="2"/>
      <c r="Y697" s="13"/>
      <c r="Z697" s="13"/>
      <c r="AA697" s="13"/>
      <c r="AB697" s="17"/>
      <c r="AC697" s="17"/>
      <c r="AD697" s="6"/>
      <c r="AE697" t="e">
        <f>VLOOKUP(Таблица91112282710[[#This Row],[Название способа закупки]],ТаблСпосЗакуп[],2,FALSE)</f>
        <v>#N/A</v>
      </c>
      <c r="AF697" s="6"/>
      <c r="AG697" s="20" t="e">
        <f>INDEX(ТаблОснЗакЕП[],MATCH(LEFT($AF697,255),ТаблОснЗакЕП[Столбец1],0),2)</f>
        <v>#N/A</v>
      </c>
      <c r="AH697" s="2"/>
      <c r="AI697" s="17"/>
      <c r="AJ697" s="14"/>
      <c r="AK697" s="15"/>
      <c r="AL697" s="15"/>
      <c r="AM697" s="15"/>
      <c r="AN697" s="15"/>
      <c r="AO697" s="14"/>
      <c r="AP697" s="14"/>
      <c r="AR697" s="6"/>
      <c r="AS697" t="e">
        <f>VLOOKUP(Таблица91112282710[[#This Row],[Название направления закупки]],ТаблНапрЗакуп[],2,FALSE)</f>
        <v>#N/A</v>
      </c>
      <c r="AT697" s="14"/>
      <c r="AU697" s="39" t="e">
        <f>VLOOKUP(Таблица91112282710[[#This Row],[Наименование подразделения-заявителя закупки (только для закупок ПАО "Газпром")]],ТаблПодрГазпром[],2,FALSE)</f>
        <v>#N/A</v>
      </c>
      <c r="AV697" s="14"/>
      <c r="AW697" s="14"/>
    </row>
    <row r="698" spans="1:49" x14ac:dyDescent="0.25">
      <c r="A698" s="2"/>
      <c r="B698" s="16"/>
      <c r="C698" s="6"/>
      <c r="D698" t="e">
        <f>VLOOKUP(Таблица91112282710[[#This Row],[Название документа, основания для закупки]],ТаблОснЗакуп[],2,FALSE)</f>
        <v>#N/A</v>
      </c>
      <c r="E698" s="2"/>
      <c r="F698" s="6"/>
      <c r="G698" s="38" t="e">
        <f>VLOOKUP(Таблица91112282710[[#This Row],[ Название раздела Плана]],ТаблРазделПлана4[],2,FALSE)</f>
        <v>#N/A</v>
      </c>
      <c r="H698" s="14"/>
      <c r="I698" s="14"/>
      <c r="J698" s="2"/>
      <c r="K698" s="17"/>
      <c r="L698" s="17"/>
      <c r="M698" s="48"/>
      <c r="N698" s="47" t="e">
        <f>VLOOKUP(Таблица91112282710[[#This Row],[Предмет закупки - исключения СМСП]],ТаблИсключ,2,FALSE)</f>
        <v>#N/A</v>
      </c>
      <c r="O698" s="20"/>
      <c r="Q698" s="36"/>
      <c r="R698" s="12"/>
      <c r="S698" s="12"/>
      <c r="T698" s="12"/>
      <c r="U698" s="16" t="e">
        <f>VLOOKUP(Таблица91112282710[[#This Row],[Ставка НДС]],ТаблицаСтавкиНДС[],2,FALSE)</f>
        <v>#N/A</v>
      </c>
      <c r="V698" s="6"/>
      <c r="W698" t="e">
        <f>VLOOKUP(Таблица91112282710[[#This Row],[Название источника финансирования]],ТаблИстФинанс[],2,FALSE)</f>
        <v>#N/A</v>
      </c>
      <c r="X698" s="2"/>
      <c r="Y698" s="13"/>
      <c r="Z698" s="13"/>
      <c r="AA698" s="13"/>
      <c r="AB698" s="17"/>
      <c r="AC698" s="17"/>
      <c r="AD698" s="6"/>
      <c r="AE698" t="e">
        <f>VLOOKUP(Таблица91112282710[[#This Row],[Название способа закупки]],ТаблСпосЗакуп[],2,FALSE)</f>
        <v>#N/A</v>
      </c>
      <c r="AF698" s="6"/>
      <c r="AG698" s="20" t="e">
        <f>INDEX(ТаблОснЗакЕП[],MATCH(LEFT($AF698,255),ТаблОснЗакЕП[Столбец1],0),2)</f>
        <v>#N/A</v>
      </c>
      <c r="AH698" s="2"/>
      <c r="AI698" s="17"/>
      <c r="AJ698" s="14"/>
      <c r="AK698" s="15"/>
      <c r="AL698" s="15"/>
      <c r="AM698" s="15"/>
      <c r="AN698" s="15"/>
      <c r="AO698" s="14"/>
      <c r="AP698" s="14"/>
      <c r="AR698" s="6"/>
      <c r="AS698" t="e">
        <f>VLOOKUP(Таблица91112282710[[#This Row],[Название направления закупки]],ТаблНапрЗакуп[],2,FALSE)</f>
        <v>#N/A</v>
      </c>
      <c r="AT698" s="14"/>
      <c r="AU698" s="40" t="e">
        <f>VLOOKUP(Таблица91112282710[[#This Row],[Наименование подразделения-заявителя закупки (только для закупок ПАО "Газпром")]],ТаблПодрГазпром[],2,FALSE)</f>
        <v>#N/A</v>
      </c>
      <c r="AV698" s="14"/>
      <c r="AW698" s="14"/>
    </row>
    <row r="699" spans="1:49" x14ac:dyDescent="0.25">
      <c r="A699" s="2"/>
      <c r="B699" s="16"/>
      <c r="C699" s="6"/>
      <c r="D699" t="e">
        <f>VLOOKUP(Таблица91112282710[[#This Row],[Название документа, основания для закупки]],ТаблОснЗакуп[],2,FALSE)</f>
        <v>#N/A</v>
      </c>
      <c r="E699" s="2"/>
      <c r="F699" s="6"/>
      <c r="G699" s="38" t="e">
        <f>VLOOKUP(Таблица91112282710[[#This Row],[ Название раздела Плана]],ТаблРазделПлана4[],2,FALSE)</f>
        <v>#N/A</v>
      </c>
      <c r="H699" s="14"/>
      <c r="I699" s="14"/>
      <c r="J699" s="2"/>
      <c r="K699" s="17"/>
      <c r="L699" s="17"/>
      <c r="M699" s="48"/>
      <c r="N699" s="47" t="e">
        <f>VLOOKUP(Таблица91112282710[[#This Row],[Предмет закупки - исключения СМСП]],ТаблИсключ,2,FALSE)</f>
        <v>#N/A</v>
      </c>
      <c r="O699" s="20"/>
      <c r="Q699" s="36"/>
      <c r="R699" s="12"/>
      <c r="S699" s="12"/>
      <c r="T699" s="12"/>
      <c r="U699" s="16" t="e">
        <f>VLOOKUP(Таблица91112282710[[#This Row],[Ставка НДС]],ТаблицаСтавкиНДС[],2,FALSE)</f>
        <v>#N/A</v>
      </c>
      <c r="V699" s="6"/>
      <c r="W699" t="e">
        <f>VLOOKUP(Таблица91112282710[[#This Row],[Название источника финансирования]],ТаблИстФинанс[],2,FALSE)</f>
        <v>#N/A</v>
      </c>
      <c r="X699" s="2"/>
      <c r="Y699" s="13"/>
      <c r="Z699" s="13"/>
      <c r="AA699" s="13"/>
      <c r="AB699" s="17"/>
      <c r="AC699" s="17"/>
      <c r="AD699" s="6"/>
      <c r="AE699" t="e">
        <f>VLOOKUP(Таблица91112282710[[#This Row],[Название способа закупки]],ТаблСпосЗакуп[],2,FALSE)</f>
        <v>#N/A</v>
      </c>
      <c r="AF699" s="6"/>
      <c r="AG699" s="20" t="e">
        <f>INDEX(ТаблОснЗакЕП[],MATCH(LEFT($AF699,255),ТаблОснЗакЕП[Столбец1],0),2)</f>
        <v>#N/A</v>
      </c>
      <c r="AH699" s="2"/>
      <c r="AI699" s="17"/>
      <c r="AJ699" s="14"/>
      <c r="AK699" s="15"/>
      <c r="AL699" s="15"/>
      <c r="AM699" s="15"/>
      <c r="AN699" s="15"/>
      <c r="AO699" s="14"/>
      <c r="AP699" s="14"/>
      <c r="AR699" s="6"/>
      <c r="AS699" t="e">
        <f>VLOOKUP(Таблица91112282710[[#This Row],[Название направления закупки]],ТаблНапрЗакуп[],2,FALSE)</f>
        <v>#N/A</v>
      </c>
      <c r="AT699" s="14"/>
      <c r="AU699" s="39" t="e">
        <f>VLOOKUP(Таблица91112282710[[#This Row],[Наименование подразделения-заявителя закупки (только для закупок ПАО "Газпром")]],ТаблПодрГазпром[],2,FALSE)</f>
        <v>#N/A</v>
      </c>
      <c r="AV699" s="14"/>
      <c r="AW699" s="14"/>
    </row>
    <row r="700" spans="1:49" x14ac:dyDescent="0.25">
      <c r="A700" s="2"/>
      <c r="B700" s="16"/>
      <c r="C700" s="6"/>
      <c r="D700" t="e">
        <f>VLOOKUP(Таблица91112282710[[#This Row],[Название документа, основания для закупки]],ТаблОснЗакуп[],2,FALSE)</f>
        <v>#N/A</v>
      </c>
      <c r="E700" s="2"/>
      <c r="F700" s="6"/>
      <c r="G700" s="38" t="e">
        <f>VLOOKUP(Таблица91112282710[[#This Row],[ Название раздела Плана]],ТаблРазделПлана4[],2,FALSE)</f>
        <v>#N/A</v>
      </c>
      <c r="H700" s="14"/>
      <c r="I700" s="14"/>
      <c r="J700" s="2"/>
      <c r="K700" s="17"/>
      <c r="L700" s="17"/>
      <c r="M700" s="48"/>
      <c r="N700" s="47" t="e">
        <f>VLOOKUP(Таблица91112282710[[#This Row],[Предмет закупки - исключения СМСП]],ТаблИсключ,2,FALSE)</f>
        <v>#N/A</v>
      </c>
      <c r="O700" s="20"/>
      <c r="Q700" s="36"/>
      <c r="R700" s="12"/>
      <c r="S700" s="12"/>
      <c r="T700" s="12"/>
      <c r="U700" s="16" t="e">
        <f>VLOOKUP(Таблица91112282710[[#This Row],[Ставка НДС]],ТаблицаСтавкиНДС[],2,FALSE)</f>
        <v>#N/A</v>
      </c>
      <c r="V700" s="6"/>
      <c r="W700" t="e">
        <f>VLOOKUP(Таблица91112282710[[#This Row],[Название источника финансирования]],ТаблИстФинанс[],2,FALSE)</f>
        <v>#N/A</v>
      </c>
      <c r="X700" s="2"/>
      <c r="Y700" s="13"/>
      <c r="Z700" s="13"/>
      <c r="AA700" s="13"/>
      <c r="AB700" s="17"/>
      <c r="AC700" s="17"/>
      <c r="AD700" s="6"/>
      <c r="AE700" t="e">
        <f>VLOOKUP(Таблица91112282710[[#This Row],[Название способа закупки]],ТаблСпосЗакуп[],2,FALSE)</f>
        <v>#N/A</v>
      </c>
      <c r="AF700" s="6"/>
      <c r="AG700" s="20" t="e">
        <f>INDEX(ТаблОснЗакЕП[],MATCH(LEFT($AF700,255),ТаблОснЗакЕП[Столбец1],0),2)</f>
        <v>#N/A</v>
      </c>
      <c r="AH700" s="2"/>
      <c r="AI700" s="17"/>
      <c r="AJ700" s="14"/>
      <c r="AK700" s="15"/>
      <c r="AL700" s="15"/>
      <c r="AM700" s="15"/>
      <c r="AN700" s="15"/>
      <c r="AO700" s="14"/>
      <c r="AP700" s="14"/>
      <c r="AR700" s="6"/>
      <c r="AS700" t="e">
        <f>VLOOKUP(Таблица91112282710[[#This Row],[Название направления закупки]],ТаблНапрЗакуп[],2,FALSE)</f>
        <v>#N/A</v>
      </c>
      <c r="AT700" s="14"/>
      <c r="AU700" s="40" t="e">
        <f>VLOOKUP(Таблица91112282710[[#This Row],[Наименование подразделения-заявителя закупки (только для закупок ПАО "Газпром")]],ТаблПодрГазпром[],2,FALSE)</f>
        <v>#N/A</v>
      </c>
      <c r="AV700" s="14"/>
      <c r="AW700" s="14"/>
    </row>
    <row r="701" spans="1:49" x14ac:dyDescent="0.25">
      <c r="A701" s="2"/>
      <c r="B701" s="16"/>
      <c r="C701" s="6"/>
      <c r="D701" t="e">
        <f>VLOOKUP(Таблица91112282710[[#This Row],[Название документа, основания для закупки]],ТаблОснЗакуп[],2,FALSE)</f>
        <v>#N/A</v>
      </c>
      <c r="E701" s="2"/>
      <c r="F701" s="6"/>
      <c r="G701" s="38" t="e">
        <f>VLOOKUP(Таблица91112282710[[#This Row],[ Название раздела Плана]],ТаблРазделПлана4[],2,FALSE)</f>
        <v>#N/A</v>
      </c>
      <c r="H701" s="14"/>
      <c r="I701" s="14"/>
      <c r="J701" s="2"/>
      <c r="K701" s="17"/>
      <c r="L701" s="17"/>
      <c r="M701" s="48"/>
      <c r="N701" s="47" t="e">
        <f>VLOOKUP(Таблица91112282710[[#This Row],[Предмет закупки - исключения СМСП]],ТаблИсключ,2,FALSE)</f>
        <v>#N/A</v>
      </c>
      <c r="O701" s="20"/>
      <c r="Q701" s="36"/>
      <c r="R701" s="12"/>
      <c r="S701" s="12"/>
      <c r="T701" s="12"/>
      <c r="U701" s="16" t="e">
        <f>VLOOKUP(Таблица91112282710[[#This Row],[Ставка НДС]],ТаблицаСтавкиНДС[],2,FALSE)</f>
        <v>#N/A</v>
      </c>
      <c r="V701" s="6"/>
      <c r="W701" t="e">
        <f>VLOOKUP(Таблица91112282710[[#This Row],[Название источника финансирования]],ТаблИстФинанс[],2,FALSE)</f>
        <v>#N/A</v>
      </c>
      <c r="X701" s="2"/>
      <c r="Y701" s="13"/>
      <c r="Z701" s="13"/>
      <c r="AA701" s="13"/>
      <c r="AB701" s="17"/>
      <c r="AC701" s="17"/>
      <c r="AD701" s="6"/>
      <c r="AE701" t="e">
        <f>VLOOKUP(Таблица91112282710[[#This Row],[Название способа закупки]],ТаблСпосЗакуп[],2,FALSE)</f>
        <v>#N/A</v>
      </c>
      <c r="AF701" s="6"/>
      <c r="AG701" s="20" t="e">
        <f>INDEX(ТаблОснЗакЕП[],MATCH(LEFT($AF701,255),ТаблОснЗакЕП[Столбец1],0),2)</f>
        <v>#N/A</v>
      </c>
      <c r="AH701" s="2"/>
      <c r="AI701" s="17"/>
      <c r="AJ701" s="14"/>
      <c r="AK701" s="15"/>
      <c r="AL701" s="15"/>
      <c r="AM701" s="15"/>
      <c r="AN701" s="15"/>
      <c r="AO701" s="14"/>
      <c r="AP701" s="14"/>
      <c r="AR701" s="6"/>
      <c r="AS701" t="e">
        <f>VLOOKUP(Таблица91112282710[[#This Row],[Название направления закупки]],ТаблНапрЗакуп[],2,FALSE)</f>
        <v>#N/A</v>
      </c>
      <c r="AT701" s="14"/>
      <c r="AU701" s="39" t="e">
        <f>VLOOKUP(Таблица91112282710[[#This Row],[Наименование подразделения-заявителя закупки (только для закупок ПАО "Газпром")]],ТаблПодрГазпром[],2,FALSE)</f>
        <v>#N/A</v>
      </c>
      <c r="AV701" s="14"/>
      <c r="AW701" s="14"/>
    </row>
    <row r="702" spans="1:49" x14ac:dyDescent="0.25">
      <c r="A702" s="2"/>
      <c r="B702" s="16"/>
      <c r="C702" s="6"/>
      <c r="D702" t="e">
        <f>VLOOKUP(Таблица91112282710[[#This Row],[Название документа, основания для закупки]],ТаблОснЗакуп[],2,FALSE)</f>
        <v>#N/A</v>
      </c>
      <c r="E702" s="2"/>
      <c r="F702" s="6"/>
      <c r="G702" s="38" t="e">
        <f>VLOOKUP(Таблица91112282710[[#This Row],[ Название раздела Плана]],ТаблРазделПлана4[],2,FALSE)</f>
        <v>#N/A</v>
      </c>
      <c r="H702" s="14"/>
      <c r="I702" s="14"/>
      <c r="J702" s="2"/>
      <c r="K702" s="17"/>
      <c r="L702" s="17"/>
      <c r="M702" s="48"/>
      <c r="N702" s="47" t="e">
        <f>VLOOKUP(Таблица91112282710[[#This Row],[Предмет закупки - исключения СМСП]],ТаблИсключ,2,FALSE)</f>
        <v>#N/A</v>
      </c>
      <c r="O702" s="20"/>
      <c r="Q702" s="36"/>
      <c r="R702" s="12"/>
      <c r="S702" s="12"/>
      <c r="T702" s="12"/>
      <c r="U702" s="16" t="e">
        <f>VLOOKUP(Таблица91112282710[[#This Row],[Ставка НДС]],ТаблицаСтавкиНДС[],2,FALSE)</f>
        <v>#N/A</v>
      </c>
      <c r="V702" s="6"/>
      <c r="W702" t="e">
        <f>VLOOKUP(Таблица91112282710[[#This Row],[Название источника финансирования]],ТаблИстФинанс[],2,FALSE)</f>
        <v>#N/A</v>
      </c>
      <c r="X702" s="2"/>
      <c r="Y702" s="13"/>
      <c r="Z702" s="13"/>
      <c r="AA702" s="13"/>
      <c r="AB702" s="17"/>
      <c r="AC702" s="17"/>
      <c r="AD702" s="6"/>
      <c r="AE702" t="e">
        <f>VLOOKUP(Таблица91112282710[[#This Row],[Название способа закупки]],ТаблСпосЗакуп[],2,FALSE)</f>
        <v>#N/A</v>
      </c>
      <c r="AF702" s="6"/>
      <c r="AG702" s="20" t="e">
        <f>INDEX(ТаблОснЗакЕП[],MATCH(LEFT($AF702,255),ТаблОснЗакЕП[Столбец1],0),2)</f>
        <v>#N/A</v>
      </c>
      <c r="AH702" s="2"/>
      <c r="AI702" s="17"/>
      <c r="AJ702" s="14"/>
      <c r="AK702" s="15"/>
      <c r="AL702" s="15"/>
      <c r="AM702" s="15"/>
      <c r="AN702" s="15"/>
      <c r="AO702" s="14"/>
      <c r="AP702" s="14"/>
      <c r="AR702" s="6"/>
      <c r="AS702" t="e">
        <f>VLOOKUP(Таблица91112282710[[#This Row],[Название направления закупки]],ТаблНапрЗакуп[],2,FALSE)</f>
        <v>#N/A</v>
      </c>
      <c r="AT702" s="14"/>
      <c r="AU702" s="40" t="e">
        <f>VLOOKUP(Таблица91112282710[[#This Row],[Наименование подразделения-заявителя закупки (только для закупок ПАО "Газпром")]],ТаблПодрГазпром[],2,FALSE)</f>
        <v>#N/A</v>
      </c>
      <c r="AV702" s="14"/>
      <c r="AW702" s="14"/>
    </row>
    <row r="703" spans="1:49" x14ac:dyDescent="0.25">
      <c r="A703" s="2"/>
      <c r="B703" s="16"/>
      <c r="C703" s="6"/>
      <c r="D703" t="e">
        <f>VLOOKUP(Таблица91112282710[[#This Row],[Название документа, основания для закупки]],ТаблОснЗакуп[],2,FALSE)</f>
        <v>#N/A</v>
      </c>
      <c r="E703" s="2"/>
      <c r="F703" s="6"/>
      <c r="G703" s="38" t="e">
        <f>VLOOKUP(Таблица91112282710[[#This Row],[ Название раздела Плана]],ТаблРазделПлана4[],2,FALSE)</f>
        <v>#N/A</v>
      </c>
      <c r="H703" s="14"/>
      <c r="I703" s="14"/>
      <c r="J703" s="2"/>
      <c r="K703" s="17"/>
      <c r="L703" s="17"/>
      <c r="M703" s="48"/>
      <c r="N703" s="47" t="e">
        <f>VLOOKUP(Таблица91112282710[[#This Row],[Предмет закупки - исключения СМСП]],ТаблИсключ,2,FALSE)</f>
        <v>#N/A</v>
      </c>
      <c r="O703" s="20"/>
      <c r="Q703" s="36"/>
      <c r="R703" s="12"/>
      <c r="S703" s="12"/>
      <c r="T703" s="12"/>
      <c r="U703" s="16" t="e">
        <f>VLOOKUP(Таблица91112282710[[#This Row],[Ставка НДС]],ТаблицаСтавкиНДС[],2,FALSE)</f>
        <v>#N/A</v>
      </c>
      <c r="V703" s="6"/>
      <c r="W703" t="e">
        <f>VLOOKUP(Таблица91112282710[[#This Row],[Название источника финансирования]],ТаблИстФинанс[],2,FALSE)</f>
        <v>#N/A</v>
      </c>
      <c r="X703" s="2"/>
      <c r="Y703" s="13"/>
      <c r="Z703" s="13"/>
      <c r="AA703" s="13"/>
      <c r="AB703" s="17"/>
      <c r="AC703" s="17"/>
      <c r="AD703" s="6"/>
      <c r="AE703" t="e">
        <f>VLOOKUP(Таблица91112282710[[#This Row],[Название способа закупки]],ТаблСпосЗакуп[],2,FALSE)</f>
        <v>#N/A</v>
      </c>
      <c r="AF703" s="6"/>
      <c r="AG703" s="20" t="e">
        <f>INDEX(ТаблОснЗакЕП[],MATCH(LEFT($AF703,255),ТаблОснЗакЕП[Столбец1],0),2)</f>
        <v>#N/A</v>
      </c>
      <c r="AH703" s="2"/>
      <c r="AI703" s="17"/>
      <c r="AJ703" s="14"/>
      <c r="AK703" s="15"/>
      <c r="AL703" s="15"/>
      <c r="AM703" s="15"/>
      <c r="AN703" s="15"/>
      <c r="AO703" s="14"/>
      <c r="AP703" s="14"/>
      <c r="AR703" s="6"/>
      <c r="AS703" t="e">
        <f>VLOOKUP(Таблица91112282710[[#This Row],[Название направления закупки]],ТаблНапрЗакуп[],2,FALSE)</f>
        <v>#N/A</v>
      </c>
      <c r="AT703" s="14"/>
      <c r="AU703" s="39" t="e">
        <f>VLOOKUP(Таблица91112282710[[#This Row],[Наименование подразделения-заявителя закупки (только для закупок ПАО "Газпром")]],ТаблПодрГазпром[],2,FALSE)</f>
        <v>#N/A</v>
      </c>
      <c r="AV703" s="14"/>
      <c r="AW703" s="14"/>
    </row>
    <row r="704" spans="1:49" x14ac:dyDescent="0.25">
      <c r="A704" s="2"/>
      <c r="B704" s="16"/>
      <c r="C704" s="6"/>
      <c r="D704" t="e">
        <f>VLOOKUP(Таблица91112282710[[#This Row],[Название документа, основания для закупки]],ТаблОснЗакуп[],2,FALSE)</f>
        <v>#N/A</v>
      </c>
      <c r="E704" s="2"/>
      <c r="F704" s="6"/>
      <c r="G704" s="38" t="e">
        <f>VLOOKUP(Таблица91112282710[[#This Row],[ Название раздела Плана]],ТаблРазделПлана4[],2,FALSE)</f>
        <v>#N/A</v>
      </c>
      <c r="H704" s="14"/>
      <c r="I704" s="14"/>
      <c r="J704" s="2"/>
      <c r="K704" s="17"/>
      <c r="L704" s="17"/>
      <c r="M704" s="48"/>
      <c r="N704" s="47" t="e">
        <f>VLOOKUP(Таблица91112282710[[#This Row],[Предмет закупки - исключения СМСП]],ТаблИсключ,2,FALSE)</f>
        <v>#N/A</v>
      </c>
      <c r="O704" s="20"/>
      <c r="Q704" s="36"/>
      <c r="R704" s="12"/>
      <c r="S704" s="12"/>
      <c r="T704" s="12"/>
      <c r="U704" s="16" t="e">
        <f>VLOOKUP(Таблица91112282710[[#This Row],[Ставка НДС]],ТаблицаСтавкиНДС[],2,FALSE)</f>
        <v>#N/A</v>
      </c>
      <c r="V704" s="6"/>
      <c r="W704" t="e">
        <f>VLOOKUP(Таблица91112282710[[#This Row],[Название источника финансирования]],ТаблИстФинанс[],2,FALSE)</f>
        <v>#N/A</v>
      </c>
      <c r="X704" s="2"/>
      <c r="Y704" s="13"/>
      <c r="Z704" s="13"/>
      <c r="AA704" s="13"/>
      <c r="AB704" s="17"/>
      <c r="AC704" s="17"/>
      <c r="AD704" s="6"/>
      <c r="AE704" t="e">
        <f>VLOOKUP(Таблица91112282710[[#This Row],[Название способа закупки]],ТаблСпосЗакуп[],2,FALSE)</f>
        <v>#N/A</v>
      </c>
      <c r="AF704" s="6"/>
      <c r="AG704" s="20" t="e">
        <f>INDEX(ТаблОснЗакЕП[],MATCH(LEFT($AF704,255),ТаблОснЗакЕП[Столбец1],0),2)</f>
        <v>#N/A</v>
      </c>
      <c r="AH704" s="2"/>
      <c r="AI704" s="17"/>
      <c r="AJ704" s="14"/>
      <c r="AK704" s="15"/>
      <c r="AL704" s="15"/>
      <c r="AM704" s="15"/>
      <c r="AN704" s="15"/>
      <c r="AO704" s="14"/>
      <c r="AP704" s="14"/>
      <c r="AR704" s="6"/>
      <c r="AS704" t="e">
        <f>VLOOKUP(Таблица91112282710[[#This Row],[Название направления закупки]],ТаблНапрЗакуп[],2,FALSE)</f>
        <v>#N/A</v>
      </c>
      <c r="AT704" s="14"/>
      <c r="AU704" s="40" t="e">
        <f>VLOOKUP(Таблица91112282710[[#This Row],[Наименование подразделения-заявителя закупки (только для закупок ПАО "Газпром")]],ТаблПодрГазпром[],2,FALSE)</f>
        <v>#N/A</v>
      </c>
      <c r="AV704" s="14"/>
      <c r="AW704" s="14"/>
    </row>
    <row r="705" spans="1:49" x14ac:dyDescent="0.25">
      <c r="A705" s="2"/>
      <c r="B705" s="16"/>
      <c r="C705" s="6"/>
      <c r="D705" t="e">
        <f>VLOOKUP(Таблица91112282710[[#This Row],[Название документа, основания для закупки]],ТаблОснЗакуп[],2,FALSE)</f>
        <v>#N/A</v>
      </c>
      <c r="E705" s="2"/>
      <c r="F705" s="6"/>
      <c r="G705" s="38" t="e">
        <f>VLOOKUP(Таблица91112282710[[#This Row],[ Название раздела Плана]],ТаблРазделПлана4[],2,FALSE)</f>
        <v>#N/A</v>
      </c>
      <c r="H705" s="14"/>
      <c r="I705" s="14"/>
      <c r="J705" s="2"/>
      <c r="K705" s="17"/>
      <c r="L705" s="17"/>
      <c r="M705" s="48"/>
      <c r="N705" s="47" t="e">
        <f>VLOOKUP(Таблица91112282710[[#This Row],[Предмет закупки - исключения СМСП]],ТаблИсключ,2,FALSE)</f>
        <v>#N/A</v>
      </c>
      <c r="O705" s="20"/>
      <c r="Q705" s="36"/>
      <c r="R705" s="12"/>
      <c r="S705" s="12"/>
      <c r="T705" s="12"/>
      <c r="U705" s="16" t="e">
        <f>VLOOKUP(Таблица91112282710[[#This Row],[Ставка НДС]],ТаблицаСтавкиНДС[],2,FALSE)</f>
        <v>#N/A</v>
      </c>
      <c r="V705" s="6"/>
      <c r="W705" t="e">
        <f>VLOOKUP(Таблица91112282710[[#This Row],[Название источника финансирования]],ТаблИстФинанс[],2,FALSE)</f>
        <v>#N/A</v>
      </c>
      <c r="X705" s="2"/>
      <c r="Y705" s="13"/>
      <c r="Z705" s="13"/>
      <c r="AA705" s="13"/>
      <c r="AB705" s="17"/>
      <c r="AC705" s="17"/>
      <c r="AD705" s="6"/>
      <c r="AE705" t="e">
        <f>VLOOKUP(Таблица91112282710[[#This Row],[Название способа закупки]],ТаблСпосЗакуп[],2,FALSE)</f>
        <v>#N/A</v>
      </c>
      <c r="AF705" s="6"/>
      <c r="AG705" s="20" t="e">
        <f>INDEX(ТаблОснЗакЕП[],MATCH(LEFT($AF705,255),ТаблОснЗакЕП[Столбец1],0),2)</f>
        <v>#N/A</v>
      </c>
      <c r="AH705" s="2"/>
      <c r="AI705" s="17"/>
      <c r="AJ705" s="14"/>
      <c r="AK705" s="15"/>
      <c r="AL705" s="15"/>
      <c r="AM705" s="15"/>
      <c r="AN705" s="15"/>
      <c r="AO705" s="14"/>
      <c r="AP705" s="14"/>
      <c r="AR705" s="6"/>
      <c r="AS705" t="e">
        <f>VLOOKUP(Таблица91112282710[[#This Row],[Название направления закупки]],ТаблНапрЗакуп[],2,FALSE)</f>
        <v>#N/A</v>
      </c>
      <c r="AT705" s="14"/>
      <c r="AU705" s="39" t="e">
        <f>VLOOKUP(Таблица91112282710[[#This Row],[Наименование подразделения-заявителя закупки (только для закупок ПАО "Газпром")]],ТаблПодрГазпром[],2,FALSE)</f>
        <v>#N/A</v>
      </c>
      <c r="AV705" s="14"/>
      <c r="AW705" s="14"/>
    </row>
    <row r="706" spans="1:49" x14ac:dyDescent="0.25">
      <c r="A706" s="2"/>
      <c r="B706" s="16"/>
      <c r="C706" s="6"/>
      <c r="D706" t="e">
        <f>VLOOKUP(Таблица91112282710[[#This Row],[Название документа, основания для закупки]],ТаблОснЗакуп[],2,FALSE)</f>
        <v>#N/A</v>
      </c>
      <c r="E706" s="2"/>
      <c r="F706" s="6"/>
      <c r="G706" s="38" t="e">
        <f>VLOOKUP(Таблица91112282710[[#This Row],[ Название раздела Плана]],ТаблРазделПлана4[],2,FALSE)</f>
        <v>#N/A</v>
      </c>
      <c r="H706" s="14"/>
      <c r="I706" s="14"/>
      <c r="J706" s="2"/>
      <c r="K706" s="17"/>
      <c r="L706" s="17"/>
      <c r="M706" s="48"/>
      <c r="N706" s="47" t="e">
        <f>VLOOKUP(Таблица91112282710[[#This Row],[Предмет закупки - исключения СМСП]],ТаблИсключ,2,FALSE)</f>
        <v>#N/A</v>
      </c>
      <c r="O706" s="20"/>
      <c r="Q706" s="36"/>
      <c r="R706" s="12"/>
      <c r="S706" s="12"/>
      <c r="T706" s="12"/>
      <c r="U706" s="16" t="e">
        <f>VLOOKUP(Таблица91112282710[[#This Row],[Ставка НДС]],ТаблицаСтавкиНДС[],2,FALSE)</f>
        <v>#N/A</v>
      </c>
      <c r="V706" s="6"/>
      <c r="W706" t="e">
        <f>VLOOKUP(Таблица91112282710[[#This Row],[Название источника финансирования]],ТаблИстФинанс[],2,FALSE)</f>
        <v>#N/A</v>
      </c>
      <c r="X706" s="2"/>
      <c r="Y706" s="13"/>
      <c r="Z706" s="13"/>
      <c r="AA706" s="13"/>
      <c r="AB706" s="17"/>
      <c r="AC706" s="17"/>
      <c r="AD706" s="6"/>
      <c r="AE706" t="e">
        <f>VLOOKUP(Таблица91112282710[[#This Row],[Название способа закупки]],ТаблСпосЗакуп[],2,FALSE)</f>
        <v>#N/A</v>
      </c>
      <c r="AF706" s="6"/>
      <c r="AG706" s="20" t="e">
        <f>INDEX(ТаблОснЗакЕП[],MATCH(LEFT($AF706,255),ТаблОснЗакЕП[Столбец1],0),2)</f>
        <v>#N/A</v>
      </c>
      <c r="AH706" s="2"/>
      <c r="AI706" s="17"/>
      <c r="AJ706" s="14"/>
      <c r="AK706" s="15"/>
      <c r="AL706" s="15"/>
      <c r="AM706" s="15"/>
      <c r="AN706" s="15"/>
      <c r="AO706" s="14"/>
      <c r="AP706" s="14"/>
      <c r="AR706" s="6"/>
      <c r="AS706" t="e">
        <f>VLOOKUP(Таблица91112282710[[#This Row],[Название направления закупки]],ТаблНапрЗакуп[],2,FALSE)</f>
        <v>#N/A</v>
      </c>
      <c r="AT706" s="14"/>
      <c r="AU706" s="40" t="e">
        <f>VLOOKUP(Таблица91112282710[[#This Row],[Наименование подразделения-заявителя закупки (только для закупок ПАО "Газпром")]],ТаблПодрГазпром[],2,FALSE)</f>
        <v>#N/A</v>
      </c>
      <c r="AV706" s="14"/>
      <c r="AW706" s="14"/>
    </row>
    <row r="707" spans="1:49" x14ac:dyDescent="0.25">
      <c r="A707" s="2"/>
      <c r="B707" s="16"/>
      <c r="C707" s="6"/>
      <c r="D707" t="e">
        <f>VLOOKUP(Таблица91112282710[[#This Row],[Название документа, основания для закупки]],ТаблОснЗакуп[],2,FALSE)</f>
        <v>#N/A</v>
      </c>
      <c r="E707" s="2"/>
      <c r="F707" s="6"/>
      <c r="G707" s="38" t="e">
        <f>VLOOKUP(Таблица91112282710[[#This Row],[ Название раздела Плана]],ТаблРазделПлана4[],2,FALSE)</f>
        <v>#N/A</v>
      </c>
      <c r="H707" s="14"/>
      <c r="I707" s="14"/>
      <c r="J707" s="2"/>
      <c r="K707" s="17"/>
      <c r="L707" s="17"/>
      <c r="M707" s="48"/>
      <c r="N707" s="47" t="e">
        <f>VLOOKUP(Таблица91112282710[[#This Row],[Предмет закупки - исключения СМСП]],ТаблИсключ,2,FALSE)</f>
        <v>#N/A</v>
      </c>
      <c r="O707" s="20"/>
      <c r="Q707" s="36"/>
      <c r="R707" s="12"/>
      <c r="S707" s="12"/>
      <c r="T707" s="12"/>
      <c r="U707" s="16" t="e">
        <f>VLOOKUP(Таблица91112282710[[#This Row],[Ставка НДС]],ТаблицаСтавкиНДС[],2,FALSE)</f>
        <v>#N/A</v>
      </c>
      <c r="V707" s="6"/>
      <c r="W707" t="e">
        <f>VLOOKUP(Таблица91112282710[[#This Row],[Название источника финансирования]],ТаблИстФинанс[],2,FALSE)</f>
        <v>#N/A</v>
      </c>
      <c r="X707" s="2"/>
      <c r="Y707" s="13"/>
      <c r="Z707" s="13"/>
      <c r="AA707" s="13"/>
      <c r="AB707" s="17"/>
      <c r="AC707" s="17"/>
      <c r="AD707" s="6"/>
      <c r="AE707" t="e">
        <f>VLOOKUP(Таблица91112282710[[#This Row],[Название способа закупки]],ТаблСпосЗакуп[],2,FALSE)</f>
        <v>#N/A</v>
      </c>
      <c r="AF707" s="6"/>
      <c r="AG707" s="20" t="e">
        <f>INDEX(ТаблОснЗакЕП[],MATCH(LEFT($AF707,255),ТаблОснЗакЕП[Столбец1],0),2)</f>
        <v>#N/A</v>
      </c>
      <c r="AH707" s="2"/>
      <c r="AI707" s="17"/>
      <c r="AJ707" s="14"/>
      <c r="AK707" s="15"/>
      <c r="AL707" s="15"/>
      <c r="AM707" s="15"/>
      <c r="AN707" s="15"/>
      <c r="AO707" s="14"/>
      <c r="AP707" s="14"/>
      <c r="AR707" s="6"/>
      <c r="AS707" t="e">
        <f>VLOOKUP(Таблица91112282710[[#This Row],[Название направления закупки]],ТаблНапрЗакуп[],2,FALSE)</f>
        <v>#N/A</v>
      </c>
      <c r="AT707" s="14"/>
      <c r="AU707" s="39" t="e">
        <f>VLOOKUP(Таблица91112282710[[#This Row],[Наименование подразделения-заявителя закупки (только для закупок ПАО "Газпром")]],ТаблПодрГазпром[],2,FALSE)</f>
        <v>#N/A</v>
      </c>
      <c r="AV707" s="14"/>
      <c r="AW707" s="14"/>
    </row>
    <row r="708" spans="1:49" x14ac:dyDescent="0.25">
      <c r="A708" s="2"/>
      <c r="B708" s="16"/>
      <c r="C708" s="6"/>
      <c r="D708" t="e">
        <f>VLOOKUP(Таблица91112282710[[#This Row],[Название документа, основания для закупки]],ТаблОснЗакуп[],2,FALSE)</f>
        <v>#N/A</v>
      </c>
      <c r="E708" s="2"/>
      <c r="F708" s="6"/>
      <c r="G708" s="38" t="e">
        <f>VLOOKUP(Таблица91112282710[[#This Row],[ Название раздела Плана]],ТаблРазделПлана4[],2,FALSE)</f>
        <v>#N/A</v>
      </c>
      <c r="H708" s="14"/>
      <c r="I708" s="14"/>
      <c r="J708" s="2"/>
      <c r="K708" s="17"/>
      <c r="L708" s="17"/>
      <c r="M708" s="48"/>
      <c r="N708" s="47" t="e">
        <f>VLOOKUP(Таблица91112282710[[#This Row],[Предмет закупки - исключения СМСП]],ТаблИсключ,2,FALSE)</f>
        <v>#N/A</v>
      </c>
      <c r="O708" s="20"/>
      <c r="Q708" s="36"/>
      <c r="R708" s="12"/>
      <c r="S708" s="12"/>
      <c r="T708" s="12"/>
      <c r="U708" s="16" t="e">
        <f>VLOOKUP(Таблица91112282710[[#This Row],[Ставка НДС]],ТаблицаСтавкиНДС[],2,FALSE)</f>
        <v>#N/A</v>
      </c>
      <c r="V708" s="6"/>
      <c r="W708" t="e">
        <f>VLOOKUP(Таблица91112282710[[#This Row],[Название источника финансирования]],ТаблИстФинанс[],2,FALSE)</f>
        <v>#N/A</v>
      </c>
      <c r="X708" s="2"/>
      <c r="Y708" s="13"/>
      <c r="Z708" s="13"/>
      <c r="AA708" s="13"/>
      <c r="AB708" s="17"/>
      <c r="AC708" s="17"/>
      <c r="AD708" s="6"/>
      <c r="AE708" t="e">
        <f>VLOOKUP(Таблица91112282710[[#This Row],[Название способа закупки]],ТаблСпосЗакуп[],2,FALSE)</f>
        <v>#N/A</v>
      </c>
      <c r="AF708" s="6"/>
      <c r="AG708" s="20" t="e">
        <f>INDEX(ТаблОснЗакЕП[],MATCH(LEFT($AF708,255),ТаблОснЗакЕП[Столбец1],0),2)</f>
        <v>#N/A</v>
      </c>
      <c r="AH708" s="2"/>
      <c r="AI708" s="17"/>
      <c r="AJ708" s="14"/>
      <c r="AK708" s="15"/>
      <c r="AL708" s="15"/>
      <c r="AM708" s="15"/>
      <c r="AN708" s="15"/>
      <c r="AO708" s="14"/>
      <c r="AP708" s="14"/>
      <c r="AR708" s="6"/>
      <c r="AS708" t="e">
        <f>VLOOKUP(Таблица91112282710[[#This Row],[Название направления закупки]],ТаблНапрЗакуп[],2,FALSE)</f>
        <v>#N/A</v>
      </c>
      <c r="AT708" s="14"/>
      <c r="AU708" s="40" t="e">
        <f>VLOOKUP(Таблица91112282710[[#This Row],[Наименование подразделения-заявителя закупки (только для закупок ПАО "Газпром")]],ТаблПодрГазпром[],2,FALSE)</f>
        <v>#N/A</v>
      </c>
      <c r="AV708" s="14"/>
      <c r="AW708" s="14"/>
    </row>
    <row r="709" spans="1:49" x14ac:dyDescent="0.25">
      <c r="A709" s="2"/>
      <c r="B709" s="16"/>
      <c r="C709" s="6"/>
      <c r="D709" t="e">
        <f>VLOOKUP(Таблица91112282710[[#This Row],[Название документа, основания для закупки]],ТаблОснЗакуп[],2,FALSE)</f>
        <v>#N/A</v>
      </c>
      <c r="E709" s="2"/>
      <c r="F709" s="6"/>
      <c r="G709" s="38" t="e">
        <f>VLOOKUP(Таблица91112282710[[#This Row],[ Название раздела Плана]],ТаблРазделПлана4[],2,FALSE)</f>
        <v>#N/A</v>
      </c>
      <c r="H709" s="14"/>
      <c r="I709" s="14"/>
      <c r="J709" s="2"/>
      <c r="K709" s="17"/>
      <c r="L709" s="17"/>
      <c r="M709" s="48"/>
      <c r="N709" s="47" t="e">
        <f>VLOOKUP(Таблица91112282710[[#This Row],[Предмет закупки - исключения СМСП]],ТаблИсключ,2,FALSE)</f>
        <v>#N/A</v>
      </c>
      <c r="O709" s="20"/>
      <c r="Q709" s="36"/>
      <c r="R709" s="12"/>
      <c r="S709" s="12"/>
      <c r="T709" s="12"/>
      <c r="U709" s="16" t="e">
        <f>VLOOKUP(Таблица91112282710[[#This Row],[Ставка НДС]],ТаблицаСтавкиНДС[],2,FALSE)</f>
        <v>#N/A</v>
      </c>
      <c r="V709" s="6"/>
      <c r="W709" t="e">
        <f>VLOOKUP(Таблица91112282710[[#This Row],[Название источника финансирования]],ТаблИстФинанс[],2,FALSE)</f>
        <v>#N/A</v>
      </c>
      <c r="X709" s="2"/>
      <c r="Y709" s="13"/>
      <c r="Z709" s="13"/>
      <c r="AA709" s="13"/>
      <c r="AB709" s="17"/>
      <c r="AC709" s="17"/>
      <c r="AD709" s="6"/>
      <c r="AE709" t="e">
        <f>VLOOKUP(Таблица91112282710[[#This Row],[Название способа закупки]],ТаблСпосЗакуп[],2,FALSE)</f>
        <v>#N/A</v>
      </c>
      <c r="AF709" s="6"/>
      <c r="AG709" s="20" t="e">
        <f>INDEX(ТаблОснЗакЕП[],MATCH(LEFT($AF709,255),ТаблОснЗакЕП[Столбец1],0),2)</f>
        <v>#N/A</v>
      </c>
      <c r="AH709" s="2"/>
      <c r="AI709" s="17"/>
      <c r="AJ709" s="14"/>
      <c r="AK709" s="15"/>
      <c r="AL709" s="15"/>
      <c r="AM709" s="15"/>
      <c r="AN709" s="15"/>
      <c r="AO709" s="14"/>
      <c r="AP709" s="14"/>
      <c r="AR709" s="6"/>
      <c r="AS709" t="e">
        <f>VLOOKUP(Таблица91112282710[[#This Row],[Название направления закупки]],ТаблНапрЗакуп[],2,FALSE)</f>
        <v>#N/A</v>
      </c>
      <c r="AT709" s="14"/>
      <c r="AU709" s="39" t="e">
        <f>VLOOKUP(Таблица91112282710[[#This Row],[Наименование подразделения-заявителя закупки (только для закупок ПАО "Газпром")]],ТаблПодрГазпром[],2,FALSE)</f>
        <v>#N/A</v>
      </c>
      <c r="AV709" s="14"/>
      <c r="AW709" s="14"/>
    </row>
    <row r="710" spans="1:49" x14ac:dyDescent="0.25">
      <c r="A710" s="2"/>
      <c r="B710" s="16"/>
      <c r="C710" s="6"/>
      <c r="D710" t="e">
        <f>VLOOKUP(Таблица91112282710[[#This Row],[Название документа, основания для закупки]],ТаблОснЗакуп[],2,FALSE)</f>
        <v>#N/A</v>
      </c>
      <c r="E710" s="2"/>
      <c r="F710" s="6"/>
      <c r="G710" s="38" t="e">
        <f>VLOOKUP(Таблица91112282710[[#This Row],[ Название раздела Плана]],ТаблРазделПлана4[],2,FALSE)</f>
        <v>#N/A</v>
      </c>
      <c r="H710" s="14"/>
      <c r="I710" s="14"/>
      <c r="J710" s="2"/>
      <c r="K710" s="17"/>
      <c r="L710" s="17"/>
      <c r="M710" s="48"/>
      <c r="N710" s="47" t="e">
        <f>VLOOKUP(Таблица91112282710[[#This Row],[Предмет закупки - исключения СМСП]],ТаблИсключ,2,FALSE)</f>
        <v>#N/A</v>
      </c>
      <c r="O710" s="20"/>
      <c r="Q710" s="36"/>
      <c r="R710" s="12"/>
      <c r="S710" s="12"/>
      <c r="T710" s="12"/>
      <c r="U710" s="16" t="e">
        <f>VLOOKUP(Таблица91112282710[[#This Row],[Ставка НДС]],ТаблицаСтавкиНДС[],2,FALSE)</f>
        <v>#N/A</v>
      </c>
      <c r="V710" s="6"/>
      <c r="W710" t="e">
        <f>VLOOKUP(Таблица91112282710[[#This Row],[Название источника финансирования]],ТаблИстФинанс[],2,FALSE)</f>
        <v>#N/A</v>
      </c>
      <c r="X710" s="2"/>
      <c r="Y710" s="13"/>
      <c r="Z710" s="13"/>
      <c r="AA710" s="13"/>
      <c r="AB710" s="17"/>
      <c r="AC710" s="17"/>
      <c r="AD710" s="6"/>
      <c r="AE710" t="e">
        <f>VLOOKUP(Таблица91112282710[[#This Row],[Название способа закупки]],ТаблСпосЗакуп[],2,FALSE)</f>
        <v>#N/A</v>
      </c>
      <c r="AF710" s="6"/>
      <c r="AG710" s="20" t="e">
        <f>INDEX(ТаблОснЗакЕП[],MATCH(LEFT($AF710,255),ТаблОснЗакЕП[Столбец1],0),2)</f>
        <v>#N/A</v>
      </c>
      <c r="AH710" s="2"/>
      <c r="AI710" s="17"/>
      <c r="AJ710" s="14"/>
      <c r="AK710" s="15"/>
      <c r="AL710" s="15"/>
      <c r="AM710" s="15"/>
      <c r="AN710" s="15"/>
      <c r="AO710" s="14"/>
      <c r="AP710" s="14"/>
      <c r="AR710" s="6"/>
      <c r="AS710" t="e">
        <f>VLOOKUP(Таблица91112282710[[#This Row],[Название направления закупки]],ТаблНапрЗакуп[],2,FALSE)</f>
        <v>#N/A</v>
      </c>
      <c r="AT710" s="14"/>
      <c r="AU710" s="40" t="e">
        <f>VLOOKUP(Таблица91112282710[[#This Row],[Наименование подразделения-заявителя закупки (только для закупок ПАО "Газпром")]],ТаблПодрГазпром[],2,FALSE)</f>
        <v>#N/A</v>
      </c>
      <c r="AV710" s="14"/>
      <c r="AW710" s="14"/>
    </row>
    <row r="711" spans="1:49" x14ac:dyDescent="0.25">
      <c r="A711" s="2"/>
      <c r="B711" s="16"/>
      <c r="C711" s="6"/>
      <c r="D711" t="e">
        <f>VLOOKUP(Таблица91112282710[[#This Row],[Название документа, основания для закупки]],ТаблОснЗакуп[],2,FALSE)</f>
        <v>#N/A</v>
      </c>
      <c r="E711" s="2"/>
      <c r="F711" s="6"/>
      <c r="G711" s="38" t="e">
        <f>VLOOKUP(Таблица91112282710[[#This Row],[ Название раздела Плана]],ТаблРазделПлана4[],2,FALSE)</f>
        <v>#N/A</v>
      </c>
      <c r="H711" s="14"/>
      <c r="I711" s="14"/>
      <c r="J711" s="2"/>
      <c r="K711" s="17"/>
      <c r="L711" s="17"/>
      <c r="M711" s="48"/>
      <c r="N711" s="47" t="e">
        <f>VLOOKUP(Таблица91112282710[[#This Row],[Предмет закупки - исключения СМСП]],ТаблИсключ,2,FALSE)</f>
        <v>#N/A</v>
      </c>
      <c r="O711" s="20"/>
      <c r="Q711" s="36"/>
      <c r="R711" s="12"/>
      <c r="S711" s="12"/>
      <c r="T711" s="12"/>
      <c r="U711" s="16" t="e">
        <f>VLOOKUP(Таблица91112282710[[#This Row],[Ставка НДС]],ТаблицаСтавкиНДС[],2,FALSE)</f>
        <v>#N/A</v>
      </c>
      <c r="V711" s="6"/>
      <c r="W711" t="e">
        <f>VLOOKUP(Таблица91112282710[[#This Row],[Название источника финансирования]],ТаблИстФинанс[],2,FALSE)</f>
        <v>#N/A</v>
      </c>
      <c r="X711" s="2"/>
      <c r="Y711" s="13"/>
      <c r="Z711" s="13"/>
      <c r="AA711" s="13"/>
      <c r="AB711" s="17"/>
      <c r="AC711" s="17"/>
      <c r="AD711" s="6"/>
      <c r="AE711" t="e">
        <f>VLOOKUP(Таблица91112282710[[#This Row],[Название способа закупки]],ТаблСпосЗакуп[],2,FALSE)</f>
        <v>#N/A</v>
      </c>
      <c r="AF711" s="6"/>
      <c r="AG711" s="20" t="e">
        <f>INDEX(ТаблОснЗакЕП[],MATCH(LEFT($AF711,255),ТаблОснЗакЕП[Столбец1],0),2)</f>
        <v>#N/A</v>
      </c>
      <c r="AH711" s="2"/>
      <c r="AI711" s="17"/>
      <c r="AJ711" s="14"/>
      <c r="AK711" s="15"/>
      <c r="AL711" s="15"/>
      <c r="AM711" s="15"/>
      <c r="AN711" s="15"/>
      <c r="AO711" s="14"/>
      <c r="AP711" s="14"/>
      <c r="AR711" s="6"/>
      <c r="AS711" t="e">
        <f>VLOOKUP(Таблица91112282710[[#This Row],[Название направления закупки]],ТаблНапрЗакуп[],2,FALSE)</f>
        <v>#N/A</v>
      </c>
      <c r="AT711" s="14"/>
      <c r="AU711" s="39" t="e">
        <f>VLOOKUP(Таблица91112282710[[#This Row],[Наименование подразделения-заявителя закупки (только для закупок ПАО "Газпром")]],ТаблПодрГазпром[],2,FALSE)</f>
        <v>#N/A</v>
      </c>
      <c r="AV711" s="14"/>
      <c r="AW711" s="14"/>
    </row>
    <row r="712" spans="1:49" x14ac:dyDescent="0.25">
      <c r="A712" s="2"/>
      <c r="B712" s="16"/>
      <c r="C712" s="6"/>
      <c r="D712" t="e">
        <f>VLOOKUP(Таблица91112282710[[#This Row],[Название документа, основания для закупки]],ТаблОснЗакуп[],2,FALSE)</f>
        <v>#N/A</v>
      </c>
      <c r="E712" s="2"/>
      <c r="F712" s="6"/>
      <c r="G712" s="38" t="e">
        <f>VLOOKUP(Таблица91112282710[[#This Row],[ Название раздела Плана]],ТаблРазделПлана4[],2,FALSE)</f>
        <v>#N/A</v>
      </c>
      <c r="H712" s="14"/>
      <c r="I712" s="14"/>
      <c r="J712" s="2"/>
      <c r="K712" s="17"/>
      <c r="L712" s="17"/>
      <c r="M712" s="48"/>
      <c r="N712" s="47" t="e">
        <f>VLOOKUP(Таблица91112282710[[#This Row],[Предмет закупки - исключения СМСП]],ТаблИсключ,2,FALSE)</f>
        <v>#N/A</v>
      </c>
      <c r="O712" s="20"/>
      <c r="Q712" s="36"/>
      <c r="R712" s="12"/>
      <c r="S712" s="12"/>
      <c r="T712" s="12"/>
      <c r="U712" s="16" t="e">
        <f>VLOOKUP(Таблица91112282710[[#This Row],[Ставка НДС]],ТаблицаСтавкиНДС[],2,FALSE)</f>
        <v>#N/A</v>
      </c>
      <c r="V712" s="6"/>
      <c r="W712" t="e">
        <f>VLOOKUP(Таблица91112282710[[#This Row],[Название источника финансирования]],ТаблИстФинанс[],2,FALSE)</f>
        <v>#N/A</v>
      </c>
      <c r="X712" s="2"/>
      <c r="Y712" s="13"/>
      <c r="Z712" s="13"/>
      <c r="AA712" s="13"/>
      <c r="AB712" s="17"/>
      <c r="AC712" s="17"/>
      <c r="AD712" s="6"/>
      <c r="AE712" t="e">
        <f>VLOOKUP(Таблица91112282710[[#This Row],[Название способа закупки]],ТаблСпосЗакуп[],2,FALSE)</f>
        <v>#N/A</v>
      </c>
      <c r="AF712" s="6"/>
      <c r="AG712" s="20" t="e">
        <f>INDEX(ТаблОснЗакЕП[],MATCH(LEFT($AF712,255),ТаблОснЗакЕП[Столбец1],0),2)</f>
        <v>#N/A</v>
      </c>
      <c r="AH712" s="2"/>
      <c r="AI712" s="17"/>
      <c r="AJ712" s="14"/>
      <c r="AK712" s="15"/>
      <c r="AL712" s="15"/>
      <c r="AM712" s="15"/>
      <c r="AN712" s="15"/>
      <c r="AO712" s="14"/>
      <c r="AP712" s="14"/>
      <c r="AR712" s="6"/>
      <c r="AS712" t="e">
        <f>VLOOKUP(Таблица91112282710[[#This Row],[Название направления закупки]],ТаблНапрЗакуп[],2,FALSE)</f>
        <v>#N/A</v>
      </c>
      <c r="AT712" s="14"/>
      <c r="AU712" s="40" t="e">
        <f>VLOOKUP(Таблица91112282710[[#This Row],[Наименование подразделения-заявителя закупки (только для закупок ПАО "Газпром")]],ТаблПодрГазпром[],2,FALSE)</f>
        <v>#N/A</v>
      </c>
      <c r="AV712" s="14"/>
      <c r="AW712" s="14"/>
    </row>
    <row r="713" spans="1:49" x14ac:dyDescent="0.25">
      <c r="A713" s="2"/>
      <c r="B713" s="16"/>
      <c r="C713" s="6"/>
      <c r="D713" t="e">
        <f>VLOOKUP(Таблица91112282710[[#This Row],[Название документа, основания для закупки]],ТаблОснЗакуп[],2,FALSE)</f>
        <v>#N/A</v>
      </c>
      <c r="E713" s="2"/>
      <c r="F713" s="6"/>
      <c r="G713" s="38" t="e">
        <f>VLOOKUP(Таблица91112282710[[#This Row],[ Название раздела Плана]],ТаблРазделПлана4[],2,FALSE)</f>
        <v>#N/A</v>
      </c>
      <c r="H713" s="14"/>
      <c r="I713" s="14"/>
      <c r="J713" s="2"/>
      <c r="K713" s="17"/>
      <c r="L713" s="17"/>
      <c r="M713" s="48"/>
      <c r="N713" s="47" t="e">
        <f>VLOOKUP(Таблица91112282710[[#This Row],[Предмет закупки - исключения СМСП]],ТаблИсключ,2,FALSE)</f>
        <v>#N/A</v>
      </c>
      <c r="O713" s="20"/>
      <c r="Q713" s="36"/>
      <c r="R713" s="12"/>
      <c r="S713" s="12"/>
      <c r="T713" s="12"/>
      <c r="U713" s="16" t="e">
        <f>VLOOKUP(Таблица91112282710[[#This Row],[Ставка НДС]],ТаблицаСтавкиНДС[],2,FALSE)</f>
        <v>#N/A</v>
      </c>
      <c r="V713" s="6"/>
      <c r="W713" t="e">
        <f>VLOOKUP(Таблица91112282710[[#This Row],[Название источника финансирования]],ТаблИстФинанс[],2,FALSE)</f>
        <v>#N/A</v>
      </c>
      <c r="X713" s="2"/>
      <c r="Y713" s="13"/>
      <c r="Z713" s="13"/>
      <c r="AA713" s="13"/>
      <c r="AB713" s="17"/>
      <c r="AC713" s="17"/>
      <c r="AD713" s="6"/>
      <c r="AE713" t="e">
        <f>VLOOKUP(Таблица91112282710[[#This Row],[Название способа закупки]],ТаблСпосЗакуп[],2,FALSE)</f>
        <v>#N/A</v>
      </c>
      <c r="AF713" s="6"/>
      <c r="AG713" s="20" t="e">
        <f>INDEX(ТаблОснЗакЕП[],MATCH(LEFT($AF713,255),ТаблОснЗакЕП[Столбец1],0),2)</f>
        <v>#N/A</v>
      </c>
      <c r="AH713" s="2"/>
      <c r="AI713" s="17"/>
      <c r="AJ713" s="14"/>
      <c r="AK713" s="15"/>
      <c r="AL713" s="15"/>
      <c r="AM713" s="15"/>
      <c r="AN713" s="15"/>
      <c r="AO713" s="14"/>
      <c r="AP713" s="14"/>
      <c r="AR713" s="6"/>
      <c r="AS713" t="e">
        <f>VLOOKUP(Таблица91112282710[[#This Row],[Название направления закупки]],ТаблНапрЗакуп[],2,FALSE)</f>
        <v>#N/A</v>
      </c>
      <c r="AT713" s="14"/>
      <c r="AU713" s="39" t="e">
        <f>VLOOKUP(Таблица91112282710[[#This Row],[Наименование подразделения-заявителя закупки (только для закупок ПАО "Газпром")]],ТаблПодрГазпром[],2,FALSE)</f>
        <v>#N/A</v>
      </c>
      <c r="AV713" s="14"/>
      <c r="AW713" s="14"/>
    </row>
    <row r="714" spans="1:49" x14ac:dyDescent="0.25">
      <c r="A714" s="2"/>
      <c r="B714" s="16"/>
      <c r="C714" s="6"/>
      <c r="D714" t="e">
        <f>VLOOKUP(Таблица91112282710[[#This Row],[Название документа, основания для закупки]],ТаблОснЗакуп[],2,FALSE)</f>
        <v>#N/A</v>
      </c>
      <c r="E714" s="2"/>
      <c r="F714" s="6"/>
      <c r="G714" s="38" t="e">
        <f>VLOOKUP(Таблица91112282710[[#This Row],[ Название раздела Плана]],ТаблРазделПлана4[],2,FALSE)</f>
        <v>#N/A</v>
      </c>
      <c r="H714" s="14"/>
      <c r="I714" s="14"/>
      <c r="J714" s="2"/>
      <c r="K714" s="17"/>
      <c r="L714" s="17"/>
      <c r="M714" s="48"/>
      <c r="N714" s="47" t="e">
        <f>VLOOKUP(Таблица91112282710[[#This Row],[Предмет закупки - исключения СМСП]],ТаблИсключ,2,FALSE)</f>
        <v>#N/A</v>
      </c>
      <c r="O714" s="20"/>
      <c r="Q714" s="36"/>
      <c r="R714" s="12"/>
      <c r="S714" s="12"/>
      <c r="T714" s="12"/>
      <c r="U714" s="16" t="e">
        <f>VLOOKUP(Таблица91112282710[[#This Row],[Ставка НДС]],ТаблицаСтавкиНДС[],2,FALSE)</f>
        <v>#N/A</v>
      </c>
      <c r="V714" s="6"/>
      <c r="W714" t="e">
        <f>VLOOKUP(Таблица91112282710[[#This Row],[Название источника финансирования]],ТаблИстФинанс[],2,FALSE)</f>
        <v>#N/A</v>
      </c>
      <c r="X714" s="2"/>
      <c r="Y714" s="13"/>
      <c r="Z714" s="13"/>
      <c r="AA714" s="13"/>
      <c r="AB714" s="17"/>
      <c r="AC714" s="17"/>
      <c r="AD714" s="6"/>
      <c r="AE714" t="e">
        <f>VLOOKUP(Таблица91112282710[[#This Row],[Название способа закупки]],ТаблСпосЗакуп[],2,FALSE)</f>
        <v>#N/A</v>
      </c>
      <c r="AF714" s="6"/>
      <c r="AG714" s="20" t="e">
        <f>INDEX(ТаблОснЗакЕП[],MATCH(LEFT($AF714,255),ТаблОснЗакЕП[Столбец1],0),2)</f>
        <v>#N/A</v>
      </c>
      <c r="AH714" s="2"/>
      <c r="AI714" s="17"/>
      <c r="AJ714" s="14"/>
      <c r="AK714" s="15"/>
      <c r="AL714" s="15"/>
      <c r="AM714" s="15"/>
      <c r="AN714" s="15"/>
      <c r="AO714" s="14"/>
      <c r="AP714" s="14"/>
      <c r="AR714" s="6"/>
      <c r="AS714" t="e">
        <f>VLOOKUP(Таблица91112282710[[#This Row],[Название направления закупки]],ТаблНапрЗакуп[],2,FALSE)</f>
        <v>#N/A</v>
      </c>
      <c r="AT714" s="14"/>
      <c r="AU714" s="40" t="e">
        <f>VLOOKUP(Таблица91112282710[[#This Row],[Наименование подразделения-заявителя закупки (только для закупок ПАО "Газпром")]],ТаблПодрГазпром[],2,FALSE)</f>
        <v>#N/A</v>
      </c>
      <c r="AV714" s="14"/>
      <c r="AW714" s="14"/>
    </row>
    <row r="715" spans="1:49" x14ac:dyDescent="0.25">
      <c r="A715" s="2"/>
      <c r="B715" s="16"/>
      <c r="C715" s="6"/>
      <c r="D715" t="e">
        <f>VLOOKUP(Таблица91112282710[[#This Row],[Название документа, основания для закупки]],ТаблОснЗакуп[],2,FALSE)</f>
        <v>#N/A</v>
      </c>
      <c r="E715" s="2"/>
      <c r="F715" s="6"/>
      <c r="G715" s="38" t="e">
        <f>VLOOKUP(Таблица91112282710[[#This Row],[ Название раздела Плана]],ТаблРазделПлана4[],2,FALSE)</f>
        <v>#N/A</v>
      </c>
      <c r="H715" s="14"/>
      <c r="I715" s="14"/>
      <c r="J715" s="2"/>
      <c r="K715" s="17"/>
      <c r="L715" s="17"/>
      <c r="M715" s="48"/>
      <c r="N715" s="47" t="e">
        <f>VLOOKUP(Таблица91112282710[[#This Row],[Предмет закупки - исключения СМСП]],ТаблИсключ,2,FALSE)</f>
        <v>#N/A</v>
      </c>
      <c r="O715" s="20"/>
      <c r="Q715" s="36"/>
      <c r="R715" s="12"/>
      <c r="S715" s="12"/>
      <c r="T715" s="12"/>
      <c r="U715" s="16" t="e">
        <f>VLOOKUP(Таблица91112282710[[#This Row],[Ставка НДС]],ТаблицаСтавкиНДС[],2,FALSE)</f>
        <v>#N/A</v>
      </c>
      <c r="V715" s="6"/>
      <c r="W715" t="e">
        <f>VLOOKUP(Таблица91112282710[[#This Row],[Название источника финансирования]],ТаблИстФинанс[],2,FALSE)</f>
        <v>#N/A</v>
      </c>
      <c r="X715" s="2"/>
      <c r="Y715" s="13"/>
      <c r="Z715" s="13"/>
      <c r="AA715" s="13"/>
      <c r="AB715" s="17"/>
      <c r="AC715" s="17"/>
      <c r="AD715" s="6"/>
      <c r="AE715" t="e">
        <f>VLOOKUP(Таблица91112282710[[#This Row],[Название способа закупки]],ТаблСпосЗакуп[],2,FALSE)</f>
        <v>#N/A</v>
      </c>
      <c r="AF715" s="6"/>
      <c r="AG715" s="20" t="e">
        <f>INDEX(ТаблОснЗакЕП[],MATCH(LEFT($AF715,255),ТаблОснЗакЕП[Столбец1],0),2)</f>
        <v>#N/A</v>
      </c>
      <c r="AH715" s="2"/>
      <c r="AI715" s="17"/>
      <c r="AJ715" s="14"/>
      <c r="AK715" s="15"/>
      <c r="AL715" s="15"/>
      <c r="AM715" s="15"/>
      <c r="AN715" s="15"/>
      <c r="AO715" s="14"/>
      <c r="AP715" s="14"/>
      <c r="AR715" s="6"/>
      <c r="AS715" t="e">
        <f>VLOOKUP(Таблица91112282710[[#This Row],[Название направления закупки]],ТаблНапрЗакуп[],2,FALSE)</f>
        <v>#N/A</v>
      </c>
      <c r="AT715" s="14"/>
      <c r="AU715" s="39" t="e">
        <f>VLOOKUP(Таблица91112282710[[#This Row],[Наименование подразделения-заявителя закупки (только для закупок ПАО "Газпром")]],ТаблПодрГазпром[],2,FALSE)</f>
        <v>#N/A</v>
      </c>
      <c r="AV715" s="14"/>
      <c r="AW715" s="14"/>
    </row>
    <row r="716" spans="1:49" x14ac:dyDescent="0.25">
      <c r="A716" s="2"/>
      <c r="B716" s="16"/>
      <c r="C716" s="6"/>
      <c r="D716" t="e">
        <f>VLOOKUP(Таблица91112282710[[#This Row],[Название документа, основания для закупки]],ТаблОснЗакуп[],2,FALSE)</f>
        <v>#N/A</v>
      </c>
      <c r="E716" s="2"/>
      <c r="F716" s="6"/>
      <c r="G716" s="38" t="e">
        <f>VLOOKUP(Таблица91112282710[[#This Row],[ Название раздела Плана]],ТаблРазделПлана4[],2,FALSE)</f>
        <v>#N/A</v>
      </c>
      <c r="H716" s="14"/>
      <c r="I716" s="14"/>
      <c r="J716" s="2"/>
      <c r="K716" s="17"/>
      <c r="L716" s="17"/>
      <c r="M716" s="48"/>
      <c r="N716" s="47" t="e">
        <f>VLOOKUP(Таблица91112282710[[#This Row],[Предмет закупки - исключения СМСП]],ТаблИсключ,2,FALSE)</f>
        <v>#N/A</v>
      </c>
      <c r="O716" s="20"/>
      <c r="Q716" s="36"/>
      <c r="R716" s="12"/>
      <c r="S716" s="12"/>
      <c r="T716" s="12"/>
      <c r="U716" s="16" t="e">
        <f>VLOOKUP(Таблица91112282710[[#This Row],[Ставка НДС]],ТаблицаСтавкиНДС[],2,FALSE)</f>
        <v>#N/A</v>
      </c>
      <c r="V716" s="6"/>
      <c r="W716" t="e">
        <f>VLOOKUP(Таблица91112282710[[#This Row],[Название источника финансирования]],ТаблИстФинанс[],2,FALSE)</f>
        <v>#N/A</v>
      </c>
      <c r="X716" s="2"/>
      <c r="Y716" s="13"/>
      <c r="Z716" s="13"/>
      <c r="AA716" s="13"/>
      <c r="AB716" s="17"/>
      <c r="AC716" s="17"/>
      <c r="AD716" s="6"/>
      <c r="AE716" t="e">
        <f>VLOOKUP(Таблица91112282710[[#This Row],[Название способа закупки]],ТаблСпосЗакуп[],2,FALSE)</f>
        <v>#N/A</v>
      </c>
      <c r="AF716" s="6"/>
      <c r="AG716" s="20" t="e">
        <f>INDEX(ТаблОснЗакЕП[],MATCH(LEFT($AF716,255),ТаблОснЗакЕП[Столбец1],0),2)</f>
        <v>#N/A</v>
      </c>
      <c r="AH716" s="2"/>
      <c r="AI716" s="17"/>
      <c r="AJ716" s="14"/>
      <c r="AK716" s="15"/>
      <c r="AL716" s="15"/>
      <c r="AM716" s="15"/>
      <c r="AN716" s="15"/>
      <c r="AO716" s="14"/>
      <c r="AP716" s="14"/>
      <c r="AR716" s="6"/>
      <c r="AS716" t="e">
        <f>VLOOKUP(Таблица91112282710[[#This Row],[Название направления закупки]],ТаблНапрЗакуп[],2,FALSE)</f>
        <v>#N/A</v>
      </c>
      <c r="AT716" s="14"/>
      <c r="AU716" s="40" t="e">
        <f>VLOOKUP(Таблица91112282710[[#This Row],[Наименование подразделения-заявителя закупки (только для закупок ПАО "Газпром")]],ТаблПодрГазпром[],2,FALSE)</f>
        <v>#N/A</v>
      </c>
      <c r="AV716" s="14"/>
      <c r="AW716" s="14"/>
    </row>
    <row r="717" spans="1:49" x14ac:dyDescent="0.25">
      <c r="A717" s="2"/>
      <c r="B717" s="16"/>
      <c r="C717" s="6"/>
      <c r="D717" t="e">
        <f>VLOOKUP(Таблица91112282710[[#This Row],[Название документа, основания для закупки]],ТаблОснЗакуп[],2,FALSE)</f>
        <v>#N/A</v>
      </c>
      <c r="E717" s="2"/>
      <c r="F717" s="6"/>
      <c r="G717" s="38" t="e">
        <f>VLOOKUP(Таблица91112282710[[#This Row],[ Название раздела Плана]],ТаблРазделПлана4[],2,FALSE)</f>
        <v>#N/A</v>
      </c>
      <c r="H717" s="14"/>
      <c r="I717" s="14"/>
      <c r="J717" s="2"/>
      <c r="K717" s="17"/>
      <c r="L717" s="17"/>
      <c r="M717" s="48"/>
      <c r="N717" s="47" t="e">
        <f>VLOOKUP(Таблица91112282710[[#This Row],[Предмет закупки - исключения СМСП]],ТаблИсключ,2,FALSE)</f>
        <v>#N/A</v>
      </c>
      <c r="O717" s="20"/>
      <c r="Q717" s="36"/>
      <c r="R717" s="12"/>
      <c r="S717" s="12"/>
      <c r="T717" s="12"/>
      <c r="U717" s="16" t="e">
        <f>VLOOKUP(Таблица91112282710[[#This Row],[Ставка НДС]],ТаблицаСтавкиНДС[],2,FALSE)</f>
        <v>#N/A</v>
      </c>
      <c r="V717" s="6"/>
      <c r="W717" t="e">
        <f>VLOOKUP(Таблица91112282710[[#This Row],[Название источника финансирования]],ТаблИстФинанс[],2,FALSE)</f>
        <v>#N/A</v>
      </c>
      <c r="X717" s="2"/>
      <c r="Y717" s="13"/>
      <c r="Z717" s="13"/>
      <c r="AA717" s="13"/>
      <c r="AB717" s="17"/>
      <c r="AC717" s="17"/>
      <c r="AD717" s="6"/>
      <c r="AE717" t="e">
        <f>VLOOKUP(Таблица91112282710[[#This Row],[Название способа закупки]],ТаблСпосЗакуп[],2,FALSE)</f>
        <v>#N/A</v>
      </c>
      <c r="AF717" s="6"/>
      <c r="AG717" s="20" t="e">
        <f>INDEX(ТаблОснЗакЕП[],MATCH(LEFT($AF717,255),ТаблОснЗакЕП[Столбец1],0),2)</f>
        <v>#N/A</v>
      </c>
      <c r="AH717" s="2"/>
      <c r="AI717" s="17"/>
      <c r="AJ717" s="14"/>
      <c r="AK717" s="15"/>
      <c r="AL717" s="15"/>
      <c r="AM717" s="15"/>
      <c r="AN717" s="15"/>
      <c r="AO717" s="14"/>
      <c r="AP717" s="14"/>
      <c r="AR717" s="6"/>
      <c r="AS717" t="e">
        <f>VLOOKUP(Таблица91112282710[[#This Row],[Название направления закупки]],ТаблНапрЗакуп[],2,FALSE)</f>
        <v>#N/A</v>
      </c>
      <c r="AT717" s="14"/>
      <c r="AU717" s="39" t="e">
        <f>VLOOKUP(Таблица91112282710[[#This Row],[Наименование подразделения-заявителя закупки (только для закупок ПАО "Газпром")]],ТаблПодрГазпром[],2,FALSE)</f>
        <v>#N/A</v>
      </c>
      <c r="AV717" s="14"/>
      <c r="AW717" s="14"/>
    </row>
    <row r="718" spans="1:49" x14ac:dyDescent="0.25">
      <c r="A718" s="2"/>
      <c r="B718" s="16"/>
      <c r="C718" s="6"/>
      <c r="D718" t="e">
        <f>VLOOKUP(Таблица91112282710[[#This Row],[Название документа, основания для закупки]],ТаблОснЗакуп[],2,FALSE)</f>
        <v>#N/A</v>
      </c>
      <c r="E718" s="2"/>
      <c r="F718" s="6"/>
      <c r="G718" s="38" t="e">
        <f>VLOOKUP(Таблица91112282710[[#This Row],[ Название раздела Плана]],ТаблРазделПлана4[],2,FALSE)</f>
        <v>#N/A</v>
      </c>
      <c r="H718" s="14"/>
      <c r="I718" s="14"/>
      <c r="J718" s="2"/>
      <c r="K718" s="17"/>
      <c r="L718" s="17"/>
      <c r="M718" s="48"/>
      <c r="N718" s="47" t="e">
        <f>VLOOKUP(Таблица91112282710[[#This Row],[Предмет закупки - исключения СМСП]],ТаблИсключ,2,FALSE)</f>
        <v>#N/A</v>
      </c>
      <c r="O718" s="20"/>
      <c r="Q718" s="36"/>
      <c r="R718" s="12"/>
      <c r="S718" s="12"/>
      <c r="T718" s="12"/>
      <c r="U718" s="16" t="e">
        <f>VLOOKUP(Таблица91112282710[[#This Row],[Ставка НДС]],ТаблицаСтавкиНДС[],2,FALSE)</f>
        <v>#N/A</v>
      </c>
      <c r="V718" s="6"/>
      <c r="W718" t="e">
        <f>VLOOKUP(Таблица91112282710[[#This Row],[Название источника финансирования]],ТаблИстФинанс[],2,FALSE)</f>
        <v>#N/A</v>
      </c>
      <c r="X718" s="2"/>
      <c r="Y718" s="13"/>
      <c r="Z718" s="13"/>
      <c r="AA718" s="13"/>
      <c r="AB718" s="17"/>
      <c r="AC718" s="17"/>
      <c r="AD718" s="6"/>
      <c r="AE718" t="e">
        <f>VLOOKUP(Таблица91112282710[[#This Row],[Название способа закупки]],ТаблСпосЗакуп[],2,FALSE)</f>
        <v>#N/A</v>
      </c>
      <c r="AF718" s="6"/>
      <c r="AG718" s="20" t="e">
        <f>INDEX(ТаблОснЗакЕП[],MATCH(LEFT($AF718,255),ТаблОснЗакЕП[Столбец1],0),2)</f>
        <v>#N/A</v>
      </c>
      <c r="AH718" s="2"/>
      <c r="AI718" s="17"/>
      <c r="AJ718" s="14"/>
      <c r="AK718" s="15"/>
      <c r="AL718" s="15"/>
      <c r="AM718" s="15"/>
      <c r="AN718" s="15"/>
      <c r="AO718" s="14"/>
      <c r="AP718" s="14"/>
      <c r="AR718" s="6"/>
      <c r="AS718" t="e">
        <f>VLOOKUP(Таблица91112282710[[#This Row],[Название направления закупки]],ТаблНапрЗакуп[],2,FALSE)</f>
        <v>#N/A</v>
      </c>
      <c r="AT718" s="14"/>
      <c r="AU718" s="40" t="e">
        <f>VLOOKUP(Таблица91112282710[[#This Row],[Наименование подразделения-заявителя закупки (только для закупок ПАО "Газпром")]],ТаблПодрГазпром[],2,FALSE)</f>
        <v>#N/A</v>
      </c>
      <c r="AV718" s="14"/>
      <c r="AW718" s="14"/>
    </row>
    <row r="719" spans="1:49" x14ac:dyDescent="0.25">
      <c r="A719" s="2"/>
      <c r="B719" s="16"/>
      <c r="C719" s="6"/>
      <c r="D719" t="e">
        <f>VLOOKUP(Таблица91112282710[[#This Row],[Название документа, основания для закупки]],ТаблОснЗакуп[],2,FALSE)</f>
        <v>#N/A</v>
      </c>
      <c r="E719" s="2"/>
      <c r="F719" s="6"/>
      <c r="G719" s="38" t="e">
        <f>VLOOKUP(Таблица91112282710[[#This Row],[ Название раздела Плана]],ТаблРазделПлана4[],2,FALSE)</f>
        <v>#N/A</v>
      </c>
      <c r="H719" s="14"/>
      <c r="I719" s="14"/>
      <c r="J719" s="2"/>
      <c r="K719" s="17"/>
      <c r="L719" s="17"/>
      <c r="M719" s="48"/>
      <c r="N719" s="47" t="e">
        <f>VLOOKUP(Таблица91112282710[[#This Row],[Предмет закупки - исключения СМСП]],ТаблИсключ,2,FALSE)</f>
        <v>#N/A</v>
      </c>
      <c r="O719" s="20"/>
      <c r="Q719" s="36"/>
      <c r="R719" s="12"/>
      <c r="S719" s="12"/>
      <c r="T719" s="12"/>
      <c r="U719" s="16" t="e">
        <f>VLOOKUP(Таблица91112282710[[#This Row],[Ставка НДС]],ТаблицаСтавкиНДС[],2,FALSE)</f>
        <v>#N/A</v>
      </c>
      <c r="V719" s="6"/>
      <c r="W719" t="e">
        <f>VLOOKUP(Таблица91112282710[[#This Row],[Название источника финансирования]],ТаблИстФинанс[],2,FALSE)</f>
        <v>#N/A</v>
      </c>
      <c r="X719" s="2"/>
      <c r="Y719" s="13"/>
      <c r="Z719" s="13"/>
      <c r="AA719" s="13"/>
      <c r="AB719" s="17"/>
      <c r="AC719" s="17"/>
      <c r="AD719" s="6"/>
      <c r="AE719" t="e">
        <f>VLOOKUP(Таблица91112282710[[#This Row],[Название способа закупки]],ТаблСпосЗакуп[],2,FALSE)</f>
        <v>#N/A</v>
      </c>
      <c r="AF719" s="6"/>
      <c r="AG719" s="20" t="e">
        <f>INDEX(ТаблОснЗакЕП[],MATCH(LEFT($AF719,255),ТаблОснЗакЕП[Столбец1],0),2)</f>
        <v>#N/A</v>
      </c>
      <c r="AH719" s="2"/>
      <c r="AI719" s="17"/>
      <c r="AJ719" s="14"/>
      <c r="AK719" s="15"/>
      <c r="AL719" s="15"/>
      <c r="AM719" s="15"/>
      <c r="AN719" s="15"/>
      <c r="AO719" s="14"/>
      <c r="AP719" s="14"/>
      <c r="AR719" s="6"/>
      <c r="AS719" t="e">
        <f>VLOOKUP(Таблица91112282710[[#This Row],[Название направления закупки]],ТаблНапрЗакуп[],2,FALSE)</f>
        <v>#N/A</v>
      </c>
      <c r="AT719" s="14"/>
      <c r="AU719" s="39" t="e">
        <f>VLOOKUP(Таблица91112282710[[#This Row],[Наименование подразделения-заявителя закупки (только для закупок ПАО "Газпром")]],ТаблПодрГазпром[],2,FALSE)</f>
        <v>#N/A</v>
      </c>
      <c r="AV719" s="14"/>
      <c r="AW719" s="14"/>
    </row>
    <row r="720" spans="1:49" x14ac:dyDescent="0.25">
      <c r="A720" s="2"/>
      <c r="B720" s="16"/>
      <c r="C720" s="6"/>
      <c r="D720" t="e">
        <f>VLOOKUP(Таблица91112282710[[#This Row],[Название документа, основания для закупки]],ТаблОснЗакуп[],2,FALSE)</f>
        <v>#N/A</v>
      </c>
      <c r="E720" s="2"/>
      <c r="F720" s="6"/>
      <c r="G720" s="38" t="e">
        <f>VLOOKUP(Таблица91112282710[[#This Row],[ Название раздела Плана]],ТаблРазделПлана4[],2,FALSE)</f>
        <v>#N/A</v>
      </c>
      <c r="H720" s="14"/>
      <c r="I720" s="14"/>
      <c r="J720" s="2"/>
      <c r="K720" s="17"/>
      <c r="L720" s="17"/>
      <c r="M720" s="48"/>
      <c r="N720" s="47" t="e">
        <f>VLOOKUP(Таблица91112282710[[#This Row],[Предмет закупки - исключения СМСП]],ТаблИсключ,2,FALSE)</f>
        <v>#N/A</v>
      </c>
      <c r="O720" s="20"/>
      <c r="Q720" s="36"/>
      <c r="R720" s="12"/>
      <c r="S720" s="12"/>
      <c r="T720" s="12"/>
      <c r="U720" s="16" t="e">
        <f>VLOOKUP(Таблица91112282710[[#This Row],[Ставка НДС]],ТаблицаСтавкиНДС[],2,FALSE)</f>
        <v>#N/A</v>
      </c>
      <c r="V720" s="6"/>
      <c r="W720" t="e">
        <f>VLOOKUP(Таблица91112282710[[#This Row],[Название источника финансирования]],ТаблИстФинанс[],2,FALSE)</f>
        <v>#N/A</v>
      </c>
      <c r="X720" s="2"/>
      <c r="Y720" s="13"/>
      <c r="Z720" s="13"/>
      <c r="AA720" s="13"/>
      <c r="AB720" s="17"/>
      <c r="AC720" s="17"/>
      <c r="AD720" s="6"/>
      <c r="AE720" t="e">
        <f>VLOOKUP(Таблица91112282710[[#This Row],[Название способа закупки]],ТаблСпосЗакуп[],2,FALSE)</f>
        <v>#N/A</v>
      </c>
      <c r="AF720" s="6"/>
      <c r="AG720" s="20" t="e">
        <f>INDEX(ТаблОснЗакЕП[],MATCH(LEFT($AF720,255),ТаблОснЗакЕП[Столбец1],0),2)</f>
        <v>#N/A</v>
      </c>
      <c r="AH720" s="2"/>
      <c r="AI720" s="17"/>
      <c r="AJ720" s="14"/>
      <c r="AK720" s="15"/>
      <c r="AL720" s="15"/>
      <c r="AM720" s="15"/>
      <c r="AN720" s="15"/>
      <c r="AO720" s="14"/>
      <c r="AP720" s="14"/>
      <c r="AR720" s="6"/>
      <c r="AS720" t="e">
        <f>VLOOKUP(Таблица91112282710[[#This Row],[Название направления закупки]],ТаблНапрЗакуп[],2,FALSE)</f>
        <v>#N/A</v>
      </c>
      <c r="AT720" s="14"/>
      <c r="AU720" s="40" t="e">
        <f>VLOOKUP(Таблица91112282710[[#This Row],[Наименование подразделения-заявителя закупки (только для закупок ПАО "Газпром")]],ТаблПодрГазпром[],2,FALSE)</f>
        <v>#N/A</v>
      </c>
      <c r="AV720" s="14"/>
      <c r="AW720" s="14"/>
    </row>
    <row r="721" spans="1:49" x14ac:dyDescent="0.25">
      <c r="A721" s="2"/>
      <c r="B721" s="16"/>
      <c r="C721" s="6"/>
      <c r="D721" t="e">
        <f>VLOOKUP(Таблица91112282710[[#This Row],[Название документа, основания для закупки]],ТаблОснЗакуп[],2,FALSE)</f>
        <v>#N/A</v>
      </c>
      <c r="E721" s="2"/>
      <c r="F721" s="6"/>
      <c r="G721" s="38" t="e">
        <f>VLOOKUP(Таблица91112282710[[#This Row],[ Название раздела Плана]],ТаблРазделПлана4[],2,FALSE)</f>
        <v>#N/A</v>
      </c>
      <c r="H721" s="14"/>
      <c r="I721" s="14"/>
      <c r="J721" s="2"/>
      <c r="K721" s="17"/>
      <c r="L721" s="17"/>
      <c r="M721" s="48"/>
      <c r="N721" s="47" t="e">
        <f>VLOOKUP(Таблица91112282710[[#This Row],[Предмет закупки - исключения СМСП]],ТаблИсключ,2,FALSE)</f>
        <v>#N/A</v>
      </c>
      <c r="O721" s="20"/>
      <c r="Q721" s="36"/>
      <c r="R721" s="12"/>
      <c r="S721" s="12"/>
      <c r="T721" s="12"/>
      <c r="U721" s="16" t="e">
        <f>VLOOKUP(Таблица91112282710[[#This Row],[Ставка НДС]],ТаблицаСтавкиНДС[],2,FALSE)</f>
        <v>#N/A</v>
      </c>
      <c r="V721" s="6"/>
      <c r="W721" t="e">
        <f>VLOOKUP(Таблица91112282710[[#This Row],[Название источника финансирования]],ТаблИстФинанс[],2,FALSE)</f>
        <v>#N/A</v>
      </c>
      <c r="X721" s="2"/>
      <c r="Y721" s="13"/>
      <c r="Z721" s="13"/>
      <c r="AA721" s="13"/>
      <c r="AB721" s="17"/>
      <c r="AC721" s="17"/>
      <c r="AD721" s="6"/>
      <c r="AE721" t="e">
        <f>VLOOKUP(Таблица91112282710[[#This Row],[Название способа закупки]],ТаблСпосЗакуп[],2,FALSE)</f>
        <v>#N/A</v>
      </c>
      <c r="AF721" s="6"/>
      <c r="AG721" s="20" t="e">
        <f>INDEX(ТаблОснЗакЕП[],MATCH(LEFT($AF721,255),ТаблОснЗакЕП[Столбец1],0),2)</f>
        <v>#N/A</v>
      </c>
      <c r="AH721" s="2"/>
      <c r="AI721" s="17"/>
      <c r="AJ721" s="14"/>
      <c r="AK721" s="15"/>
      <c r="AL721" s="15"/>
      <c r="AM721" s="15"/>
      <c r="AN721" s="15"/>
      <c r="AO721" s="14"/>
      <c r="AP721" s="14"/>
      <c r="AR721" s="6"/>
      <c r="AS721" t="e">
        <f>VLOOKUP(Таблица91112282710[[#This Row],[Название направления закупки]],ТаблНапрЗакуп[],2,FALSE)</f>
        <v>#N/A</v>
      </c>
      <c r="AT721" s="14"/>
      <c r="AU721" s="39" t="e">
        <f>VLOOKUP(Таблица91112282710[[#This Row],[Наименование подразделения-заявителя закупки (только для закупок ПАО "Газпром")]],ТаблПодрГазпром[],2,FALSE)</f>
        <v>#N/A</v>
      </c>
      <c r="AV721" s="14"/>
      <c r="AW721" s="14"/>
    </row>
    <row r="722" spans="1:49" x14ac:dyDescent="0.25">
      <c r="A722" s="2"/>
      <c r="B722" s="16"/>
      <c r="C722" s="6"/>
      <c r="D722" t="e">
        <f>VLOOKUP(Таблица91112282710[[#This Row],[Название документа, основания для закупки]],ТаблОснЗакуп[],2,FALSE)</f>
        <v>#N/A</v>
      </c>
      <c r="E722" s="2"/>
      <c r="F722" s="6"/>
      <c r="G722" s="38" t="e">
        <f>VLOOKUP(Таблица91112282710[[#This Row],[ Название раздела Плана]],ТаблРазделПлана4[],2,FALSE)</f>
        <v>#N/A</v>
      </c>
      <c r="H722" s="14"/>
      <c r="I722" s="14"/>
      <c r="J722" s="2"/>
      <c r="K722" s="17"/>
      <c r="L722" s="17"/>
      <c r="M722" s="48"/>
      <c r="N722" s="47" t="e">
        <f>VLOOKUP(Таблица91112282710[[#This Row],[Предмет закупки - исключения СМСП]],ТаблИсключ,2,FALSE)</f>
        <v>#N/A</v>
      </c>
      <c r="O722" s="20"/>
      <c r="Q722" s="36"/>
      <c r="R722" s="12"/>
      <c r="S722" s="12"/>
      <c r="T722" s="12"/>
      <c r="U722" s="16" t="e">
        <f>VLOOKUP(Таблица91112282710[[#This Row],[Ставка НДС]],ТаблицаСтавкиНДС[],2,FALSE)</f>
        <v>#N/A</v>
      </c>
      <c r="V722" s="6"/>
      <c r="W722" t="e">
        <f>VLOOKUP(Таблица91112282710[[#This Row],[Название источника финансирования]],ТаблИстФинанс[],2,FALSE)</f>
        <v>#N/A</v>
      </c>
      <c r="X722" s="2"/>
      <c r="Y722" s="13"/>
      <c r="Z722" s="13"/>
      <c r="AA722" s="13"/>
      <c r="AB722" s="17"/>
      <c r="AC722" s="17"/>
      <c r="AD722" s="6"/>
      <c r="AE722" t="e">
        <f>VLOOKUP(Таблица91112282710[[#This Row],[Название способа закупки]],ТаблСпосЗакуп[],2,FALSE)</f>
        <v>#N/A</v>
      </c>
      <c r="AF722" s="6"/>
      <c r="AG722" s="20" t="e">
        <f>INDEX(ТаблОснЗакЕП[],MATCH(LEFT($AF722,255),ТаблОснЗакЕП[Столбец1],0),2)</f>
        <v>#N/A</v>
      </c>
      <c r="AH722" s="2"/>
      <c r="AI722" s="17"/>
      <c r="AJ722" s="14"/>
      <c r="AK722" s="15"/>
      <c r="AL722" s="15"/>
      <c r="AM722" s="15"/>
      <c r="AN722" s="15"/>
      <c r="AO722" s="14"/>
      <c r="AP722" s="14"/>
      <c r="AR722" s="6"/>
      <c r="AS722" t="e">
        <f>VLOOKUP(Таблица91112282710[[#This Row],[Название направления закупки]],ТаблНапрЗакуп[],2,FALSE)</f>
        <v>#N/A</v>
      </c>
      <c r="AT722" s="14"/>
      <c r="AU722" s="40" t="e">
        <f>VLOOKUP(Таблица91112282710[[#This Row],[Наименование подразделения-заявителя закупки (только для закупок ПАО "Газпром")]],ТаблПодрГазпром[],2,FALSE)</f>
        <v>#N/A</v>
      </c>
      <c r="AV722" s="14"/>
      <c r="AW722" s="14"/>
    </row>
    <row r="723" spans="1:49" x14ac:dyDescent="0.25">
      <c r="A723" s="2"/>
      <c r="B723" s="16"/>
      <c r="C723" s="6"/>
      <c r="D723" t="e">
        <f>VLOOKUP(Таблица91112282710[[#This Row],[Название документа, основания для закупки]],ТаблОснЗакуп[],2,FALSE)</f>
        <v>#N/A</v>
      </c>
      <c r="E723" s="2"/>
      <c r="F723" s="6"/>
      <c r="G723" s="38" t="e">
        <f>VLOOKUP(Таблица91112282710[[#This Row],[ Название раздела Плана]],ТаблРазделПлана4[],2,FALSE)</f>
        <v>#N/A</v>
      </c>
      <c r="H723" s="14"/>
      <c r="I723" s="14"/>
      <c r="J723" s="2"/>
      <c r="K723" s="17"/>
      <c r="L723" s="17"/>
      <c r="M723" s="48"/>
      <c r="N723" s="47" t="e">
        <f>VLOOKUP(Таблица91112282710[[#This Row],[Предмет закупки - исключения СМСП]],ТаблИсключ,2,FALSE)</f>
        <v>#N/A</v>
      </c>
      <c r="O723" s="20"/>
      <c r="Q723" s="36"/>
      <c r="R723" s="12"/>
      <c r="S723" s="12"/>
      <c r="T723" s="12"/>
      <c r="U723" s="16" t="e">
        <f>VLOOKUP(Таблица91112282710[[#This Row],[Ставка НДС]],ТаблицаСтавкиНДС[],2,FALSE)</f>
        <v>#N/A</v>
      </c>
      <c r="V723" s="6"/>
      <c r="W723" t="e">
        <f>VLOOKUP(Таблица91112282710[[#This Row],[Название источника финансирования]],ТаблИстФинанс[],2,FALSE)</f>
        <v>#N/A</v>
      </c>
      <c r="X723" s="2"/>
      <c r="Y723" s="13"/>
      <c r="Z723" s="13"/>
      <c r="AA723" s="13"/>
      <c r="AB723" s="17"/>
      <c r="AC723" s="17"/>
      <c r="AD723" s="6"/>
      <c r="AE723" t="e">
        <f>VLOOKUP(Таблица91112282710[[#This Row],[Название способа закупки]],ТаблСпосЗакуп[],2,FALSE)</f>
        <v>#N/A</v>
      </c>
      <c r="AF723" s="6"/>
      <c r="AG723" s="20" t="e">
        <f>INDEX(ТаблОснЗакЕП[],MATCH(LEFT($AF723,255),ТаблОснЗакЕП[Столбец1],0),2)</f>
        <v>#N/A</v>
      </c>
      <c r="AH723" s="2"/>
      <c r="AI723" s="17"/>
      <c r="AJ723" s="14"/>
      <c r="AK723" s="15"/>
      <c r="AL723" s="15"/>
      <c r="AM723" s="15"/>
      <c r="AN723" s="15"/>
      <c r="AO723" s="14"/>
      <c r="AP723" s="14"/>
      <c r="AR723" s="6"/>
      <c r="AS723" t="e">
        <f>VLOOKUP(Таблица91112282710[[#This Row],[Название направления закупки]],ТаблНапрЗакуп[],2,FALSE)</f>
        <v>#N/A</v>
      </c>
      <c r="AT723" s="14"/>
      <c r="AU723" s="39" t="e">
        <f>VLOOKUP(Таблица91112282710[[#This Row],[Наименование подразделения-заявителя закупки (только для закупок ПАО "Газпром")]],ТаблПодрГазпром[],2,FALSE)</f>
        <v>#N/A</v>
      </c>
      <c r="AV723" s="14"/>
      <c r="AW723" s="14"/>
    </row>
    <row r="724" spans="1:49" x14ac:dyDescent="0.25">
      <c r="A724" s="2"/>
      <c r="B724" s="16"/>
      <c r="C724" s="6"/>
      <c r="D724" t="e">
        <f>VLOOKUP(Таблица91112282710[[#This Row],[Название документа, основания для закупки]],ТаблОснЗакуп[],2,FALSE)</f>
        <v>#N/A</v>
      </c>
      <c r="E724" s="2"/>
      <c r="F724" s="6"/>
      <c r="G724" s="38" t="e">
        <f>VLOOKUP(Таблица91112282710[[#This Row],[ Название раздела Плана]],ТаблРазделПлана4[],2,FALSE)</f>
        <v>#N/A</v>
      </c>
      <c r="H724" s="14"/>
      <c r="I724" s="14"/>
      <c r="J724" s="2"/>
      <c r="K724" s="17"/>
      <c r="L724" s="17"/>
      <c r="M724" s="48"/>
      <c r="N724" s="47" t="e">
        <f>VLOOKUP(Таблица91112282710[[#This Row],[Предмет закупки - исключения СМСП]],ТаблИсключ,2,FALSE)</f>
        <v>#N/A</v>
      </c>
      <c r="O724" s="20"/>
      <c r="Q724" s="36"/>
      <c r="R724" s="12"/>
      <c r="S724" s="12"/>
      <c r="T724" s="12"/>
      <c r="U724" s="16" t="e">
        <f>VLOOKUP(Таблица91112282710[[#This Row],[Ставка НДС]],ТаблицаСтавкиНДС[],2,FALSE)</f>
        <v>#N/A</v>
      </c>
      <c r="V724" s="6"/>
      <c r="W724" t="e">
        <f>VLOOKUP(Таблица91112282710[[#This Row],[Название источника финансирования]],ТаблИстФинанс[],2,FALSE)</f>
        <v>#N/A</v>
      </c>
      <c r="X724" s="2"/>
      <c r="Y724" s="13"/>
      <c r="Z724" s="13"/>
      <c r="AA724" s="13"/>
      <c r="AB724" s="17"/>
      <c r="AC724" s="17"/>
      <c r="AD724" s="6"/>
      <c r="AE724" t="e">
        <f>VLOOKUP(Таблица91112282710[[#This Row],[Название способа закупки]],ТаблСпосЗакуп[],2,FALSE)</f>
        <v>#N/A</v>
      </c>
      <c r="AF724" s="6"/>
      <c r="AG724" s="20" t="e">
        <f>INDEX(ТаблОснЗакЕП[],MATCH(LEFT($AF724,255),ТаблОснЗакЕП[Столбец1],0),2)</f>
        <v>#N/A</v>
      </c>
      <c r="AH724" s="2"/>
      <c r="AI724" s="17"/>
      <c r="AJ724" s="14"/>
      <c r="AK724" s="15"/>
      <c r="AL724" s="15"/>
      <c r="AM724" s="15"/>
      <c r="AN724" s="15"/>
      <c r="AO724" s="14"/>
      <c r="AP724" s="14"/>
      <c r="AR724" s="6"/>
      <c r="AS724" t="e">
        <f>VLOOKUP(Таблица91112282710[[#This Row],[Название направления закупки]],ТаблНапрЗакуп[],2,FALSE)</f>
        <v>#N/A</v>
      </c>
      <c r="AT724" s="14"/>
      <c r="AU724" s="40" t="e">
        <f>VLOOKUP(Таблица91112282710[[#This Row],[Наименование подразделения-заявителя закупки (только для закупок ПАО "Газпром")]],ТаблПодрГазпром[],2,FALSE)</f>
        <v>#N/A</v>
      </c>
      <c r="AV724" s="14"/>
      <c r="AW724" s="14"/>
    </row>
    <row r="725" spans="1:49" x14ac:dyDescent="0.25">
      <c r="A725" s="2"/>
      <c r="B725" s="16"/>
      <c r="C725" s="6"/>
      <c r="D725" t="e">
        <f>VLOOKUP(Таблица91112282710[[#This Row],[Название документа, основания для закупки]],ТаблОснЗакуп[],2,FALSE)</f>
        <v>#N/A</v>
      </c>
      <c r="E725" s="2"/>
      <c r="F725" s="6"/>
      <c r="G725" s="38" t="e">
        <f>VLOOKUP(Таблица91112282710[[#This Row],[ Название раздела Плана]],ТаблРазделПлана4[],2,FALSE)</f>
        <v>#N/A</v>
      </c>
      <c r="H725" s="14"/>
      <c r="I725" s="14"/>
      <c r="J725" s="2"/>
      <c r="K725" s="17"/>
      <c r="L725" s="17"/>
      <c r="M725" s="48"/>
      <c r="N725" s="47" t="e">
        <f>VLOOKUP(Таблица91112282710[[#This Row],[Предмет закупки - исключения СМСП]],ТаблИсключ,2,FALSE)</f>
        <v>#N/A</v>
      </c>
      <c r="O725" s="20"/>
      <c r="Q725" s="36"/>
      <c r="R725" s="12"/>
      <c r="S725" s="12"/>
      <c r="T725" s="12"/>
      <c r="U725" s="16" t="e">
        <f>VLOOKUP(Таблица91112282710[[#This Row],[Ставка НДС]],ТаблицаСтавкиНДС[],2,FALSE)</f>
        <v>#N/A</v>
      </c>
      <c r="V725" s="6"/>
      <c r="W725" t="e">
        <f>VLOOKUP(Таблица91112282710[[#This Row],[Название источника финансирования]],ТаблИстФинанс[],2,FALSE)</f>
        <v>#N/A</v>
      </c>
      <c r="X725" s="2"/>
      <c r="Y725" s="13"/>
      <c r="Z725" s="13"/>
      <c r="AA725" s="13"/>
      <c r="AB725" s="17"/>
      <c r="AC725" s="17"/>
      <c r="AD725" s="6"/>
      <c r="AE725" t="e">
        <f>VLOOKUP(Таблица91112282710[[#This Row],[Название способа закупки]],ТаблСпосЗакуп[],2,FALSE)</f>
        <v>#N/A</v>
      </c>
      <c r="AF725" s="6"/>
      <c r="AG725" s="20" t="e">
        <f>INDEX(ТаблОснЗакЕП[],MATCH(LEFT($AF725,255),ТаблОснЗакЕП[Столбец1],0),2)</f>
        <v>#N/A</v>
      </c>
      <c r="AH725" s="2"/>
      <c r="AI725" s="17"/>
      <c r="AJ725" s="14"/>
      <c r="AK725" s="15"/>
      <c r="AL725" s="15"/>
      <c r="AM725" s="15"/>
      <c r="AN725" s="15"/>
      <c r="AO725" s="14"/>
      <c r="AP725" s="14"/>
      <c r="AR725" s="6"/>
      <c r="AS725" t="e">
        <f>VLOOKUP(Таблица91112282710[[#This Row],[Название направления закупки]],ТаблНапрЗакуп[],2,FALSE)</f>
        <v>#N/A</v>
      </c>
      <c r="AT725" s="14"/>
      <c r="AU725" s="39" t="e">
        <f>VLOOKUP(Таблица91112282710[[#This Row],[Наименование подразделения-заявителя закупки (только для закупок ПАО "Газпром")]],ТаблПодрГазпром[],2,FALSE)</f>
        <v>#N/A</v>
      </c>
      <c r="AV725" s="14"/>
      <c r="AW725" s="14"/>
    </row>
    <row r="726" spans="1:49" x14ac:dyDescent="0.25">
      <c r="A726" s="2"/>
      <c r="B726" s="16"/>
      <c r="C726" s="6"/>
      <c r="D726" t="e">
        <f>VLOOKUP(Таблица91112282710[[#This Row],[Название документа, основания для закупки]],ТаблОснЗакуп[],2,FALSE)</f>
        <v>#N/A</v>
      </c>
      <c r="E726" s="2"/>
      <c r="F726" s="6"/>
      <c r="G726" s="38" t="e">
        <f>VLOOKUP(Таблица91112282710[[#This Row],[ Название раздела Плана]],ТаблРазделПлана4[],2,FALSE)</f>
        <v>#N/A</v>
      </c>
      <c r="H726" s="14"/>
      <c r="I726" s="14"/>
      <c r="J726" s="2"/>
      <c r="K726" s="17"/>
      <c r="L726" s="17"/>
      <c r="M726" s="48"/>
      <c r="N726" s="47" t="e">
        <f>VLOOKUP(Таблица91112282710[[#This Row],[Предмет закупки - исключения СМСП]],ТаблИсключ,2,FALSE)</f>
        <v>#N/A</v>
      </c>
      <c r="O726" s="20"/>
      <c r="Q726" s="36"/>
      <c r="R726" s="12"/>
      <c r="S726" s="12"/>
      <c r="T726" s="12"/>
      <c r="U726" s="16" t="e">
        <f>VLOOKUP(Таблица91112282710[[#This Row],[Ставка НДС]],ТаблицаСтавкиНДС[],2,FALSE)</f>
        <v>#N/A</v>
      </c>
      <c r="V726" s="6"/>
      <c r="W726" t="e">
        <f>VLOOKUP(Таблица91112282710[[#This Row],[Название источника финансирования]],ТаблИстФинанс[],2,FALSE)</f>
        <v>#N/A</v>
      </c>
      <c r="X726" s="2"/>
      <c r="Y726" s="13"/>
      <c r="Z726" s="13"/>
      <c r="AA726" s="13"/>
      <c r="AB726" s="17"/>
      <c r="AC726" s="17"/>
      <c r="AD726" s="6"/>
      <c r="AE726" t="e">
        <f>VLOOKUP(Таблица91112282710[[#This Row],[Название способа закупки]],ТаблСпосЗакуп[],2,FALSE)</f>
        <v>#N/A</v>
      </c>
      <c r="AF726" s="6"/>
      <c r="AG726" s="20" t="e">
        <f>INDEX(ТаблОснЗакЕП[],MATCH(LEFT($AF726,255),ТаблОснЗакЕП[Столбец1],0),2)</f>
        <v>#N/A</v>
      </c>
      <c r="AH726" s="2"/>
      <c r="AI726" s="17"/>
      <c r="AJ726" s="14"/>
      <c r="AK726" s="15"/>
      <c r="AL726" s="15"/>
      <c r="AM726" s="15"/>
      <c r="AN726" s="15"/>
      <c r="AO726" s="14"/>
      <c r="AP726" s="14"/>
      <c r="AR726" s="6"/>
      <c r="AS726" t="e">
        <f>VLOOKUP(Таблица91112282710[[#This Row],[Название направления закупки]],ТаблНапрЗакуп[],2,FALSE)</f>
        <v>#N/A</v>
      </c>
      <c r="AT726" s="14"/>
      <c r="AU726" s="40" t="e">
        <f>VLOOKUP(Таблица91112282710[[#This Row],[Наименование подразделения-заявителя закупки (только для закупок ПАО "Газпром")]],ТаблПодрГазпром[],2,FALSE)</f>
        <v>#N/A</v>
      </c>
      <c r="AV726" s="14"/>
      <c r="AW726" s="14"/>
    </row>
    <row r="727" spans="1:49" x14ac:dyDescent="0.25">
      <c r="A727" s="2"/>
      <c r="B727" s="16"/>
      <c r="C727" s="6"/>
      <c r="D727" t="e">
        <f>VLOOKUP(Таблица91112282710[[#This Row],[Название документа, основания для закупки]],ТаблОснЗакуп[],2,FALSE)</f>
        <v>#N/A</v>
      </c>
      <c r="E727" s="2"/>
      <c r="F727" s="6"/>
      <c r="G727" s="38" t="e">
        <f>VLOOKUP(Таблица91112282710[[#This Row],[ Название раздела Плана]],ТаблРазделПлана4[],2,FALSE)</f>
        <v>#N/A</v>
      </c>
      <c r="H727" s="14"/>
      <c r="I727" s="14"/>
      <c r="J727" s="2"/>
      <c r="K727" s="17"/>
      <c r="L727" s="17"/>
      <c r="M727" s="48"/>
      <c r="N727" s="47" t="e">
        <f>VLOOKUP(Таблица91112282710[[#This Row],[Предмет закупки - исключения СМСП]],ТаблИсключ,2,FALSE)</f>
        <v>#N/A</v>
      </c>
      <c r="O727" s="20"/>
      <c r="Q727" s="36"/>
      <c r="R727" s="12"/>
      <c r="S727" s="12"/>
      <c r="T727" s="12"/>
      <c r="U727" s="16" t="e">
        <f>VLOOKUP(Таблица91112282710[[#This Row],[Ставка НДС]],ТаблицаСтавкиНДС[],2,FALSE)</f>
        <v>#N/A</v>
      </c>
      <c r="V727" s="6"/>
      <c r="W727" t="e">
        <f>VLOOKUP(Таблица91112282710[[#This Row],[Название источника финансирования]],ТаблИстФинанс[],2,FALSE)</f>
        <v>#N/A</v>
      </c>
      <c r="X727" s="2"/>
      <c r="Y727" s="13"/>
      <c r="Z727" s="13"/>
      <c r="AA727" s="13"/>
      <c r="AB727" s="17"/>
      <c r="AC727" s="17"/>
      <c r="AD727" s="6"/>
      <c r="AE727" t="e">
        <f>VLOOKUP(Таблица91112282710[[#This Row],[Название способа закупки]],ТаблСпосЗакуп[],2,FALSE)</f>
        <v>#N/A</v>
      </c>
      <c r="AF727" s="6"/>
      <c r="AG727" s="20" t="e">
        <f>INDEX(ТаблОснЗакЕП[],MATCH(LEFT($AF727,255),ТаблОснЗакЕП[Столбец1],0),2)</f>
        <v>#N/A</v>
      </c>
      <c r="AH727" s="2"/>
      <c r="AI727" s="17"/>
      <c r="AJ727" s="14"/>
      <c r="AK727" s="15"/>
      <c r="AL727" s="15"/>
      <c r="AM727" s="15"/>
      <c r="AN727" s="15"/>
      <c r="AO727" s="14"/>
      <c r="AP727" s="14"/>
      <c r="AR727" s="6"/>
      <c r="AS727" t="e">
        <f>VLOOKUP(Таблица91112282710[[#This Row],[Название направления закупки]],ТаблНапрЗакуп[],2,FALSE)</f>
        <v>#N/A</v>
      </c>
      <c r="AT727" s="14"/>
      <c r="AU727" s="39" t="e">
        <f>VLOOKUP(Таблица91112282710[[#This Row],[Наименование подразделения-заявителя закупки (только для закупок ПАО "Газпром")]],ТаблПодрГазпром[],2,FALSE)</f>
        <v>#N/A</v>
      </c>
      <c r="AV727" s="14"/>
      <c r="AW727" s="14"/>
    </row>
    <row r="728" spans="1:49" x14ac:dyDescent="0.25">
      <c r="A728" s="2"/>
      <c r="B728" s="16"/>
      <c r="C728" s="6"/>
      <c r="D728" t="e">
        <f>VLOOKUP(Таблица91112282710[[#This Row],[Название документа, основания для закупки]],ТаблОснЗакуп[],2,FALSE)</f>
        <v>#N/A</v>
      </c>
      <c r="E728" s="2"/>
      <c r="F728" s="6"/>
      <c r="G728" s="38" t="e">
        <f>VLOOKUP(Таблица91112282710[[#This Row],[ Название раздела Плана]],ТаблРазделПлана4[],2,FALSE)</f>
        <v>#N/A</v>
      </c>
      <c r="H728" s="14"/>
      <c r="I728" s="14"/>
      <c r="J728" s="2"/>
      <c r="K728" s="17"/>
      <c r="L728" s="17"/>
      <c r="M728" s="48"/>
      <c r="N728" s="47" t="e">
        <f>VLOOKUP(Таблица91112282710[[#This Row],[Предмет закупки - исключения СМСП]],ТаблИсключ,2,FALSE)</f>
        <v>#N/A</v>
      </c>
      <c r="O728" s="20"/>
      <c r="Q728" s="36"/>
      <c r="R728" s="12"/>
      <c r="S728" s="12"/>
      <c r="T728" s="12"/>
      <c r="U728" s="16" t="e">
        <f>VLOOKUP(Таблица91112282710[[#This Row],[Ставка НДС]],ТаблицаСтавкиНДС[],2,FALSE)</f>
        <v>#N/A</v>
      </c>
      <c r="V728" s="6"/>
      <c r="W728" t="e">
        <f>VLOOKUP(Таблица91112282710[[#This Row],[Название источника финансирования]],ТаблИстФинанс[],2,FALSE)</f>
        <v>#N/A</v>
      </c>
      <c r="X728" s="2"/>
      <c r="Y728" s="13"/>
      <c r="Z728" s="13"/>
      <c r="AA728" s="13"/>
      <c r="AB728" s="17"/>
      <c r="AC728" s="17"/>
      <c r="AD728" s="6"/>
      <c r="AE728" t="e">
        <f>VLOOKUP(Таблица91112282710[[#This Row],[Название способа закупки]],ТаблСпосЗакуп[],2,FALSE)</f>
        <v>#N/A</v>
      </c>
      <c r="AF728" s="6"/>
      <c r="AG728" s="20" t="e">
        <f>INDEX(ТаблОснЗакЕП[],MATCH(LEFT($AF728,255),ТаблОснЗакЕП[Столбец1],0),2)</f>
        <v>#N/A</v>
      </c>
      <c r="AH728" s="2"/>
      <c r="AI728" s="17"/>
      <c r="AJ728" s="14"/>
      <c r="AK728" s="15"/>
      <c r="AL728" s="15"/>
      <c r="AM728" s="15"/>
      <c r="AN728" s="15"/>
      <c r="AO728" s="14"/>
      <c r="AP728" s="14"/>
      <c r="AR728" s="6"/>
      <c r="AS728" t="e">
        <f>VLOOKUP(Таблица91112282710[[#This Row],[Название направления закупки]],ТаблНапрЗакуп[],2,FALSE)</f>
        <v>#N/A</v>
      </c>
      <c r="AT728" s="14"/>
      <c r="AU728" s="40" t="e">
        <f>VLOOKUP(Таблица91112282710[[#This Row],[Наименование подразделения-заявителя закупки (только для закупок ПАО "Газпром")]],ТаблПодрГазпром[],2,FALSE)</f>
        <v>#N/A</v>
      </c>
      <c r="AV728" s="14"/>
      <c r="AW728" s="14"/>
    </row>
    <row r="729" spans="1:49" x14ac:dyDescent="0.25">
      <c r="A729" s="2"/>
      <c r="B729" s="16"/>
      <c r="C729" s="6"/>
      <c r="D729" t="e">
        <f>VLOOKUP(Таблица91112282710[[#This Row],[Название документа, основания для закупки]],ТаблОснЗакуп[],2,FALSE)</f>
        <v>#N/A</v>
      </c>
      <c r="E729" s="2"/>
      <c r="F729" s="6"/>
      <c r="G729" s="38" t="e">
        <f>VLOOKUP(Таблица91112282710[[#This Row],[ Название раздела Плана]],ТаблРазделПлана4[],2,FALSE)</f>
        <v>#N/A</v>
      </c>
      <c r="H729" s="14"/>
      <c r="I729" s="14"/>
      <c r="J729" s="2"/>
      <c r="K729" s="17"/>
      <c r="L729" s="17"/>
      <c r="M729" s="48"/>
      <c r="N729" s="47" t="e">
        <f>VLOOKUP(Таблица91112282710[[#This Row],[Предмет закупки - исключения СМСП]],ТаблИсключ,2,FALSE)</f>
        <v>#N/A</v>
      </c>
      <c r="O729" s="20"/>
      <c r="Q729" s="36"/>
      <c r="R729" s="12"/>
      <c r="S729" s="12"/>
      <c r="T729" s="12"/>
      <c r="U729" s="16" t="e">
        <f>VLOOKUP(Таблица91112282710[[#This Row],[Ставка НДС]],ТаблицаСтавкиНДС[],2,FALSE)</f>
        <v>#N/A</v>
      </c>
      <c r="V729" s="6"/>
      <c r="W729" t="e">
        <f>VLOOKUP(Таблица91112282710[[#This Row],[Название источника финансирования]],ТаблИстФинанс[],2,FALSE)</f>
        <v>#N/A</v>
      </c>
      <c r="X729" s="2"/>
      <c r="Y729" s="13"/>
      <c r="Z729" s="13"/>
      <c r="AA729" s="13"/>
      <c r="AB729" s="17"/>
      <c r="AC729" s="17"/>
      <c r="AD729" s="6"/>
      <c r="AE729" t="e">
        <f>VLOOKUP(Таблица91112282710[[#This Row],[Название способа закупки]],ТаблСпосЗакуп[],2,FALSE)</f>
        <v>#N/A</v>
      </c>
      <c r="AF729" s="6"/>
      <c r="AG729" s="20" t="e">
        <f>INDEX(ТаблОснЗакЕП[],MATCH(LEFT($AF729,255),ТаблОснЗакЕП[Столбец1],0),2)</f>
        <v>#N/A</v>
      </c>
      <c r="AH729" s="2"/>
      <c r="AI729" s="17"/>
      <c r="AJ729" s="14"/>
      <c r="AK729" s="15"/>
      <c r="AL729" s="15"/>
      <c r="AM729" s="15"/>
      <c r="AN729" s="15"/>
      <c r="AO729" s="14"/>
      <c r="AP729" s="14"/>
      <c r="AR729" s="6"/>
      <c r="AS729" t="e">
        <f>VLOOKUP(Таблица91112282710[[#This Row],[Название направления закупки]],ТаблНапрЗакуп[],2,FALSE)</f>
        <v>#N/A</v>
      </c>
      <c r="AT729" s="14"/>
      <c r="AU729" s="39" t="e">
        <f>VLOOKUP(Таблица91112282710[[#This Row],[Наименование подразделения-заявителя закупки (только для закупок ПАО "Газпром")]],ТаблПодрГазпром[],2,FALSE)</f>
        <v>#N/A</v>
      </c>
      <c r="AV729" s="14"/>
      <c r="AW729" s="14"/>
    </row>
    <row r="730" spans="1:49" x14ac:dyDescent="0.25">
      <c r="A730" s="2"/>
      <c r="B730" s="16"/>
      <c r="C730" s="6"/>
      <c r="D730" t="e">
        <f>VLOOKUP(Таблица91112282710[[#This Row],[Название документа, основания для закупки]],ТаблОснЗакуп[],2,FALSE)</f>
        <v>#N/A</v>
      </c>
      <c r="E730" s="2"/>
      <c r="F730" s="6"/>
      <c r="G730" s="38" t="e">
        <f>VLOOKUP(Таблица91112282710[[#This Row],[ Название раздела Плана]],ТаблРазделПлана4[],2,FALSE)</f>
        <v>#N/A</v>
      </c>
      <c r="H730" s="14"/>
      <c r="I730" s="14"/>
      <c r="J730" s="2"/>
      <c r="K730" s="17"/>
      <c r="L730" s="17"/>
      <c r="M730" s="48"/>
      <c r="N730" s="47" t="e">
        <f>VLOOKUP(Таблица91112282710[[#This Row],[Предмет закупки - исключения СМСП]],ТаблИсключ,2,FALSE)</f>
        <v>#N/A</v>
      </c>
      <c r="O730" s="20"/>
      <c r="Q730" s="36"/>
      <c r="R730" s="12"/>
      <c r="S730" s="12"/>
      <c r="T730" s="12"/>
      <c r="U730" s="16" t="e">
        <f>VLOOKUP(Таблица91112282710[[#This Row],[Ставка НДС]],ТаблицаСтавкиНДС[],2,FALSE)</f>
        <v>#N/A</v>
      </c>
      <c r="V730" s="6"/>
      <c r="W730" t="e">
        <f>VLOOKUP(Таблица91112282710[[#This Row],[Название источника финансирования]],ТаблИстФинанс[],2,FALSE)</f>
        <v>#N/A</v>
      </c>
      <c r="X730" s="2"/>
      <c r="Y730" s="13"/>
      <c r="Z730" s="13"/>
      <c r="AA730" s="13"/>
      <c r="AB730" s="17"/>
      <c r="AC730" s="17"/>
      <c r="AD730" s="6"/>
      <c r="AE730" t="e">
        <f>VLOOKUP(Таблица91112282710[[#This Row],[Название способа закупки]],ТаблСпосЗакуп[],2,FALSE)</f>
        <v>#N/A</v>
      </c>
      <c r="AF730" s="6"/>
      <c r="AG730" s="20" t="e">
        <f>INDEX(ТаблОснЗакЕП[],MATCH(LEFT($AF730,255),ТаблОснЗакЕП[Столбец1],0),2)</f>
        <v>#N/A</v>
      </c>
      <c r="AH730" s="2"/>
      <c r="AI730" s="17"/>
      <c r="AJ730" s="14"/>
      <c r="AK730" s="15"/>
      <c r="AL730" s="15"/>
      <c r="AM730" s="15"/>
      <c r="AN730" s="15"/>
      <c r="AO730" s="14"/>
      <c r="AP730" s="14"/>
      <c r="AR730" s="6"/>
      <c r="AS730" t="e">
        <f>VLOOKUP(Таблица91112282710[[#This Row],[Название направления закупки]],ТаблНапрЗакуп[],2,FALSE)</f>
        <v>#N/A</v>
      </c>
      <c r="AT730" s="14"/>
      <c r="AU730" s="40" t="e">
        <f>VLOOKUP(Таблица91112282710[[#This Row],[Наименование подразделения-заявителя закупки (только для закупок ПАО "Газпром")]],ТаблПодрГазпром[],2,FALSE)</f>
        <v>#N/A</v>
      </c>
      <c r="AV730" s="14"/>
      <c r="AW730" s="14"/>
    </row>
    <row r="731" spans="1:49" x14ac:dyDescent="0.25">
      <c r="A731" s="2"/>
      <c r="B731" s="16"/>
      <c r="C731" s="6"/>
      <c r="D731" t="e">
        <f>VLOOKUP(Таблица91112282710[[#This Row],[Название документа, основания для закупки]],ТаблОснЗакуп[],2,FALSE)</f>
        <v>#N/A</v>
      </c>
      <c r="E731" s="2"/>
      <c r="F731" s="6"/>
      <c r="G731" s="38" t="e">
        <f>VLOOKUP(Таблица91112282710[[#This Row],[ Название раздела Плана]],ТаблРазделПлана4[],2,FALSE)</f>
        <v>#N/A</v>
      </c>
      <c r="H731" s="14"/>
      <c r="I731" s="14"/>
      <c r="J731" s="2"/>
      <c r="K731" s="17"/>
      <c r="L731" s="17"/>
      <c r="M731" s="48"/>
      <c r="N731" s="47" t="e">
        <f>VLOOKUP(Таблица91112282710[[#This Row],[Предмет закупки - исключения СМСП]],ТаблИсключ,2,FALSE)</f>
        <v>#N/A</v>
      </c>
      <c r="O731" s="20"/>
      <c r="Q731" s="36"/>
      <c r="R731" s="12"/>
      <c r="S731" s="12"/>
      <c r="T731" s="12"/>
      <c r="U731" s="16" t="e">
        <f>VLOOKUP(Таблица91112282710[[#This Row],[Ставка НДС]],ТаблицаСтавкиНДС[],2,FALSE)</f>
        <v>#N/A</v>
      </c>
      <c r="V731" s="6"/>
      <c r="W731" t="e">
        <f>VLOOKUP(Таблица91112282710[[#This Row],[Название источника финансирования]],ТаблИстФинанс[],2,FALSE)</f>
        <v>#N/A</v>
      </c>
      <c r="X731" s="2"/>
      <c r="Y731" s="13"/>
      <c r="Z731" s="13"/>
      <c r="AA731" s="13"/>
      <c r="AB731" s="17"/>
      <c r="AC731" s="17"/>
      <c r="AD731" s="6"/>
      <c r="AE731" t="e">
        <f>VLOOKUP(Таблица91112282710[[#This Row],[Название способа закупки]],ТаблСпосЗакуп[],2,FALSE)</f>
        <v>#N/A</v>
      </c>
      <c r="AF731" s="6"/>
      <c r="AG731" s="20" t="e">
        <f>INDEX(ТаблОснЗакЕП[],MATCH(LEFT($AF731,255),ТаблОснЗакЕП[Столбец1],0),2)</f>
        <v>#N/A</v>
      </c>
      <c r="AH731" s="2"/>
      <c r="AI731" s="17"/>
      <c r="AJ731" s="14"/>
      <c r="AK731" s="15"/>
      <c r="AL731" s="15"/>
      <c r="AM731" s="15"/>
      <c r="AN731" s="15"/>
      <c r="AO731" s="14"/>
      <c r="AP731" s="14"/>
      <c r="AR731" s="6"/>
      <c r="AS731" t="e">
        <f>VLOOKUP(Таблица91112282710[[#This Row],[Название направления закупки]],ТаблНапрЗакуп[],2,FALSE)</f>
        <v>#N/A</v>
      </c>
      <c r="AT731" s="14"/>
      <c r="AU731" s="39" t="e">
        <f>VLOOKUP(Таблица91112282710[[#This Row],[Наименование подразделения-заявителя закупки (только для закупок ПАО "Газпром")]],ТаблПодрГазпром[],2,FALSE)</f>
        <v>#N/A</v>
      </c>
      <c r="AV731" s="14"/>
      <c r="AW731" s="14"/>
    </row>
    <row r="732" spans="1:49" x14ac:dyDescent="0.25">
      <c r="A732" s="2"/>
      <c r="B732" s="16"/>
      <c r="C732" s="6"/>
      <c r="D732" t="e">
        <f>VLOOKUP(Таблица91112282710[[#This Row],[Название документа, основания для закупки]],ТаблОснЗакуп[],2,FALSE)</f>
        <v>#N/A</v>
      </c>
      <c r="E732" s="2"/>
      <c r="F732" s="6"/>
      <c r="G732" s="38" t="e">
        <f>VLOOKUP(Таблица91112282710[[#This Row],[ Название раздела Плана]],ТаблРазделПлана4[],2,FALSE)</f>
        <v>#N/A</v>
      </c>
      <c r="H732" s="14"/>
      <c r="I732" s="14"/>
      <c r="J732" s="2"/>
      <c r="K732" s="17"/>
      <c r="L732" s="17"/>
      <c r="M732" s="48"/>
      <c r="N732" s="47" t="e">
        <f>VLOOKUP(Таблица91112282710[[#This Row],[Предмет закупки - исключения СМСП]],ТаблИсключ,2,FALSE)</f>
        <v>#N/A</v>
      </c>
      <c r="O732" s="20"/>
      <c r="Q732" s="36"/>
      <c r="R732" s="12"/>
      <c r="S732" s="12"/>
      <c r="T732" s="12"/>
      <c r="U732" s="16" t="e">
        <f>VLOOKUP(Таблица91112282710[[#This Row],[Ставка НДС]],ТаблицаСтавкиНДС[],2,FALSE)</f>
        <v>#N/A</v>
      </c>
      <c r="V732" s="6"/>
      <c r="W732" t="e">
        <f>VLOOKUP(Таблица91112282710[[#This Row],[Название источника финансирования]],ТаблИстФинанс[],2,FALSE)</f>
        <v>#N/A</v>
      </c>
      <c r="X732" s="2"/>
      <c r="Y732" s="13"/>
      <c r="Z732" s="13"/>
      <c r="AA732" s="13"/>
      <c r="AB732" s="17"/>
      <c r="AC732" s="17"/>
      <c r="AD732" s="6"/>
      <c r="AE732" t="e">
        <f>VLOOKUP(Таблица91112282710[[#This Row],[Название способа закупки]],ТаблСпосЗакуп[],2,FALSE)</f>
        <v>#N/A</v>
      </c>
      <c r="AF732" s="6"/>
      <c r="AG732" s="20" t="e">
        <f>INDEX(ТаблОснЗакЕП[],MATCH(LEFT($AF732,255),ТаблОснЗакЕП[Столбец1],0),2)</f>
        <v>#N/A</v>
      </c>
      <c r="AH732" s="2"/>
      <c r="AI732" s="17"/>
      <c r="AJ732" s="14"/>
      <c r="AK732" s="15"/>
      <c r="AL732" s="15"/>
      <c r="AM732" s="15"/>
      <c r="AN732" s="15"/>
      <c r="AO732" s="14"/>
      <c r="AP732" s="14"/>
      <c r="AR732" s="6"/>
      <c r="AS732" t="e">
        <f>VLOOKUP(Таблица91112282710[[#This Row],[Название направления закупки]],ТаблНапрЗакуп[],2,FALSE)</f>
        <v>#N/A</v>
      </c>
      <c r="AT732" s="14"/>
      <c r="AU732" s="40" t="e">
        <f>VLOOKUP(Таблица91112282710[[#This Row],[Наименование подразделения-заявителя закупки (только для закупок ПАО "Газпром")]],ТаблПодрГазпром[],2,FALSE)</f>
        <v>#N/A</v>
      </c>
      <c r="AV732" s="14"/>
      <c r="AW732" s="14"/>
    </row>
    <row r="733" spans="1:49" x14ac:dyDescent="0.25">
      <c r="A733" s="2"/>
      <c r="B733" s="16"/>
      <c r="C733" s="6"/>
      <c r="D733" t="e">
        <f>VLOOKUP(Таблица91112282710[[#This Row],[Название документа, основания для закупки]],ТаблОснЗакуп[],2,FALSE)</f>
        <v>#N/A</v>
      </c>
      <c r="E733" s="2"/>
      <c r="F733" s="6"/>
      <c r="G733" s="38" t="e">
        <f>VLOOKUP(Таблица91112282710[[#This Row],[ Название раздела Плана]],ТаблРазделПлана4[],2,FALSE)</f>
        <v>#N/A</v>
      </c>
      <c r="H733" s="14"/>
      <c r="I733" s="14"/>
      <c r="J733" s="2"/>
      <c r="K733" s="17"/>
      <c r="L733" s="17"/>
      <c r="M733" s="48"/>
      <c r="N733" s="47" t="e">
        <f>VLOOKUP(Таблица91112282710[[#This Row],[Предмет закупки - исключения СМСП]],ТаблИсключ,2,FALSE)</f>
        <v>#N/A</v>
      </c>
      <c r="O733" s="20"/>
      <c r="Q733" s="36"/>
      <c r="R733" s="12"/>
      <c r="S733" s="12"/>
      <c r="T733" s="12"/>
      <c r="U733" s="16" t="e">
        <f>VLOOKUP(Таблица91112282710[[#This Row],[Ставка НДС]],ТаблицаСтавкиНДС[],2,FALSE)</f>
        <v>#N/A</v>
      </c>
      <c r="V733" s="6"/>
      <c r="W733" t="e">
        <f>VLOOKUP(Таблица91112282710[[#This Row],[Название источника финансирования]],ТаблИстФинанс[],2,FALSE)</f>
        <v>#N/A</v>
      </c>
      <c r="X733" s="2"/>
      <c r="Y733" s="13"/>
      <c r="Z733" s="13"/>
      <c r="AA733" s="13"/>
      <c r="AB733" s="17"/>
      <c r="AC733" s="17"/>
      <c r="AD733" s="6"/>
      <c r="AE733" t="e">
        <f>VLOOKUP(Таблица91112282710[[#This Row],[Название способа закупки]],ТаблСпосЗакуп[],2,FALSE)</f>
        <v>#N/A</v>
      </c>
      <c r="AF733" s="6"/>
      <c r="AG733" s="20" t="e">
        <f>INDEX(ТаблОснЗакЕП[],MATCH(LEFT($AF733,255),ТаблОснЗакЕП[Столбец1],0),2)</f>
        <v>#N/A</v>
      </c>
      <c r="AH733" s="2"/>
      <c r="AI733" s="17"/>
      <c r="AJ733" s="14"/>
      <c r="AK733" s="15"/>
      <c r="AL733" s="15"/>
      <c r="AM733" s="15"/>
      <c r="AN733" s="15"/>
      <c r="AO733" s="14"/>
      <c r="AP733" s="14"/>
      <c r="AR733" s="6"/>
      <c r="AS733" t="e">
        <f>VLOOKUP(Таблица91112282710[[#This Row],[Название направления закупки]],ТаблНапрЗакуп[],2,FALSE)</f>
        <v>#N/A</v>
      </c>
      <c r="AT733" s="14"/>
      <c r="AU733" s="39" t="e">
        <f>VLOOKUP(Таблица91112282710[[#This Row],[Наименование подразделения-заявителя закупки (только для закупок ПАО "Газпром")]],ТаблПодрГазпром[],2,FALSE)</f>
        <v>#N/A</v>
      </c>
      <c r="AV733" s="14"/>
      <c r="AW733" s="14"/>
    </row>
    <row r="734" spans="1:49" x14ac:dyDescent="0.25">
      <c r="A734" s="2"/>
      <c r="B734" s="16"/>
      <c r="C734" s="6"/>
      <c r="D734" t="e">
        <f>VLOOKUP(Таблица91112282710[[#This Row],[Название документа, основания для закупки]],ТаблОснЗакуп[],2,FALSE)</f>
        <v>#N/A</v>
      </c>
      <c r="E734" s="2"/>
      <c r="F734" s="6"/>
      <c r="G734" s="38" t="e">
        <f>VLOOKUP(Таблица91112282710[[#This Row],[ Название раздела Плана]],ТаблРазделПлана4[],2,FALSE)</f>
        <v>#N/A</v>
      </c>
      <c r="H734" s="14"/>
      <c r="I734" s="14"/>
      <c r="J734" s="2"/>
      <c r="K734" s="17"/>
      <c r="L734" s="17"/>
      <c r="M734" s="48"/>
      <c r="N734" s="47" t="e">
        <f>VLOOKUP(Таблица91112282710[[#This Row],[Предмет закупки - исключения СМСП]],ТаблИсключ,2,FALSE)</f>
        <v>#N/A</v>
      </c>
      <c r="O734" s="20"/>
      <c r="Q734" s="36"/>
      <c r="R734" s="12"/>
      <c r="S734" s="12"/>
      <c r="T734" s="12"/>
      <c r="U734" s="16" t="e">
        <f>VLOOKUP(Таблица91112282710[[#This Row],[Ставка НДС]],ТаблицаСтавкиНДС[],2,FALSE)</f>
        <v>#N/A</v>
      </c>
      <c r="V734" s="6"/>
      <c r="W734" t="e">
        <f>VLOOKUP(Таблица91112282710[[#This Row],[Название источника финансирования]],ТаблИстФинанс[],2,FALSE)</f>
        <v>#N/A</v>
      </c>
      <c r="X734" s="2"/>
      <c r="Y734" s="13"/>
      <c r="Z734" s="13"/>
      <c r="AA734" s="13"/>
      <c r="AB734" s="17"/>
      <c r="AC734" s="17"/>
      <c r="AD734" s="6"/>
      <c r="AE734" t="e">
        <f>VLOOKUP(Таблица91112282710[[#This Row],[Название способа закупки]],ТаблСпосЗакуп[],2,FALSE)</f>
        <v>#N/A</v>
      </c>
      <c r="AF734" s="6"/>
      <c r="AG734" s="20" t="e">
        <f>INDEX(ТаблОснЗакЕП[],MATCH(LEFT($AF734,255),ТаблОснЗакЕП[Столбец1],0),2)</f>
        <v>#N/A</v>
      </c>
      <c r="AH734" s="2"/>
      <c r="AI734" s="17"/>
      <c r="AJ734" s="14"/>
      <c r="AK734" s="15"/>
      <c r="AL734" s="15"/>
      <c r="AM734" s="15"/>
      <c r="AN734" s="15"/>
      <c r="AO734" s="14"/>
      <c r="AP734" s="14"/>
      <c r="AR734" s="6"/>
      <c r="AS734" t="e">
        <f>VLOOKUP(Таблица91112282710[[#This Row],[Название направления закупки]],ТаблНапрЗакуп[],2,FALSE)</f>
        <v>#N/A</v>
      </c>
      <c r="AT734" s="14"/>
      <c r="AU734" s="40" t="e">
        <f>VLOOKUP(Таблица91112282710[[#This Row],[Наименование подразделения-заявителя закупки (только для закупок ПАО "Газпром")]],ТаблПодрГазпром[],2,FALSE)</f>
        <v>#N/A</v>
      </c>
      <c r="AV734" s="14"/>
      <c r="AW734" s="14"/>
    </row>
    <row r="735" spans="1:49" x14ac:dyDescent="0.25">
      <c r="A735" s="2"/>
      <c r="B735" s="16"/>
      <c r="C735" s="6"/>
      <c r="D735" t="e">
        <f>VLOOKUP(Таблица91112282710[[#This Row],[Название документа, основания для закупки]],ТаблОснЗакуп[],2,FALSE)</f>
        <v>#N/A</v>
      </c>
      <c r="E735" s="2"/>
      <c r="F735" s="6"/>
      <c r="G735" s="38" t="e">
        <f>VLOOKUP(Таблица91112282710[[#This Row],[ Название раздела Плана]],ТаблРазделПлана4[],2,FALSE)</f>
        <v>#N/A</v>
      </c>
      <c r="H735" s="14"/>
      <c r="I735" s="14"/>
      <c r="J735" s="2"/>
      <c r="K735" s="17"/>
      <c r="L735" s="17"/>
      <c r="M735" s="48"/>
      <c r="N735" s="47" t="e">
        <f>VLOOKUP(Таблица91112282710[[#This Row],[Предмет закупки - исключения СМСП]],ТаблИсключ,2,FALSE)</f>
        <v>#N/A</v>
      </c>
      <c r="O735" s="20"/>
      <c r="Q735" s="36"/>
      <c r="R735" s="12"/>
      <c r="S735" s="12"/>
      <c r="T735" s="12"/>
      <c r="U735" s="16" t="e">
        <f>VLOOKUP(Таблица91112282710[[#This Row],[Ставка НДС]],ТаблицаСтавкиНДС[],2,FALSE)</f>
        <v>#N/A</v>
      </c>
      <c r="V735" s="6"/>
      <c r="W735" t="e">
        <f>VLOOKUP(Таблица91112282710[[#This Row],[Название источника финансирования]],ТаблИстФинанс[],2,FALSE)</f>
        <v>#N/A</v>
      </c>
      <c r="X735" s="2"/>
      <c r="Y735" s="13"/>
      <c r="Z735" s="13"/>
      <c r="AA735" s="13"/>
      <c r="AB735" s="17"/>
      <c r="AC735" s="17"/>
      <c r="AD735" s="6"/>
      <c r="AE735" t="e">
        <f>VLOOKUP(Таблица91112282710[[#This Row],[Название способа закупки]],ТаблСпосЗакуп[],2,FALSE)</f>
        <v>#N/A</v>
      </c>
      <c r="AF735" s="6"/>
      <c r="AG735" s="20" t="e">
        <f>INDEX(ТаблОснЗакЕП[],MATCH(LEFT($AF735,255),ТаблОснЗакЕП[Столбец1],0),2)</f>
        <v>#N/A</v>
      </c>
      <c r="AH735" s="2"/>
      <c r="AI735" s="17"/>
      <c r="AJ735" s="14"/>
      <c r="AK735" s="15"/>
      <c r="AL735" s="15"/>
      <c r="AM735" s="15"/>
      <c r="AN735" s="15"/>
      <c r="AO735" s="14"/>
      <c r="AP735" s="14"/>
      <c r="AR735" s="6"/>
      <c r="AS735" t="e">
        <f>VLOOKUP(Таблица91112282710[[#This Row],[Название направления закупки]],ТаблНапрЗакуп[],2,FALSE)</f>
        <v>#N/A</v>
      </c>
      <c r="AT735" s="14"/>
      <c r="AU735" s="39" t="e">
        <f>VLOOKUP(Таблица91112282710[[#This Row],[Наименование подразделения-заявителя закупки (только для закупок ПАО "Газпром")]],ТаблПодрГазпром[],2,FALSE)</f>
        <v>#N/A</v>
      </c>
      <c r="AV735" s="14"/>
      <c r="AW735" s="14"/>
    </row>
    <row r="736" spans="1:49" x14ac:dyDescent="0.25">
      <c r="A736" s="2"/>
      <c r="B736" s="16"/>
      <c r="C736" s="6"/>
      <c r="D736" t="e">
        <f>VLOOKUP(Таблица91112282710[[#This Row],[Название документа, основания для закупки]],ТаблОснЗакуп[],2,FALSE)</f>
        <v>#N/A</v>
      </c>
      <c r="E736" s="2"/>
      <c r="F736" s="6"/>
      <c r="G736" s="38" t="e">
        <f>VLOOKUP(Таблица91112282710[[#This Row],[ Название раздела Плана]],ТаблРазделПлана4[],2,FALSE)</f>
        <v>#N/A</v>
      </c>
      <c r="H736" s="14"/>
      <c r="I736" s="14"/>
      <c r="J736" s="2"/>
      <c r="K736" s="17"/>
      <c r="L736" s="17"/>
      <c r="M736" s="48"/>
      <c r="N736" s="47" t="e">
        <f>VLOOKUP(Таблица91112282710[[#This Row],[Предмет закупки - исключения СМСП]],ТаблИсключ,2,FALSE)</f>
        <v>#N/A</v>
      </c>
      <c r="O736" s="20"/>
      <c r="Q736" s="36"/>
      <c r="R736" s="12"/>
      <c r="S736" s="12"/>
      <c r="T736" s="12"/>
      <c r="U736" s="16" t="e">
        <f>VLOOKUP(Таблица91112282710[[#This Row],[Ставка НДС]],ТаблицаСтавкиНДС[],2,FALSE)</f>
        <v>#N/A</v>
      </c>
      <c r="V736" s="6"/>
      <c r="W736" t="e">
        <f>VLOOKUP(Таблица91112282710[[#This Row],[Название источника финансирования]],ТаблИстФинанс[],2,FALSE)</f>
        <v>#N/A</v>
      </c>
      <c r="X736" s="2"/>
      <c r="Y736" s="13"/>
      <c r="Z736" s="13"/>
      <c r="AA736" s="13"/>
      <c r="AB736" s="17"/>
      <c r="AC736" s="17"/>
      <c r="AD736" s="6"/>
      <c r="AE736" t="e">
        <f>VLOOKUP(Таблица91112282710[[#This Row],[Название способа закупки]],ТаблСпосЗакуп[],2,FALSE)</f>
        <v>#N/A</v>
      </c>
      <c r="AF736" s="6"/>
      <c r="AG736" s="20" t="e">
        <f>INDEX(ТаблОснЗакЕП[],MATCH(LEFT($AF736,255),ТаблОснЗакЕП[Столбец1],0),2)</f>
        <v>#N/A</v>
      </c>
      <c r="AH736" s="2"/>
      <c r="AI736" s="17"/>
      <c r="AJ736" s="14"/>
      <c r="AK736" s="15"/>
      <c r="AL736" s="15"/>
      <c r="AM736" s="15"/>
      <c r="AN736" s="15"/>
      <c r="AO736" s="14"/>
      <c r="AP736" s="14"/>
      <c r="AR736" s="6"/>
      <c r="AS736" t="e">
        <f>VLOOKUP(Таблица91112282710[[#This Row],[Название направления закупки]],ТаблНапрЗакуп[],2,FALSE)</f>
        <v>#N/A</v>
      </c>
      <c r="AT736" s="14"/>
      <c r="AU736" s="40" t="e">
        <f>VLOOKUP(Таблица91112282710[[#This Row],[Наименование подразделения-заявителя закупки (только для закупок ПАО "Газпром")]],ТаблПодрГазпром[],2,FALSE)</f>
        <v>#N/A</v>
      </c>
      <c r="AV736" s="14"/>
      <c r="AW736" s="14"/>
    </row>
    <row r="737" spans="1:49" x14ac:dyDescent="0.25">
      <c r="A737" s="2"/>
      <c r="B737" s="16"/>
      <c r="C737" s="6"/>
      <c r="D737" t="e">
        <f>VLOOKUP(Таблица91112282710[[#This Row],[Название документа, основания для закупки]],ТаблОснЗакуп[],2,FALSE)</f>
        <v>#N/A</v>
      </c>
      <c r="E737" s="2"/>
      <c r="F737" s="6"/>
      <c r="G737" s="38" t="e">
        <f>VLOOKUP(Таблица91112282710[[#This Row],[ Название раздела Плана]],ТаблРазделПлана4[],2,FALSE)</f>
        <v>#N/A</v>
      </c>
      <c r="H737" s="14"/>
      <c r="I737" s="14"/>
      <c r="J737" s="2"/>
      <c r="K737" s="17"/>
      <c r="L737" s="17"/>
      <c r="M737" s="48"/>
      <c r="N737" s="47" t="e">
        <f>VLOOKUP(Таблица91112282710[[#This Row],[Предмет закупки - исключения СМСП]],ТаблИсключ,2,FALSE)</f>
        <v>#N/A</v>
      </c>
      <c r="O737" s="20"/>
      <c r="Q737" s="36"/>
      <c r="R737" s="12"/>
      <c r="S737" s="12"/>
      <c r="T737" s="12"/>
      <c r="U737" s="16" t="e">
        <f>VLOOKUP(Таблица91112282710[[#This Row],[Ставка НДС]],ТаблицаСтавкиНДС[],2,FALSE)</f>
        <v>#N/A</v>
      </c>
      <c r="V737" s="6"/>
      <c r="W737" t="e">
        <f>VLOOKUP(Таблица91112282710[[#This Row],[Название источника финансирования]],ТаблИстФинанс[],2,FALSE)</f>
        <v>#N/A</v>
      </c>
      <c r="X737" s="2"/>
      <c r="Y737" s="13"/>
      <c r="Z737" s="13"/>
      <c r="AA737" s="13"/>
      <c r="AB737" s="17"/>
      <c r="AC737" s="17"/>
      <c r="AD737" s="6"/>
      <c r="AE737" t="e">
        <f>VLOOKUP(Таблица91112282710[[#This Row],[Название способа закупки]],ТаблСпосЗакуп[],2,FALSE)</f>
        <v>#N/A</v>
      </c>
      <c r="AF737" s="6"/>
      <c r="AG737" s="20" t="e">
        <f>INDEX(ТаблОснЗакЕП[],MATCH(LEFT($AF737,255),ТаблОснЗакЕП[Столбец1],0),2)</f>
        <v>#N/A</v>
      </c>
      <c r="AH737" s="2"/>
      <c r="AI737" s="17"/>
      <c r="AJ737" s="14"/>
      <c r="AK737" s="15"/>
      <c r="AL737" s="15"/>
      <c r="AM737" s="15"/>
      <c r="AN737" s="15"/>
      <c r="AO737" s="14"/>
      <c r="AP737" s="14"/>
      <c r="AR737" s="6"/>
      <c r="AS737" t="e">
        <f>VLOOKUP(Таблица91112282710[[#This Row],[Название направления закупки]],ТаблНапрЗакуп[],2,FALSE)</f>
        <v>#N/A</v>
      </c>
      <c r="AT737" s="14"/>
      <c r="AU737" s="39" t="e">
        <f>VLOOKUP(Таблица91112282710[[#This Row],[Наименование подразделения-заявителя закупки (только для закупок ПАО "Газпром")]],ТаблПодрГазпром[],2,FALSE)</f>
        <v>#N/A</v>
      </c>
      <c r="AV737" s="14"/>
      <c r="AW737" s="14"/>
    </row>
    <row r="738" spans="1:49" x14ac:dyDescent="0.25">
      <c r="A738" s="2"/>
      <c r="B738" s="16"/>
      <c r="C738" s="6"/>
      <c r="D738" t="e">
        <f>VLOOKUP(Таблица91112282710[[#This Row],[Название документа, основания для закупки]],ТаблОснЗакуп[],2,FALSE)</f>
        <v>#N/A</v>
      </c>
      <c r="E738" s="2"/>
      <c r="F738" s="6"/>
      <c r="G738" s="38" t="e">
        <f>VLOOKUP(Таблица91112282710[[#This Row],[ Название раздела Плана]],ТаблРазделПлана4[],2,FALSE)</f>
        <v>#N/A</v>
      </c>
      <c r="H738" s="14"/>
      <c r="I738" s="14"/>
      <c r="J738" s="2"/>
      <c r="K738" s="17"/>
      <c r="L738" s="17"/>
      <c r="M738" s="48"/>
      <c r="N738" s="47" t="e">
        <f>VLOOKUP(Таблица91112282710[[#This Row],[Предмет закупки - исключения СМСП]],ТаблИсключ,2,FALSE)</f>
        <v>#N/A</v>
      </c>
      <c r="O738" s="20"/>
      <c r="Q738" s="36"/>
      <c r="R738" s="12"/>
      <c r="S738" s="12"/>
      <c r="T738" s="12"/>
      <c r="U738" s="16" t="e">
        <f>VLOOKUP(Таблица91112282710[[#This Row],[Ставка НДС]],ТаблицаСтавкиНДС[],2,FALSE)</f>
        <v>#N/A</v>
      </c>
      <c r="V738" s="6"/>
      <c r="W738" t="e">
        <f>VLOOKUP(Таблица91112282710[[#This Row],[Название источника финансирования]],ТаблИстФинанс[],2,FALSE)</f>
        <v>#N/A</v>
      </c>
      <c r="X738" s="2"/>
      <c r="Y738" s="13"/>
      <c r="Z738" s="13"/>
      <c r="AA738" s="13"/>
      <c r="AB738" s="17"/>
      <c r="AC738" s="17"/>
      <c r="AD738" s="6"/>
      <c r="AE738" t="e">
        <f>VLOOKUP(Таблица91112282710[[#This Row],[Название способа закупки]],ТаблСпосЗакуп[],2,FALSE)</f>
        <v>#N/A</v>
      </c>
      <c r="AF738" s="6"/>
      <c r="AG738" s="20" t="e">
        <f>INDEX(ТаблОснЗакЕП[],MATCH(LEFT($AF738,255),ТаблОснЗакЕП[Столбец1],0),2)</f>
        <v>#N/A</v>
      </c>
      <c r="AH738" s="2"/>
      <c r="AI738" s="17"/>
      <c r="AJ738" s="14"/>
      <c r="AK738" s="15"/>
      <c r="AL738" s="15"/>
      <c r="AM738" s="15"/>
      <c r="AN738" s="15"/>
      <c r="AO738" s="14"/>
      <c r="AP738" s="14"/>
      <c r="AR738" s="6"/>
      <c r="AS738" t="e">
        <f>VLOOKUP(Таблица91112282710[[#This Row],[Название направления закупки]],ТаблНапрЗакуп[],2,FALSE)</f>
        <v>#N/A</v>
      </c>
      <c r="AT738" s="14"/>
      <c r="AU738" s="40" t="e">
        <f>VLOOKUP(Таблица91112282710[[#This Row],[Наименование подразделения-заявителя закупки (только для закупок ПАО "Газпром")]],ТаблПодрГазпром[],2,FALSE)</f>
        <v>#N/A</v>
      </c>
      <c r="AV738" s="14"/>
      <c r="AW738" s="14"/>
    </row>
    <row r="739" spans="1:49" x14ac:dyDescent="0.25">
      <c r="A739" s="2"/>
      <c r="B739" s="16"/>
      <c r="C739" s="6"/>
      <c r="D739" t="e">
        <f>VLOOKUP(Таблица91112282710[[#This Row],[Название документа, основания для закупки]],ТаблОснЗакуп[],2,FALSE)</f>
        <v>#N/A</v>
      </c>
      <c r="E739" s="2"/>
      <c r="F739" s="6"/>
      <c r="G739" s="38" t="e">
        <f>VLOOKUP(Таблица91112282710[[#This Row],[ Название раздела Плана]],ТаблРазделПлана4[],2,FALSE)</f>
        <v>#N/A</v>
      </c>
      <c r="H739" s="14"/>
      <c r="I739" s="14"/>
      <c r="J739" s="2"/>
      <c r="K739" s="17"/>
      <c r="L739" s="17"/>
      <c r="M739" s="48"/>
      <c r="N739" s="47" t="e">
        <f>VLOOKUP(Таблица91112282710[[#This Row],[Предмет закупки - исключения СМСП]],ТаблИсключ,2,FALSE)</f>
        <v>#N/A</v>
      </c>
      <c r="O739" s="20"/>
      <c r="Q739" s="36"/>
      <c r="R739" s="12"/>
      <c r="S739" s="12"/>
      <c r="T739" s="12"/>
      <c r="U739" s="16" t="e">
        <f>VLOOKUP(Таблица91112282710[[#This Row],[Ставка НДС]],ТаблицаСтавкиНДС[],2,FALSE)</f>
        <v>#N/A</v>
      </c>
      <c r="V739" s="6"/>
      <c r="W739" t="e">
        <f>VLOOKUP(Таблица91112282710[[#This Row],[Название источника финансирования]],ТаблИстФинанс[],2,FALSE)</f>
        <v>#N/A</v>
      </c>
      <c r="X739" s="2"/>
      <c r="Y739" s="13"/>
      <c r="Z739" s="13"/>
      <c r="AA739" s="13"/>
      <c r="AB739" s="17"/>
      <c r="AC739" s="17"/>
      <c r="AD739" s="6"/>
      <c r="AE739" t="e">
        <f>VLOOKUP(Таблица91112282710[[#This Row],[Название способа закупки]],ТаблСпосЗакуп[],2,FALSE)</f>
        <v>#N/A</v>
      </c>
      <c r="AF739" s="6"/>
      <c r="AG739" s="20" t="e">
        <f>INDEX(ТаблОснЗакЕП[],MATCH(LEFT($AF739,255),ТаблОснЗакЕП[Столбец1],0),2)</f>
        <v>#N/A</v>
      </c>
      <c r="AH739" s="2"/>
      <c r="AI739" s="17"/>
      <c r="AJ739" s="14"/>
      <c r="AK739" s="15"/>
      <c r="AL739" s="15"/>
      <c r="AM739" s="15"/>
      <c r="AN739" s="15"/>
      <c r="AO739" s="14"/>
      <c r="AP739" s="14"/>
      <c r="AR739" s="6"/>
      <c r="AS739" t="e">
        <f>VLOOKUP(Таблица91112282710[[#This Row],[Название направления закупки]],ТаблНапрЗакуп[],2,FALSE)</f>
        <v>#N/A</v>
      </c>
      <c r="AT739" s="14"/>
      <c r="AU739" s="39" t="e">
        <f>VLOOKUP(Таблица91112282710[[#This Row],[Наименование подразделения-заявителя закупки (только для закупок ПАО "Газпром")]],ТаблПодрГазпром[],2,FALSE)</f>
        <v>#N/A</v>
      </c>
      <c r="AV739" s="14"/>
      <c r="AW739" s="14"/>
    </row>
    <row r="740" spans="1:49" x14ac:dyDescent="0.25">
      <c r="A740" s="2"/>
      <c r="B740" s="16"/>
      <c r="C740" s="6"/>
      <c r="D740" t="e">
        <f>VLOOKUP(Таблица91112282710[[#This Row],[Название документа, основания для закупки]],ТаблОснЗакуп[],2,FALSE)</f>
        <v>#N/A</v>
      </c>
      <c r="E740" s="2"/>
      <c r="F740" s="6"/>
      <c r="G740" s="38" t="e">
        <f>VLOOKUP(Таблица91112282710[[#This Row],[ Название раздела Плана]],ТаблРазделПлана4[],2,FALSE)</f>
        <v>#N/A</v>
      </c>
      <c r="H740" s="14"/>
      <c r="I740" s="14"/>
      <c r="J740" s="2"/>
      <c r="K740" s="17"/>
      <c r="L740" s="17"/>
      <c r="M740" s="48"/>
      <c r="N740" s="47" t="e">
        <f>VLOOKUP(Таблица91112282710[[#This Row],[Предмет закупки - исключения СМСП]],ТаблИсключ,2,FALSE)</f>
        <v>#N/A</v>
      </c>
      <c r="O740" s="20"/>
      <c r="Q740" s="36"/>
      <c r="R740" s="12"/>
      <c r="S740" s="12"/>
      <c r="T740" s="12"/>
      <c r="U740" s="16" t="e">
        <f>VLOOKUP(Таблица91112282710[[#This Row],[Ставка НДС]],ТаблицаСтавкиНДС[],2,FALSE)</f>
        <v>#N/A</v>
      </c>
      <c r="V740" s="6"/>
      <c r="W740" t="e">
        <f>VLOOKUP(Таблица91112282710[[#This Row],[Название источника финансирования]],ТаблИстФинанс[],2,FALSE)</f>
        <v>#N/A</v>
      </c>
      <c r="X740" s="2"/>
      <c r="Y740" s="13"/>
      <c r="Z740" s="13"/>
      <c r="AA740" s="13"/>
      <c r="AB740" s="17"/>
      <c r="AC740" s="17"/>
      <c r="AD740" s="6"/>
      <c r="AE740" t="e">
        <f>VLOOKUP(Таблица91112282710[[#This Row],[Название способа закупки]],ТаблСпосЗакуп[],2,FALSE)</f>
        <v>#N/A</v>
      </c>
      <c r="AF740" s="6"/>
      <c r="AG740" s="20" t="e">
        <f>INDEX(ТаблОснЗакЕП[],MATCH(LEFT($AF740,255),ТаблОснЗакЕП[Столбец1],0),2)</f>
        <v>#N/A</v>
      </c>
      <c r="AH740" s="2"/>
      <c r="AI740" s="17"/>
      <c r="AJ740" s="14"/>
      <c r="AK740" s="15"/>
      <c r="AL740" s="15"/>
      <c r="AM740" s="15"/>
      <c r="AN740" s="15"/>
      <c r="AO740" s="14"/>
      <c r="AP740" s="14"/>
      <c r="AR740" s="6"/>
      <c r="AS740" t="e">
        <f>VLOOKUP(Таблица91112282710[[#This Row],[Название направления закупки]],ТаблНапрЗакуп[],2,FALSE)</f>
        <v>#N/A</v>
      </c>
      <c r="AT740" s="14"/>
      <c r="AU740" s="40" t="e">
        <f>VLOOKUP(Таблица91112282710[[#This Row],[Наименование подразделения-заявителя закупки (только для закупок ПАО "Газпром")]],ТаблПодрГазпром[],2,FALSE)</f>
        <v>#N/A</v>
      </c>
      <c r="AV740" s="14"/>
      <c r="AW740" s="14"/>
    </row>
    <row r="741" spans="1:49" x14ac:dyDescent="0.25">
      <c r="A741" s="2"/>
      <c r="B741" s="16"/>
      <c r="C741" s="6"/>
      <c r="D741" t="e">
        <f>VLOOKUP(Таблица91112282710[[#This Row],[Название документа, основания для закупки]],ТаблОснЗакуп[],2,FALSE)</f>
        <v>#N/A</v>
      </c>
      <c r="E741" s="2"/>
      <c r="F741" s="6"/>
      <c r="G741" s="38" t="e">
        <f>VLOOKUP(Таблица91112282710[[#This Row],[ Название раздела Плана]],ТаблРазделПлана4[],2,FALSE)</f>
        <v>#N/A</v>
      </c>
      <c r="H741" s="14"/>
      <c r="I741" s="14"/>
      <c r="J741" s="2"/>
      <c r="K741" s="17"/>
      <c r="L741" s="17"/>
      <c r="M741" s="48"/>
      <c r="N741" s="47" t="e">
        <f>VLOOKUP(Таблица91112282710[[#This Row],[Предмет закупки - исключения СМСП]],ТаблИсключ,2,FALSE)</f>
        <v>#N/A</v>
      </c>
      <c r="O741" s="20"/>
      <c r="Q741" s="36"/>
      <c r="R741" s="12"/>
      <c r="S741" s="12"/>
      <c r="T741" s="12"/>
      <c r="U741" s="16" t="e">
        <f>VLOOKUP(Таблица91112282710[[#This Row],[Ставка НДС]],ТаблицаСтавкиНДС[],2,FALSE)</f>
        <v>#N/A</v>
      </c>
      <c r="V741" s="6"/>
      <c r="W741" t="e">
        <f>VLOOKUP(Таблица91112282710[[#This Row],[Название источника финансирования]],ТаблИстФинанс[],2,FALSE)</f>
        <v>#N/A</v>
      </c>
      <c r="X741" s="2"/>
      <c r="Y741" s="13"/>
      <c r="Z741" s="13"/>
      <c r="AA741" s="13"/>
      <c r="AB741" s="17"/>
      <c r="AC741" s="17"/>
      <c r="AD741" s="6"/>
      <c r="AE741" t="e">
        <f>VLOOKUP(Таблица91112282710[[#This Row],[Название способа закупки]],ТаблСпосЗакуп[],2,FALSE)</f>
        <v>#N/A</v>
      </c>
      <c r="AF741" s="6"/>
      <c r="AG741" s="20" t="e">
        <f>INDEX(ТаблОснЗакЕП[],MATCH(LEFT($AF741,255),ТаблОснЗакЕП[Столбец1],0),2)</f>
        <v>#N/A</v>
      </c>
      <c r="AH741" s="2"/>
      <c r="AI741" s="17"/>
      <c r="AJ741" s="14"/>
      <c r="AK741" s="15"/>
      <c r="AL741" s="15"/>
      <c r="AM741" s="15"/>
      <c r="AN741" s="15"/>
      <c r="AO741" s="14"/>
      <c r="AP741" s="14"/>
      <c r="AR741" s="6"/>
      <c r="AS741" t="e">
        <f>VLOOKUP(Таблица91112282710[[#This Row],[Название направления закупки]],ТаблНапрЗакуп[],2,FALSE)</f>
        <v>#N/A</v>
      </c>
      <c r="AT741" s="14"/>
      <c r="AU741" s="39" t="e">
        <f>VLOOKUP(Таблица91112282710[[#This Row],[Наименование подразделения-заявителя закупки (только для закупок ПАО "Газпром")]],ТаблПодрГазпром[],2,FALSE)</f>
        <v>#N/A</v>
      </c>
      <c r="AV741" s="14"/>
      <c r="AW741" s="14"/>
    </row>
    <row r="742" spans="1:49" x14ac:dyDescent="0.25">
      <c r="A742" s="2"/>
      <c r="B742" s="16"/>
      <c r="C742" s="6"/>
      <c r="D742" t="e">
        <f>VLOOKUP(Таблица91112282710[[#This Row],[Название документа, основания для закупки]],ТаблОснЗакуп[],2,FALSE)</f>
        <v>#N/A</v>
      </c>
      <c r="E742" s="2"/>
      <c r="F742" s="6"/>
      <c r="G742" s="38" t="e">
        <f>VLOOKUP(Таблица91112282710[[#This Row],[ Название раздела Плана]],ТаблРазделПлана4[],2,FALSE)</f>
        <v>#N/A</v>
      </c>
      <c r="H742" s="14"/>
      <c r="I742" s="14"/>
      <c r="J742" s="2"/>
      <c r="K742" s="17"/>
      <c r="L742" s="17"/>
      <c r="M742" s="48"/>
      <c r="N742" s="47" t="e">
        <f>VLOOKUP(Таблица91112282710[[#This Row],[Предмет закупки - исключения СМСП]],ТаблИсключ,2,FALSE)</f>
        <v>#N/A</v>
      </c>
      <c r="O742" s="20"/>
      <c r="Q742" s="36"/>
      <c r="R742" s="12"/>
      <c r="S742" s="12"/>
      <c r="T742" s="12"/>
      <c r="U742" s="16" t="e">
        <f>VLOOKUP(Таблица91112282710[[#This Row],[Ставка НДС]],ТаблицаСтавкиНДС[],2,FALSE)</f>
        <v>#N/A</v>
      </c>
      <c r="V742" s="6"/>
      <c r="W742" t="e">
        <f>VLOOKUP(Таблица91112282710[[#This Row],[Название источника финансирования]],ТаблИстФинанс[],2,FALSE)</f>
        <v>#N/A</v>
      </c>
      <c r="X742" s="2"/>
      <c r="Y742" s="13"/>
      <c r="Z742" s="13"/>
      <c r="AA742" s="13"/>
      <c r="AB742" s="17"/>
      <c r="AC742" s="17"/>
      <c r="AD742" s="6"/>
      <c r="AE742" t="e">
        <f>VLOOKUP(Таблица91112282710[[#This Row],[Название способа закупки]],ТаблСпосЗакуп[],2,FALSE)</f>
        <v>#N/A</v>
      </c>
      <c r="AF742" s="6"/>
      <c r="AG742" s="20" t="e">
        <f>INDEX(ТаблОснЗакЕП[],MATCH(LEFT($AF742,255),ТаблОснЗакЕП[Столбец1],0),2)</f>
        <v>#N/A</v>
      </c>
      <c r="AH742" s="2"/>
      <c r="AI742" s="17"/>
      <c r="AJ742" s="14"/>
      <c r="AK742" s="15"/>
      <c r="AL742" s="15"/>
      <c r="AM742" s="15"/>
      <c r="AN742" s="15"/>
      <c r="AO742" s="14"/>
      <c r="AP742" s="14"/>
      <c r="AR742" s="6"/>
      <c r="AS742" t="e">
        <f>VLOOKUP(Таблица91112282710[[#This Row],[Название направления закупки]],ТаблНапрЗакуп[],2,FALSE)</f>
        <v>#N/A</v>
      </c>
      <c r="AT742" s="14"/>
      <c r="AU742" s="40" t="e">
        <f>VLOOKUP(Таблица91112282710[[#This Row],[Наименование подразделения-заявителя закупки (только для закупок ПАО "Газпром")]],ТаблПодрГазпром[],2,FALSE)</f>
        <v>#N/A</v>
      </c>
      <c r="AV742" s="14"/>
      <c r="AW742" s="14"/>
    </row>
    <row r="743" spans="1:49" x14ac:dyDescent="0.25">
      <c r="A743" s="2"/>
      <c r="B743" s="16"/>
      <c r="C743" s="6"/>
      <c r="D743" t="e">
        <f>VLOOKUP(Таблица91112282710[[#This Row],[Название документа, основания для закупки]],ТаблОснЗакуп[],2,FALSE)</f>
        <v>#N/A</v>
      </c>
      <c r="E743" s="2"/>
      <c r="F743" s="6"/>
      <c r="G743" s="38" t="e">
        <f>VLOOKUP(Таблица91112282710[[#This Row],[ Название раздела Плана]],ТаблРазделПлана4[],2,FALSE)</f>
        <v>#N/A</v>
      </c>
      <c r="H743" s="14"/>
      <c r="I743" s="14"/>
      <c r="J743" s="2"/>
      <c r="K743" s="17"/>
      <c r="L743" s="17"/>
      <c r="M743" s="48"/>
      <c r="N743" s="47" t="e">
        <f>VLOOKUP(Таблица91112282710[[#This Row],[Предмет закупки - исключения СМСП]],ТаблИсключ,2,FALSE)</f>
        <v>#N/A</v>
      </c>
      <c r="O743" s="20"/>
      <c r="Q743" s="36"/>
      <c r="R743" s="12"/>
      <c r="S743" s="12"/>
      <c r="T743" s="12"/>
      <c r="U743" s="16" t="e">
        <f>VLOOKUP(Таблица91112282710[[#This Row],[Ставка НДС]],ТаблицаСтавкиНДС[],2,FALSE)</f>
        <v>#N/A</v>
      </c>
      <c r="V743" s="6"/>
      <c r="W743" t="e">
        <f>VLOOKUP(Таблица91112282710[[#This Row],[Название источника финансирования]],ТаблИстФинанс[],2,FALSE)</f>
        <v>#N/A</v>
      </c>
      <c r="X743" s="2"/>
      <c r="Y743" s="13"/>
      <c r="Z743" s="13"/>
      <c r="AA743" s="13"/>
      <c r="AB743" s="17"/>
      <c r="AC743" s="17"/>
      <c r="AD743" s="6"/>
      <c r="AE743" t="e">
        <f>VLOOKUP(Таблица91112282710[[#This Row],[Название способа закупки]],ТаблСпосЗакуп[],2,FALSE)</f>
        <v>#N/A</v>
      </c>
      <c r="AF743" s="6"/>
      <c r="AG743" s="20" t="e">
        <f>INDEX(ТаблОснЗакЕП[],MATCH(LEFT($AF743,255),ТаблОснЗакЕП[Столбец1],0),2)</f>
        <v>#N/A</v>
      </c>
      <c r="AH743" s="2"/>
      <c r="AI743" s="17"/>
      <c r="AJ743" s="14"/>
      <c r="AK743" s="15"/>
      <c r="AL743" s="15"/>
      <c r="AM743" s="15"/>
      <c r="AN743" s="15"/>
      <c r="AO743" s="14"/>
      <c r="AP743" s="14"/>
      <c r="AR743" s="6"/>
      <c r="AS743" t="e">
        <f>VLOOKUP(Таблица91112282710[[#This Row],[Название направления закупки]],ТаблНапрЗакуп[],2,FALSE)</f>
        <v>#N/A</v>
      </c>
      <c r="AT743" s="14"/>
      <c r="AU743" s="39" t="e">
        <f>VLOOKUP(Таблица91112282710[[#This Row],[Наименование подразделения-заявителя закупки (только для закупок ПАО "Газпром")]],ТаблПодрГазпром[],2,FALSE)</f>
        <v>#N/A</v>
      </c>
      <c r="AV743" s="14"/>
      <c r="AW743" s="14"/>
    </row>
    <row r="744" spans="1:49" x14ac:dyDescent="0.25">
      <c r="A744" s="2"/>
      <c r="B744" s="16"/>
      <c r="C744" s="6"/>
      <c r="D744" t="e">
        <f>VLOOKUP(Таблица91112282710[[#This Row],[Название документа, основания для закупки]],ТаблОснЗакуп[],2,FALSE)</f>
        <v>#N/A</v>
      </c>
      <c r="E744" s="2"/>
      <c r="F744" s="6"/>
      <c r="G744" s="38" t="e">
        <f>VLOOKUP(Таблица91112282710[[#This Row],[ Название раздела Плана]],ТаблРазделПлана4[],2,FALSE)</f>
        <v>#N/A</v>
      </c>
      <c r="H744" s="14"/>
      <c r="I744" s="14"/>
      <c r="J744" s="2"/>
      <c r="K744" s="17"/>
      <c r="L744" s="17"/>
      <c r="M744" s="48"/>
      <c r="N744" s="47" t="e">
        <f>VLOOKUP(Таблица91112282710[[#This Row],[Предмет закупки - исключения СМСП]],ТаблИсключ,2,FALSE)</f>
        <v>#N/A</v>
      </c>
      <c r="O744" s="20"/>
      <c r="Q744" s="36"/>
      <c r="R744" s="12"/>
      <c r="S744" s="12"/>
      <c r="T744" s="12"/>
      <c r="U744" s="16" t="e">
        <f>VLOOKUP(Таблица91112282710[[#This Row],[Ставка НДС]],ТаблицаСтавкиНДС[],2,FALSE)</f>
        <v>#N/A</v>
      </c>
      <c r="V744" s="6"/>
      <c r="W744" t="e">
        <f>VLOOKUP(Таблица91112282710[[#This Row],[Название источника финансирования]],ТаблИстФинанс[],2,FALSE)</f>
        <v>#N/A</v>
      </c>
      <c r="X744" s="2"/>
      <c r="Y744" s="13"/>
      <c r="Z744" s="13"/>
      <c r="AA744" s="13"/>
      <c r="AB744" s="17"/>
      <c r="AC744" s="17"/>
      <c r="AD744" s="6"/>
      <c r="AE744" t="e">
        <f>VLOOKUP(Таблица91112282710[[#This Row],[Название способа закупки]],ТаблСпосЗакуп[],2,FALSE)</f>
        <v>#N/A</v>
      </c>
      <c r="AF744" s="6"/>
      <c r="AG744" s="20" t="e">
        <f>INDEX(ТаблОснЗакЕП[],MATCH(LEFT($AF744,255),ТаблОснЗакЕП[Столбец1],0),2)</f>
        <v>#N/A</v>
      </c>
      <c r="AH744" s="2"/>
      <c r="AI744" s="17"/>
      <c r="AJ744" s="14"/>
      <c r="AK744" s="15"/>
      <c r="AL744" s="15"/>
      <c r="AM744" s="15"/>
      <c r="AN744" s="15"/>
      <c r="AO744" s="14"/>
      <c r="AP744" s="14"/>
      <c r="AR744" s="6"/>
      <c r="AS744" t="e">
        <f>VLOOKUP(Таблица91112282710[[#This Row],[Название направления закупки]],ТаблНапрЗакуп[],2,FALSE)</f>
        <v>#N/A</v>
      </c>
      <c r="AT744" s="14"/>
      <c r="AU744" s="40" t="e">
        <f>VLOOKUP(Таблица91112282710[[#This Row],[Наименование подразделения-заявителя закупки (только для закупок ПАО "Газпром")]],ТаблПодрГазпром[],2,FALSE)</f>
        <v>#N/A</v>
      </c>
      <c r="AV744" s="14"/>
      <c r="AW744" s="14"/>
    </row>
    <row r="745" spans="1:49" x14ac:dyDescent="0.25">
      <c r="A745" s="2"/>
      <c r="B745" s="16"/>
      <c r="C745" s="6"/>
      <c r="D745" t="e">
        <f>VLOOKUP(Таблица91112282710[[#This Row],[Название документа, основания для закупки]],ТаблОснЗакуп[],2,FALSE)</f>
        <v>#N/A</v>
      </c>
      <c r="E745" s="2"/>
      <c r="F745" s="6"/>
      <c r="G745" s="38" t="e">
        <f>VLOOKUP(Таблица91112282710[[#This Row],[ Название раздела Плана]],ТаблРазделПлана4[],2,FALSE)</f>
        <v>#N/A</v>
      </c>
      <c r="H745" s="14"/>
      <c r="I745" s="14"/>
      <c r="J745" s="2"/>
      <c r="K745" s="17"/>
      <c r="L745" s="17"/>
      <c r="M745" s="48"/>
      <c r="N745" s="47" t="e">
        <f>VLOOKUP(Таблица91112282710[[#This Row],[Предмет закупки - исключения СМСП]],ТаблИсключ,2,FALSE)</f>
        <v>#N/A</v>
      </c>
      <c r="O745" s="20"/>
      <c r="Q745" s="36"/>
      <c r="R745" s="12"/>
      <c r="S745" s="12"/>
      <c r="T745" s="12"/>
      <c r="U745" s="16" t="e">
        <f>VLOOKUP(Таблица91112282710[[#This Row],[Ставка НДС]],ТаблицаСтавкиНДС[],2,FALSE)</f>
        <v>#N/A</v>
      </c>
      <c r="V745" s="6"/>
      <c r="W745" t="e">
        <f>VLOOKUP(Таблица91112282710[[#This Row],[Название источника финансирования]],ТаблИстФинанс[],2,FALSE)</f>
        <v>#N/A</v>
      </c>
      <c r="X745" s="2"/>
      <c r="Y745" s="13"/>
      <c r="Z745" s="13"/>
      <c r="AA745" s="13"/>
      <c r="AB745" s="17"/>
      <c r="AC745" s="17"/>
      <c r="AD745" s="6"/>
      <c r="AE745" t="e">
        <f>VLOOKUP(Таблица91112282710[[#This Row],[Название способа закупки]],ТаблСпосЗакуп[],2,FALSE)</f>
        <v>#N/A</v>
      </c>
      <c r="AF745" s="6"/>
      <c r="AG745" s="20" t="e">
        <f>INDEX(ТаблОснЗакЕП[],MATCH(LEFT($AF745,255),ТаблОснЗакЕП[Столбец1],0),2)</f>
        <v>#N/A</v>
      </c>
      <c r="AH745" s="2"/>
      <c r="AI745" s="17"/>
      <c r="AJ745" s="14"/>
      <c r="AK745" s="15"/>
      <c r="AL745" s="15"/>
      <c r="AM745" s="15"/>
      <c r="AN745" s="15"/>
      <c r="AO745" s="14"/>
      <c r="AP745" s="14"/>
      <c r="AR745" s="6"/>
      <c r="AS745" t="e">
        <f>VLOOKUP(Таблица91112282710[[#This Row],[Название направления закупки]],ТаблНапрЗакуп[],2,FALSE)</f>
        <v>#N/A</v>
      </c>
      <c r="AT745" s="14"/>
      <c r="AU745" s="39" t="e">
        <f>VLOOKUP(Таблица91112282710[[#This Row],[Наименование подразделения-заявителя закупки (только для закупок ПАО "Газпром")]],ТаблПодрГазпром[],2,FALSE)</f>
        <v>#N/A</v>
      </c>
      <c r="AV745" s="14"/>
      <c r="AW745" s="14"/>
    </row>
    <row r="746" spans="1:49" x14ac:dyDescent="0.25">
      <c r="A746" s="2"/>
      <c r="B746" s="16"/>
      <c r="C746" s="6"/>
      <c r="D746" t="e">
        <f>VLOOKUP(Таблица91112282710[[#This Row],[Название документа, основания для закупки]],ТаблОснЗакуп[],2,FALSE)</f>
        <v>#N/A</v>
      </c>
      <c r="E746" s="2"/>
      <c r="F746" s="6"/>
      <c r="G746" s="38" t="e">
        <f>VLOOKUP(Таблица91112282710[[#This Row],[ Название раздела Плана]],ТаблРазделПлана4[],2,FALSE)</f>
        <v>#N/A</v>
      </c>
      <c r="H746" s="14"/>
      <c r="I746" s="14"/>
      <c r="J746" s="2"/>
      <c r="K746" s="17"/>
      <c r="L746" s="17"/>
      <c r="M746" s="48"/>
      <c r="N746" s="47" t="e">
        <f>VLOOKUP(Таблица91112282710[[#This Row],[Предмет закупки - исключения СМСП]],ТаблИсключ,2,FALSE)</f>
        <v>#N/A</v>
      </c>
      <c r="O746" s="20"/>
      <c r="Q746" s="36"/>
      <c r="R746" s="12"/>
      <c r="S746" s="12"/>
      <c r="T746" s="12"/>
      <c r="U746" s="16" t="e">
        <f>VLOOKUP(Таблица91112282710[[#This Row],[Ставка НДС]],ТаблицаСтавкиНДС[],2,FALSE)</f>
        <v>#N/A</v>
      </c>
      <c r="V746" s="6"/>
      <c r="W746" t="e">
        <f>VLOOKUP(Таблица91112282710[[#This Row],[Название источника финансирования]],ТаблИстФинанс[],2,FALSE)</f>
        <v>#N/A</v>
      </c>
      <c r="X746" s="2"/>
      <c r="Y746" s="13"/>
      <c r="Z746" s="13"/>
      <c r="AA746" s="13"/>
      <c r="AB746" s="17"/>
      <c r="AC746" s="17"/>
      <c r="AD746" s="6"/>
      <c r="AE746" t="e">
        <f>VLOOKUP(Таблица91112282710[[#This Row],[Название способа закупки]],ТаблСпосЗакуп[],2,FALSE)</f>
        <v>#N/A</v>
      </c>
      <c r="AF746" s="6"/>
      <c r="AG746" s="20" t="e">
        <f>INDEX(ТаблОснЗакЕП[],MATCH(LEFT($AF746,255),ТаблОснЗакЕП[Столбец1],0),2)</f>
        <v>#N/A</v>
      </c>
      <c r="AH746" s="2"/>
      <c r="AI746" s="17"/>
      <c r="AJ746" s="14"/>
      <c r="AK746" s="15"/>
      <c r="AL746" s="15"/>
      <c r="AM746" s="15"/>
      <c r="AN746" s="15"/>
      <c r="AO746" s="14"/>
      <c r="AP746" s="14"/>
      <c r="AR746" s="6"/>
      <c r="AS746" t="e">
        <f>VLOOKUP(Таблица91112282710[[#This Row],[Название направления закупки]],ТаблНапрЗакуп[],2,FALSE)</f>
        <v>#N/A</v>
      </c>
      <c r="AT746" s="14"/>
      <c r="AU746" s="40" t="e">
        <f>VLOOKUP(Таблица91112282710[[#This Row],[Наименование подразделения-заявителя закупки (только для закупок ПАО "Газпром")]],ТаблПодрГазпром[],2,FALSE)</f>
        <v>#N/A</v>
      </c>
      <c r="AV746" s="14"/>
      <c r="AW746" s="14"/>
    </row>
    <row r="747" spans="1:49" x14ac:dyDescent="0.25">
      <c r="A747" s="2"/>
      <c r="B747" s="16"/>
      <c r="C747" s="6"/>
      <c r="D747" t="e">
        <f>VLOOKUP(Таблица91112282710[[#This Row],[Название документа, основания для закупки]],ТаблОснЗакуп[],2,FALSE)</f>
        <v>#N/A</v>
      </c>
      <c r="E747" s="2"/>
      <c r="F747" s="6"/>
      <c r="G747" s="38" t="e">
        <f>VLOOKUP(Таблица91112282710[[#This Row],[ Название раздела Плана]],ТаблРазделПлана4[],2,FALSE)</f>
        <v>#N/A</v>
      </c>
      <c r="H747" s="14"/>
      <c r="I747" s="14"/>
      <c r="J747" s="2"/>
      <c r="K747" s="17"/>
      <c r="L747" s="17"/>
      <c r="M747" s="48"/>
      <c r="N747" s="47" t="e">
        <f>VLOOKUP(Таблица91112282710[[#This Row],[Предмет закупки - исключения СМСП]],ТаблИсключ,2,FALSE)</f>
        <v>#N/A</v>
      </c>
      <c r="O747" s="20"/>
      <c r="Q747" s="36"/>
      <c r="R747" s="12"/>
      <c r="S747" s="12"/>
      <c r="T747" s="12"/>
      <c r="U747" s="16" t="e">
        <f>VLOOKUP(Таблица91112282710[[#This Row],[Ставка НДС]],ТаблицаСтавкиНДС[],2,FALSE)</f>
        <v>#N/A</v>
      </c>
      <c r="V747" s="6"/>
      <c r="W747" t="e">
        <f>VLOOKUP(Таблица91112282710[[#This Row],[Название источника финансирования]],ТаблИстФинанс[],2,FALSE)</f>
        <v>#N/A</v>
      </c>
      <c r="X747" s="2"/>
      <c r="Y747" s="13"/>
      <c r="Z747" s="13"/>
      <c r="AA747" s="13"/>
      <c r="AB747" s="17"/>
      <c r="AC747" s="17"/>
      <c r="AD747" s="6"/>
      <c r="AE747" t="e">
        <f>VLOOKUP(Таблица91112282710[[#This Row],[Название способа закупки]],ТаблСпосЗакуп[],2,FALSE)</f>
        <v>#N/A</v>
      </c>
      <c r="AF747" s="6"/>
      <c r="AG747" s="20" t="e">
        <f>INDEX(ТаблОснЗакЕП[],MATCH(LEFT($AF747,255),ТаблОснЗакЕП[Столбец1],0),2)</f>
        <v>#N/A</v>
      </c>
      <c r="AH747" s="2"/>
      <c r="AI747" s="17"/>
      <c r="AJ747" s="14"/>
      <c r="AK747" s="15"/>
      <c r="AL747" s="15"/>
      <c r="AM747" s="15"/>
      <c r="AN747" s="15"/>
      <c r="AO747" s="14"/>
      <c r="AP747" s="14"/>
      <c r="AR747" s="6"/>
      <c r="AS747" t="e">
        <f>VLOOKUP(Таблица91112282710[[#This Row],[Название направления закупки]],ТаблНапрЗакуп[],2,FALSE)</f>
        <v>#N/A</v>
      </c>
      <c r="AT747" s="14"/>
      <c r="AU747" s="39" t="e">
        <f>VLOOKUP(Таблица91112282710[[#This Row],[Наименование подразделения-заявителя закупки (только для закупок ПАО "Газпром")]],ТаблПодрГазпром[],2,FALSE)</f>
        <v>#N/A</v>
      </c>
      <c r="AV747" s="14"/>
      <c r="AW747" s="14"/>
    </row>
    <row r="748" spans="1:49" x14ac:dyDescent="0.25">
      <c r="A748" s="2"/>
      <c r="B748" s="16"/>
      <c r="C748" s="6"/>
      <c r="D748" t="e">
        <f>VLOOKUP(Таблица91112282710[[#This Row],[Название документа, основания для закупки]],ТаблОснЗакуп[],2,FALSE)</f>
        <v>#N/A</v>
      </c>
      <c r="E748" s="2"/>
      <c r="F748" s="6"/>
      <c r="G748" s="38" t="e">
        <f>VLOOKUP(Таблица91112282710[[#This Row],[ Название раздела Плана]],ТаблРазделПлана4[],2,FALSE)</f>
        <v>#N/A</v>
      </c>
      <c r="H748" s="14"/>
      <c r="I748" s="14"/>
      <c r="J748" s="2"/>
      <c r="K748" s="17"/>
      <c r="L748" s="17"/>
      <c r="M748" s="48"/>
      <c r="N748" s="47" t="e">
        <f>VLOOKUP(Таблица91112282710[[#This Row],[Предмет закупки - исключения СМСП]],ТаблИсключ,2,FALSE)</f>
        <v>#N/A</v>
      </c>
      <c r="O748" s="20"/>
      <c r="Q748" s="36"/>
      <c r="R748" s="12"/>
      <c r="S748" s="12"/>
      <c r="T748" s="12"/>
      <c r="U748" s="16" t="e">
        <f>VLOOKUP(Таблица91112282710[[#This Row],[Ставка НДС]],ТаблицаСтавкиНДС[],2,FALSE)</f>
        <v>#N/A</v>
      </c>
      <c r="V748" s="6"/>
      <c r="W748" t="e">
        <f>VLOOKUP(Таблица91112282710[[#This Row],[Название источника финансирования]],ТаблИстФинанс[],2,FALSE)</f>
        <v>#N/A</v>
      </c>
      <c r="X748" s="2"/>
      <c r="Y748" s="13"/>
      <c r="Z748" s="13"/>
      <c r="AA748" s="13"/>
      <c r="AB748" s="17"/>
      <c r="AC748" s="17"/>
      <c r="AD748" s="6"/>
      <c r="AE748" t="e">
        <f>VLOOKUP(Таблица91112282710[[#This Row],[Название способа закупки]],ТаблСпосЗакуп[],2,FALSE)</f>
        <v>#N/A</v>
      </c>
      <c r="AF748" s="6"/>
      <c r="AG748" s="20" t="e">
        <f>INDEX(ТаблОснЗакЕП[],MATCH(LEFT($AF748,255),ТаблОснЗакЕП[Столбец1],0),2)</f>
        <v>#N/A</v>
      </c>
      <c r="AH748" s="2"/>
      <c r="AI748" s="17"/>
      <c r="AJ748" s="14"/>
      <c r="AK748" s="15"/>
      <c r="AL748" s="15"/>
      <c r="AM748" s="15"/>
      <c r="AN748" s="15"/>
      <c r="AO748" s="14"/>
      <c r="AP748" s="14"/>
      <c r="AR748" s="6"/>
      <c r="AS748" t="e">
        <f>VLOOKUP(Таблица91112282710[[#This Row],[Название направления закупки]],ТаблНапрЗакуп[],2,FALSE)</f>
        <v>#N/A</v>
      </c>
      <c r="AT748" s="14"/>
      <c r="AU748" s="40" t="e">
        <f>VLOOKUP(Таблица91112282710[[#This Row],[Наименование подразделения-заявителя закупки (только для закупок ПАО "Газпром")]],ТаблПодрГазпром[],2,FALSE)</f>
        <v>#N/A</v>
      </c>
      <c r="AV748" s="14"/>
      <c r="AW748" s="14"/>
    </row>
    <row r="749" spans="1:49" x14ac:dyDescent="0.25">
      <c r="A749" s="2"/>
      <c r="B749" s="16"/>
      <c r="C749" s="6"/>
      <c r="D749" t="e">
        <f>VLOOKUP(Таблица91112282710[[#This Row],[Название документа, основания для закупки]],ТаблОснЗакуп[],2,FALSE)</f>
        <v>#N/A</v>
      </c>
      <c r="E749" s="2"/>
      <c r="F749" s="6"/>
      <c r="G749" s="38" t="e">
        <f>VLOOKUP(Таблица91112282710[[#This Row],[ Название раздела Плана]],ТаблРазделПлана4[],2,FALSE)</f>
        <v>#N/A</v>
      </c>
      <c r="H749" s="14"/>
      <c r="I749" s="14"/>
      <c r="J749" s="2"/>
      <c r="K749" s="17"/>
      <c r="L749" s="17"/>
      <c r="M749" s="48"/>
      <c r="N749" s="47" t="e">
        <f>VLOOKUP(Таблица91112282710[[#This Row],[Предмет закупки - исключения СМСП]],ТаблИсключ,2,FALSE)</f>
        <v>#N/A</v>
      </c>
      <c r="O749" s="20"/>
      <c r="Q749" s="36"/>
      <c r="R749" s="12"/>
      <c r="S749" s="12"/>
      <c r="T749" s="12"/>
      <c r="U749" s="16" t="e">
        <f>VLOOKUP(Таблица91112282710[[#This Row],[Ставка НДС]],ТаблицаСтавкиНДС[],2,FALSE)</f>
        <v>#N/A</v>
      </c>
      <c r="V749" s="6"/>
      <c r="W749" t="e">
        <f>VLOOKUP(Таблица91112282710[[#This Row],[Название источника финансирования]],ТаблИстФинанс[],2,FALSE)</f>
        <v>#N/A</v>
      </c>
      <c r="X749" s="2"/>
      <c r="Y749" s="13"/>
      <c r="Z749" s="13"/>
      <c r="AA749" s="13"/>
      <c r="AB749" s="17"/>
      <c r="AC749" s="17"/>
      <c r="AD749" s="6"/>
      <c r="AE749" t="e">
        <f>VLOOKUP(Таблица91112282710[[#This Row],[Название способа закупки]],ТаблСпосЗакуп[],2,FALSE)</f>
        <v>#N/A</v>
      </c>
      <c r="AF749" s="6"/>
      <c r="AG749" s="20" t="e">
        <f>INDEX(ТаблОснЗакЕП[],MATCH(LEFT($AF749,255),ТаблОснЗакЕП[Столбец1],0),2)</f>
        <v>#N/A</v>
      </c>
      <c r="AH749" s="2"/>
      <c r="AI749" s="17"/>
      <c r="AJ749" s="14"/>
      <c r="AK749" s="15"/>
      <c r="AL749" s="15"/>
      <c r="AM749" s="15"/>
      <c r="AN749" s="15"/>
      <c r="AO749" s="14"/>
      <c r="AP749" s="14"/>
      <c r="AR749" s="6"/>
      <c r="AS749" t="e">
        <f>VLOOKUP(Таблица91112282710[[#This Row],[Название направления закупки]],ТаблНапрЗакуп[],2,FALSE)</f>
        <v>#N/A</v>
      </c>
      <c r="AT749" s="14"/>
      <c r="AU749" s="39" t="e">
        <f>VLOOKUP(Таблица91112282710[[#This Row],[Наименование подразделения-заявителя закупки (только для закупок ПАО "Газпром")]],ТаблПодрГазпром[],2,FALSE)</f>
        <v>#N/A</v>
      </c>
      <c r="AV749" s="14"/>
      <c r="AW749" s="14"/>
    </row>
    <row r="750" spans="1:49" x14ac:dyDescent="0.25">
      <c r="A750" s="2"/>
      <c r="B750" s="16"/>
      <c r="C750" s="6"/>
      <c r="D750" t="e">
        <f>VLOOKUP(Таблица91112282710[[#This Row],[Название документа, основания для закупки]],ТаблОснЗакуп[],2,FALSE)</f>
        <v>#N/A</v>
      </c>
      <c r="E750" s="2"/>
      <c r="F750" s="6"/>
      <c r="G750" s="38" t="e">
        <f>VLOOKUP(Таблица91112282710[[#This Row],[ Название раздела Плана]],ТаблРазделПлана4[],2,FALSE)</f>
        <v>#N/A</v>
      </c>
      <c r="H750" s="14"/>
      <c r="I750" s="14"/>
      <c r="J750" s="2"/>
      <c r="K750" s="17"/>
      <c r="L750" s="17"/>
      <c r="M750" s="48"/>
      <c r="N750" s="47" t="e">
        <f>VLOOKUP(Таблица91112282710[[#This Row],[Предмет закупки - исключения СМСП]],ТаблИсключ,2,FALSE)</f>
        <v>#N/A</v>
      </c>
      <c r="O750" s="20"/>
      <c r="Q750" s="36"/>
      <c r="R750" s="12"/>
      <c r="S750" s="12"/>
      <c r="T750" s="12"/>
      <c r="U750" s="16" t="e">
        <f>VLOOKUP(Таблица91112282710[[#This Row],[Ставка НДС]],ТаблицаСтавкиНДС[],2,FALSE)</f>
        <v>#N/A</v>
      </c>
      <c r="V750" s="6"/>
      <c r="W750" t="e">
        <f>VLOOKUP(Таблица91112282710[[#This Row],[Название источника финансирования]],ТаблИстФинанс[],2,FALSE)</f>
        <v>#N/A</v>
      </c>
      <c r="X750" s="2"/>
      <c r="Y750" s="13"/>
      <c r="Z750" s="13"/>
      <c r="AA750" s="13"/>
      <c r="AB750" s="17"/>
      <c r="AC750" s="17"/>
      <c r="AD750" s="6"/>
      <c r="AE750" t="e">
        <f>VLOOKUP(Таблица91112282710[[#This Row],[Название способа закупки]],ТаблСпосЗакуп[],2,FALSE)</f>
        <v>#N/A</v>
      </c>
      <c r="AF750" s="6"/>
      <c r="AG750" s="20" t="e">
        <f>INDEX(ТаблОснЗакЕП[],MATCH(LEFT($AF750,255),ТаблОснЗакЕП[Столбец1],0),2)</f>
        <v>#N/A</v>
      </c>
      <c r="AH750" s="2"/>
      <c r="AI750" s="17"/>
      <c r="AJ750" s="14"/>
      <c r="AK750" s="15"/>
      <c r="AL750" s="15"/>
      <c r="AM750" s="15"/>
      <c r="AN750" s="15"/>
      <c r="AO750" s="14"/>
      <c r="AP750" s="14"/>
      <c r="AR750" s="6"/>
      <c r="AS750" t="e">
        <f>VLOOKUP(Таблица91112282710[[#This Row],[Название направления закупки]],ТаблНапрЗакуп[],2,FALSE)</f>
        <v>#N/A</v>
      </c>
      <c r="AT750" s="14"/>
      <c r="AU750" s="40" t="e">
        <f>VLOOKUP(Таблица91112282710[[#This Row],[Наименование подразделения-заявителя закупки (только для закупок ПАО "Газпром")]],ТаблПодрГазпром[],2,FALSE)</f>
        <v>#N/A</v>
      </c>
      <c r="AV750" s="14"/>
      <c r="AW750" s="14"/>
    </row>
    <row r="751" spans="1:49" x14ac:dyDescent="0.25">
      <c r="A751" s="2"/>
      <c r="B751" s="16"/>
      <c r="C751" s="6"/>
      <c r="D751" t="e">
        <f>VLOOKUP(Таблица91112282710[[#This Row],[Название документа, основания для закупки]],ТаблОснЗакуп[],2,FALSE)</f>
        <v>#N/A</v>
      </c>
      <c r="E751" s="2"/>
      <c r="F751" s="6"/>
      <c r="G751" s="38" t="e">
        <f>VLOOKUP(Таблица91112282710[[#This Row],[ Название раздела Плана]],ТаблРазделПлана4[],2,FALSE)</f>
        <v>#N/A</v>
      </c>
      <c r="H751" s="14"/>
      <c r="I751" s="14"/>
      <c r="J751" s="2"/>
      <c r="K751" s="17"/>
      <c r="L751" s="17"/>
      <c r="M751" s="48"/>
      <c r="N751" s="47" t="e">
        <f>VLOOKUP(Таблица91112282710[[#This Row],[Предмет закупки - исключения СМСП]],ТаблИсключ,2,FALSE)</f>
        <v>#N/A</v>
      </c>
      <c r="O751" s="20"/>
      <c r="Q751" s="36"/>
      <c r="R751" s="12"/>
      <c r="S751" s="12"/>
      <c r="T751" s="12"/>
      <c r="U751" s="16" t="e">
        <f>VLOOKUP(Таблица91112282710[[#This Row],[Ставка НДС]],ТаблицаСтавкиНДС[],2,FALSE)</f>
        <v>#N/A</v>
      </c>
      <c r="V751" s="6"/>
      <c r="W751" t="e">
        <f>VLOOKUP(Таблица91112282710[[#This Row],[Название источника финансирования]],ТаблИстФинанс[],2,FALSE)</f>
        <v>#N/A</v>
      </c>
      <c r="X751" s="2"/>
      <c r="Y751" s="13"/>
      <c r="Z751" s="13"/>
      <c r="AA751" s="13"/>
      <c r="AB751" s="17"/>
      <c r="AC751" s="17"/>
      <c r="AD751" s="6"/>
      <c r="AE751" t="e">
        <f>VLOOKUP(Таблица91112282710[[#This Row],[Название способа закупки]],ТаблСпосЗакуп[],2,FALSE)</f>
        <v>#N/A</v>
      </c>
      <c r="AF751" s="6"/>
      <c r="AG751" s="20" t="e">
        <f>INDEX(ТаблОснЗакЕП[],MATCH(LEFT($AF751,255),ТаблОснЗакЕП[Столбец1],0),2)</f>
        <v>#N/A</v>
      </c>
      <c r="AH751" s="2"/>
      <c r="AI751" s="17"/>
      <c r="AJ751" s="14"/>
      <c r="AK751" s="15"/>
      <c r="AL751" s="15"/>
      <c r="AM751" s="15"/>
      <c r="AN751" s="15"/>
      <c r="AO751" s="14"/>
      <c r="AP751" s="14"/>
      <c r="AR751" s="6"/>
      <c r="AS751" t="e">
        <f>VLOOKUP(Таблица91112282710[[#This Row],[Название направления закупки]],ТаблНапрЗакуп[],2,FALSE)</f>
        <v>#N/A</v>
      </c>
      <c r="AT751" s="14"/>
      <c r="AU751" s="39" t="e">
        <f>VLOOKUP(Таблица91112282710[[#This Row],[Наименование подразделения-заявителя закупки (только для закупок ПАО "Газпром")]],ТаблПодрГазпром[],2,FALSE)</f>
        <v>#N/A</v>
      </c>
      <c r="AV751" s="14"/>
      <c r="AW751" s="14"/>
    </row>
    <row r="752" spans="1:49" x14ac:dyDescent="0.25">
      <c r="A752" s="2"/>
      <c r="B752" s="16"/>
      <c r="C752" s="6"/>
      <c r="D752" t="e">
        <f>VLOOKUP(Таблица91112282710[[#This Row],[Название документа, основания для закупки]],ТаблОснЗакуп[],2,FALSE)</f>
        <v>#N/A</v>
      </c>
      <c r="E752" s="2"/>
      <c r="F752" s="6"/>
      <c r="G752" s="38" t="e">
        <f>VLOOKUP(Таблица91112282710[[#This Row],[ Название раздела Плана]],ТаблРазделПлана4[],2,FALSE)</f>
        <v>#N/A</v>
      </c>
      <c r="H752" s="14"/>
      <c r="I752" s="14"/>
      <c r="J752" s="2"/>
      <c r="K752" s="17"/>
      <c r="L752" s="17"/>
      <c r="M752" s="48"/>
      <c r="N752" s="47" t="e">
        <f>VLOOKUP(Таблица91112282710[[#This Row],[Предмет закупки - исключения СМСП]],ТаблИсключ,2,FALSE)</f>
        <v>#N/A</v>
      </c>
      <c r="O752" s="20"/>
      <c r="Q752" s="36"/>
      <c r="R752" s="12"/>
      <c r="S752" s="12"/>
      <c r="T752" s="12"/>
      <c r="U752" s="16" t="e">
        <f>VLOOKUP(Таблица91112282710[[#This Row],[Ставка НДС]],ТаблицаСтавкиНДС[],2,FALSE)</f>
        <v>#N/A</v>
      </c>
      <c r="V752" s="6"/>
      <c r="W752" t="e">
        <f>VLOOKUP(Таблица91112282710[[#This Row],[Название источника финансирования]],ТаблИстФинанс[],2,FALSE)</f>
        <v>#N/A</v>
      </c>
      <c r="X752" s="2"/>
      <c r="Y752" s="13"/>
      <c r="Z752" s="13"/>
      <c r="AA752" s="13"/>
      <c r="AB752" s="17"/>
      <c r="AC752" s="17"/>
      <c r="AD752" s="6"/>
      <c r="AE752" t="e">
        <f>VLOOKUP(Таблица91112282710[[#This Row],[Название способа закупки]],ТаблСпосЗакуп[],2,FALSE)</f>
        <v>#N/A</v>
      </c>
      <c r="AF752" s="6"/>
      <c r="AG752" s="20" t="e">
        <f>INDEX(ТаблОснЗакЕП[],MATCH(LEFT($AF752,255),ТаблОснЗакЕП[Столбец1],0),2)</f>
        <v>#N/A</v>
      </c>
      <c r="AH752" s="2"/>
      <c r="AI752" s="17"/>
      <c r="AJ752" s="14"/>
      <c r="AK752" s="15"/>
      <c r="AL752" s="15"/>
      <c r="AM752" s="15"/>
      <c r="AN752" s="15"/>
      <c r="AO752" s="14"/>
      <c r="AP752" s="14"/>
      <c r="AR752" s="6"/>
      <c r="AS752" t="e">
        <f>VLOOKUP(Таблица91112282710[[#This Row],[Название направления закупки]],ТаблНапрЗакуп[],2,FALSE)</f>
        <v>#N/A</v>
      </c>
      <c r="AT752" s="14"/>
      <c r="AU752" s="40" t="e">
        <f>VLOOKUP(Таблица91112282710[[#This Row],[Наименование подразделения-заявителя закупки (только для закупок ПАО "Газпром")]],ТаблПодрГазпром[],2,FALSE)</f>
        <v>#N/A</v>
      </c>
      <c r="AV752" s="14"/>
      <c r="AW752" s="14"/>
    </row>
    <row r="753" spans="1:49" x14ac:dyDescent="0.25">
      <c r="A753" s="2"/>
      <c r="B753" s="16"/>
      <c r="C753" s="6"/>
      <c r="D753" t="e">
        <f>VLOOKUP(Таблица91112282710[[#This Row],[Название документа, основания для закупки]],ТаблОснЗакуп[],2,FALSE)</f>
        <v>#N/A</v>
      </c>
      <c r="E753" s="2"/>
      <c r="F753" s="6"/>
      <c r="G753" s="38" t="e">
        <f>VLOOKUP(Таблица91112282710[[#This Row],[ Название раздела Плана]],ТаблРазделПлана4[],2,FALSE)</f>
        <v>#N/A</v>
      </c>
      <c r="H753" s="14"/>
      <c r="I753" s="14"/>
      <c r="J753" s="2"/>
      <c r="K753" s="17"/>
      <c r="L753" s="17"/>
      <c r="M753" s="48"/>
      <c r="N753" s="47" t="e">
        <f>VLOOKUP(Таблица91112282710[[#This Row],[Предмет закупки - исключения СМСП]],ТаблИсключ,2,FALSE)</f>
        <v>#N/A</v>
      </c>
      <c r="O753" s="20"/>
      <c r="Q753" s="36"/>
      <c r="R753" s="12"/>
      <c r="S753" s="12"/>
      <c r="T753" s="12"/>
      <c r="U753" s="16" t="e">
        <f>VLOOKUP(Таблица91112282710[[#This Row],[Ставка НДС]],ТаблицаСтавкиНДС[],2,FALSE)</f>
        <v>#N/A</v>
      </c>
      <c r="V753" s="6"/>
      <c r="W753" t="e">
        <f>VLOOKUP(Таблица91112282710[[#This Row],[Название источника финансирования]],ТаблИстФинанс[],2,FALSE)</f>
        <v>#N/A</v>
      </c>
      <c r="X753" s="2"/>
      <c r="Y753" s="13"/>
      <c r="Z753" s="13"/>
      <c r="AA753" s="13"/>
      <c r="AB753" s="17"/>
      <c r="AC753" s="17"/>
      <c r="AD753" s="6"/>
      <c r="AE753" t="e">
        <f>VLOOKUP(Таблица91112282710[[#This Row],[Название способа закупки]],ТаблСпосЗакуп[],2,FALSE)</f>
        <v>#N/A</v>
      </c>
      <c r="AF753" s="6"/>
      <c r="AG753" s="20" t="e">
        <f>INDEX(ТаблОснЗакЕП[],MATCH(LEFT($AF753,255),ТаблОснЗакЕП[Столбец1],0),2)</f>
        <v>#N/A</v>
      </c>
      <c r="AH753" s="2"/>
      <c r="AI753" s="17"/>
      <c r="AJ753" s="14"/>
      <c r="AK753" s="15"/>
      <c r="AL753" s="15"/>
      <c r="AM753" s="15"/>
      <c r="AN753" s="15"/>
      <c r="AO753" s="14"/>
      <c r="AP753" s="14"/>
      <c r="AR753" s="6"/>
      <c r="AS753" t="e">
        <f>VLOOKUP(Таблица91112282710[[#This Row],[Название направления закупки]],ТаблНапрЗакуп[],2,FALSE)</f>
        <v>#N/A</v>
      </c>
      <c r="AT753" s="14"/>
      <c r="AU753" s="39" t="e">
        <f>VLOOKUP(Таблица91112282710[[#This Row],[Наименование подразделения-заявителя закупки (только для закупок ПАО "Газпром")]],ТаблПодрГазпром[],2,FALSE)</f>
        <v>#N/A</v>
      </c>
      <c r="AV753" s="14"/>
      <c r="AW753" s="14"/>
    </row>
    <row r="754" spans="1:49" x14ac:dyDescent="0.25">
      <c r="A754" s="2"/>
      <c r="B754" s="16"/>
      <c r="C754" s="6"/>
      <c r="D754" t="e">
        <f>VLOOKUP(Таблица91112282710[[#This Row],[Название документа, основания для закупки]],ТаблОснЗакуп[],2,FALSE)</f>
        <v>#N/A</v>
      </c>
      <c r="E754" s="2"/>
      <c r="F754" s="6"/>
      <c r="G754" s="38" t="e">
        <f>VLOOKUP(Таблица91112282710[[#This Row],[ Название раздела Плана]],ТаблРазделПлана4[],2,FALSE)</f>
        <v>#N/A</v>
      </c>
      <c r="H754" s="14"/>
      <c r="I754" s="14"/>
      <c r="J754" s="2"/>
      <c r="K754" s="17"/>
      <c r="L754" s="17"/>
      <c r="M754" s="48"/>
      <c r="N754" s="47" t="e">
        <f>VLOOKUP(Таблица91112282710[[#This Row],[Предмет закупки - исключения СМСП]],ТаблИсключ,2,FALSE)</f>
        <v>#N/A</v>
      </c>
      <c r="O754" s="20"/>
      <c r="Q754" s="36"/>
      <c r="R754" s="12"/>
      <c r="S754" s="12"/>
      <c r="T754" s="12"/>
      <c r="U754" s="16" t="e">
        <f>VLOOKUP(Таблица91112282710[[#This Row],[Ставка НДС]],ТаблицаСтавкиНДС[],2,FALSE)</f>
        <v>#N/A</v>
      </c>
      <c r="V754" s="6"/>
      <c r="W754" t="e">
        <f>VLOOKUP(Таблица91112282710[[#This Row],[Название источника финансирования]],ТаблИстФинанс[],2,FALSE)</f>
        <v>#N/A</v>
      </c>
      <c r="X754" s="2"/>
      <c r="Y754" s="13"/>
      <c r="Z754" s="13"/>
      <c r="AA754" s="13"/>
      <c r="AB754" s="17"/>
      <c r="AC754" s="17"/>
      <c r="AD754" s="6"/>
      <c r="AE754" t="e">
        <f>VLOOKUP(Таблица91112282710[[#This Row],[Название способа закупки]],ТаблСпосЗакуп[],2,FALSE)</f>
        <v>#N/A</v>
      </c>
      <c r="AF754" s="6"/>
      <c r="AG754" s="20" t="e">
        <f>INDEX(ТаблОснЗакЕП[],MATCH(LEFT($AF754,255),ТаблОснЗакЕП[Столбец1],0),2)</f>
        <v>#N/A</v>
      </c>
      <c r="AH754" s="2"/>
      <c r="AI754" s="17"/>
      <c r="AJ754" s="14"/>
      <c r="AK754" s="15"/>
      <c r="AL754" s="15"/>
      <c r="AM754" s="15"/>
      <c r="AN754" s="15"/>
      <c r="AO754" s="14"/>
      <c r="AP754" s="14"/>
      <c r="AR754" s="6"/>
      <c r="AS754" t="e">
        <f>VLOOKUP(Таблица91112282710[[#This Row],[Название направления закупки]],ТаблНапрЗакуп[],2,FALSE)</f>
        <v>#N/A</v>
      </c>
      <c r="AT754" s="14"/>
      <c r="AU754" s="40" t="e">
        <f>VLOOKUP(Таблица91112282710[[#This Row],[Наименование подразделения-заявителя закупки (только для закупок ПАО "Газпром")]],ТаблПодрГазпром[],2,FALSE)</f>
        <v>#N/A</v>
      </c>
      <c r="AV754" s="14"/>
      <c r="AW754" s="14"/>
    </row>
    <row r="755" spans="1:49" x14ac:dyDescent="0.25">
      <c r="A755" s="2"/>
      <c r="B755" s="16"/>
      <c r="C755" s="6"/>
      <c r="D755" t="e">
        <f>VLOOKUP(Таблица91112282710[[#This Row],[Название документа, основания для закупки]],ТаблОснЗакуп[],2,FALSE)</f>
        <v>#N/A</v>
      </c>
      <c r="E755" s="2"/>
      <c r="F755" s="6"/>
      <c r="G755" s="38" t="e">
        <f>VLOOKUP(Таблица91112282710[[#This Row],[ Название раздела Плана]],ТаблРазделПлана4[],2,FALSE)</f>
        <v>#N/A</v>
      </c>
      <c r="H755" s="14"/>
      <c r="I755" s="14"/>
      <c r="J755" s="2"/>
      <c r="K755" s="17"/>
      <c r="L755" s="17"/>
      <c r="M755" s="48"/>
      <c r="N755" s="47" t="e">
        <f>VLOOKUP(Таблица91112282710[[#This Row],[Предмет закупки - исключения СМСП]],ТаблИсключ,2,FALSE)</f>
        <v>#N/A</v>
      </c>
      <c r="O755" s="20"/>
      <c r="Q755" s="36"/>
      <c r="R755" s="12"/>
      <c r="S755" s="12"/>
      <c r="T755" s="12"/>
      <c r="U755" s="16" t="e">
        <f>VLOOKUP(Таблица91112282710[[#This Row],[Ставка НДС]],ТаблицаСтавкиНДС[],2,FALSE)</f>
        <v>#N/A</v>
      </c>
      <c r="V755" s="6"/>
      <c r="W755" t="e">
        <f>VLOOKUP(Таблица91112282710[[#This Row],[Название источника финансирования]],ТаблИстФинанс[],2,FALSE)</f>
        <v>#N/A</v>
      </c>
      <c r="X755" s="2"/>
      <c r="Y755" s="13"/>
      <c r="Z755" s="13"/>
      <c r="AA755" s="13"/>
      <c r="AB755" s="17"/>
      <c r="AC755" s="17"/>
      <c r="AD755" s="6"/>
      <c r="AE755" t="e">
        <f>VLOOKUP(Таблица91112282710[[#This Row],[Название способа закупки]],ТаблСпосЗакуп[],2,FALSE)</f>
        <v>#N/A</v>
      </c>
      <c r="AF755" s="6"/>
      <c r="AG755" s="20" t="e">
        <f>INDEX(ТаблОснЗакЕП[],MATCH(LEFT($AF755,255),ТаблОснЗакЕП[Столбец1],0),2)</f>
        <v>#N/A</v>
      </c>
      <c r="AH755" s="2"/>
      <c r="AI755" s="17"/>
      <c r="AJ755" s="14"/>
      <c r="AK755" s="15"/>
      <c r="AL755" s="15"/>
      <c r="AM755" s="15"/>
      <c r="AN755" s="15"/>
      <c r="AO755" s="14"/>
      <c r="AP755" s="14"/>
      <c r="AR755" s="6"/>
      <c r="AS755" t="e">
        <f>VLOOKUP(Таблица91112282710[[#This Row],[Название направления закупки]],ТаблНапрЗакуп[],2,FALSE)</f>
        <v>#N/A</v>
      </c>
      <c r="AT755" s="14"/>
      <c r="AU755" s="39" t="e">
        <f>VLOOKUP(Таблица91112282710[[#This Row],[Наименование подразделения-заявителя закупки (только для закупок ПАО "Газпром")]],ТаблПодрГазпром[],2,FALSE)</f>
        <v>#N/A</v>
      </c>
      <c r="AV755" s="14"/>
      <c r="AW755" s="14"/>
    </row>
    <row r="756" spans="1:49" x14ac:dyDescent="0.25">
      <c r="A756" s="2"/>
      <c r="B756" s="16"/>
      <c r="C756" s="6"/>
      <c r="D756" t="e">
        <f>VLOOKUP(Таблица91112282710[[#This Row],[Название документа, основания для закупки]],ТаблОснЗакуп[],2,FALSE)</f>
        <v>#N/A</v>
      </c>
      <c r="E756" s="2"/>
      <c r="F756" s="6"/>
      <c r="G756" s="38" t="e">
        <f>VLOOKUP(Таблица91112282710[[#This Row],[ Название раздела Плана]],ТаблРазделПлана4[],2,FALSE)</f>
        <v>#N/A</v>
      </c>
      <c r="H756" s="14"/>
      <c r="I756" s="14"/>
      <c r="J756" s="2"/>
      <c r="K756" s="17"/>
      <c r="L756" s="17"/>
      <c r="M756" s="48"/>
      <c r="N756" s="47" t="e">
        <f>VLOOKUP(Таблица91112282710[[#This Row],[Предмет закупки - исключения СМСП]],ТаблИсключ,2,FALSE)</f>
        <v>#N/A</v>
      </c>
      <c r="O756" s="20"/>
      <c r="Q756" s="36"/>
      <c r="R756" s="12"/>
      <c r="S756" s="12"/>
      <c r="T756" s="12"/>
      <c r="U756" s="16" t="e">
        <f>VLOOKUP(Таблица91112282710[[#This Row],[Ставка НДС]],ТаблицаСтавкиНДС[],2,FALSE)</f>
        <v>#N/A</v>
      </c>
      <c r="V756" s="6"/>
      <c r="W756" t="e">
        <f>VLOOKUP(Таблица91112282710[[#This Row],[Название источника финансирования]],ТаблИстФинанс[],2,FALSE)</f>
        <v>#N/A</v>
      </c>
      <c r="X756" s="2"/>
      <c r="Y756" s="13"/>
      <c r="Z756" s="13"/>
      <c r="AA756" s="13"/>
      <c r="AB756" s="17"/>
      <c r="AC756" s="17"/>
      <c r="AD756" s="6"/>
      <c r="AE756" t="e">
        <f>VLOOKUP(Таблица91112282710[[#This Row],[Название способа закупки]],ТаблСпосЗакуп[],2,FALSE)</f>
        <v>#N/A</v>
      </c>
      <c r="AF756" s="6"/>
      <c r="AG756" s="20" t="e">
        <f>INDEX(ТаблОснЗакЕП[],MATCH(LEFT($AF756,255),ТаблОснЗакЕП[Столбец1],0),2)</f>
        <v>#N/A</v>
      </c>
      <c r="AH756" s="2"/>
      <c r="AI756" s="17"/>
      <c r="AJ756" s="14"/>
      <c r="AK756" s="15"/>
      <c r="AL756" s="15"/>
      <c r="AM756" s="15"/>
      <c r="AN756" s="15"/>
      <c r="AO756" s="14"/>
      <c r="AP756" s="14"/>
      <c r="AR756" s="6"/>
      <c r="AS756" t="e">
        <f>VLOOKUP(Таблица91112282710[[#This Row],[Название направления закупки]],ТаблНапрЗакуп[],2,FALSE)</f>
        <v>#N/A</v>
      </c>
      <c r="AT756" s="14"/>
      <c r="AU756" s="40" t="e">
        <f>VLOOKUP(Таблица91112282710[[#This Row],[Наименование подразделения-заявителя закупки (только для закупок ПАО "Газпром")]],ТаблПодрГазпром[],2,FALSE)</f>
        <v>#N/A</v>
      </c>
      <c r="AV756" s="14"/>
      <c r="AW756" s="14"/>
    </row>
    <row r="757" spans="1:49" x14ac:dyDescent="0.25">
      <c r="A757" s="2"/>
      <c r="B757" s="16"/>
      <c r="C757" s="6"/>
      <c r="D757" t="e">
        <f>VLOOKUP(Таблица91112282710[[#This Row],[Название документа, основания для закупки]],ТаблОснЗакуп[],2,FALSE)</f>
        <v>#N/A</v>
      </c>
      <c r="E757" s="2"/>
      <c r="F757" s="6"/>
      <c r="G757" s="38" t="e">
        <f>VLOOKUP(Таблица91112282710[[#This Row],[ Название раздела Плана]],ТаблРазделПлана4[],2,FALSE)</f>
        <v>#N/A</v>
      </c>
      <c r="H757" s="14"/>
      <c r="I757" s="14"/>
      <c r="J757" s="2"/>
      <c r="K757" s="17"/>
      <c r="L757" s="17"/>
      <c r="M757" s="48"/>
      <c r="N757" s="47" t="e">
        <f>VLOOKUP(Таблица91112282710[[#This Row],[Предмет закупки - исключения СМСП]],ТаблИсключ,2,FALSE)</f>
        <v>#N/A</v>
      </c>
      <c r="O757" s="20"/>
      <c r="Q757" s="36"/>
      <c r="R757" s="12"/>
      <c r="S757" s="12"/>
      <c r="T757" s="12"/>
      <c r="U757" s="16" t="e">
        <f>VLOOKUP(Таблица91112282710[[#This Row],[Ставка НДС]],ТаблицаСтавкиНДС[],2,FALSE)</f>
        <v>#N/A</v>
      </c>
      <c r="V757" s="6"/>
      <c r="W757" t="e">
        <f>VLOOKUP(Таблица91112282710[[#This Row],[Название источника финансирования]],ТаблИстФинанс[],2,FALSE)</f>
        <v>#N/A</v>
      </c>
      <c r="X757" s="2"/>
      <c r="Y757" s="13"/>
      <c r="Z757" s="13"/>
      <c r="AA757" s="13"/>
      <c r="AB757" s="17"/>
      <c r="AC757" s="17"/>
      <c r="AD757" s="6"/>
      <c r="AE757" t="e">
        <f>VLOOKUP(Таблица91112282710[[#This Row],[Название способа закупки]],ТаблСпосЗакуп[],2,FALSE)</f>
        <v>#N/A</v>
      </c>
      <c r="AF757" s="6"/>
      <c r="AG757" s="20" t="e">
        <f>INDEX(ТаблОснЗакЕП[],MATCH(LEFT($AF757,255),ТаблОснЗакЕП[Столбец1],0),2)</f>
        <v>#N/A</v>
      </c>
      <c r="AH757" s="2"/>
      <c r="AI757" s="17"/>
      <c r="AJ757" s="14"/>
      <c r="AK757" s="15"/>
      <c r="AL757" s="15"/>
      <c r="AM757" s="15"/>
      <c r="AN757" s="15"/>
      <c r="AO757" s="14"/>
      <c r="AP757" s="14"/>
      <c r="AR757" s="6"/>
      <c r="AS757" t="e">
        <f>VLOOKUP(Таблица91112282710[[#This Row],[Название направления закупки]],ТаблНапрЗакуп[],2,FALSE)</f>
        <v>#N/A</v>
      </c>
      <c r="AT757" s="14"/>
      <c r="AU757" s="39" t="e">
        <f>VLOOKUP(Таблица91112282710[[#This Row],[Наименование подразделения-заявителя закупки (только для закупок ПАО "Газпром")]],ТаблПодрГазпром[],2,FALSE)</f>
        <v>#N/A</v>
      </c>
      <c r="AV757" s="14"/>
      <c r="AW757" s="14"/>
    </row>
    <row r="758" spans="1:49" x14ac:dyDescent="0.25">
      <c r="A758" s="2"/>
      <c r="B758" s="16"/>
      <c r="C758" s="6"/>
      <c r="D758" t="e">
        <f>VLOOKUP(Таблица91112282710[[#This Row],[Название документа, основания для закупки]],ТаблОснЗакуп[],2,FALSE)</f>
        <v>#N/A</v>
      </c>
      <c r="E758" s="2"/>
      <c r="F758" s="6"/>
      <c r="G758" s="38" t="e">
        <f>VLOOKUP(Таблица91112282710[[#This Row],[ Название раздела Плана]],ТаблРазделПлана4[],2,FALSE)</f>
        <v>#N/A</v>
      </c>
      <c r="H758" s="14"/>
      <c r="I758" s="14"/>
      <c r="J758" s="2"/>
      <c r="K758" s="17"/>
      <c r="L758" s="17"/>
      <c r="M758" s="48"/>
      <c r="N758" s="47" t="e">
        <f>VLOOKUP(Таблица91112282710[[#This Row],[Предмет закупки - исключения СМСП]],ТаблИсключ,2,FALSE)</f>
        <v>#N/A</v>
      </c>
      <c r="O758" s="20"/>
      <c r="Q758" s="36"/>
      <c r="R758" s="12"/>
      <c r="S758" s="12"/>
      <c r="T758" s="12"/>
      <c r="U758" s="16" t="e">
        <f>VLOOKUP(Таблица91112282710[[#This Row],[Ставка НДС]],ТаблицаСтавкиНДС[],2,FALSE)</f>
        <v>#N/A</v>
      </c>
      <c r="V758" s="6"/>
      <c r="W758" t="e">
        <f>VLOOKUP(Таблица91112282710[[#This Row],[Название источника финансирования]],ТаблИстФинанс[],2,FALSE)</f>
        <v>#N/A</v>
      </c>
      <c r="X758" s="2"/>
      <c r="Y758" s="13"/>
      <c r="Z758" s="13"/>
      <c r="AA758" s="13"/>
      <c r="AB758" s="17"/>
      <c r="AC758" s="17"/>
      <c r="AD758" s="6"/>
      <c r="AE758" t="e">
        <f>VLOOKUP(Таблица91112282710[[#This Row],[Название способа закупки]],ТаблСпосЗакуп[],2,FALSE)</f>
        <v>#N/A</v>
      </c>
      <c r="AF758" s="6"/>
      <c r="AG758" s="20" t="e">
        <f>INDEX(ТаблОснЗакЕП[],MATCH(LEFT($AF758,255),ТаблОснЗакЕП[Столбец1],0),2)</f>
        <v>#N/A</v>
      </c>
      <c r="AH758" s="2"/>
      <c r="AI758" s="17"/>
      <c r="AJ758" s="14"/>
      <c r="AK758" s="15"/>
      <c r="AL758" s="15"/>
      <c r="AM758" s="15"/>
      <c r="AN758" s="15"/>
      <c r="AO758" s="14"/>
      <c r="AP758" s="14"/>
      <c r="AR758" s="6"/>
      <c r="AS758" t="e">
        <f>VLOOKUP(Таблица91112282710[[#This Row],[Название направления закупки]],ТаблНапрЗакуп[],2,FALSE)</f>
        <v>#N/A</v>
      </c>
      <c r="AT758" s="14"/>
      <c r="AU758" s="40" t="e">
        <f>VLOOKUP(Таблица91112282710[[#This Row],[Наименование подразделения-заявителя закупки (только для закупок ПАО "Газпром")]],ТаблПодрГазпром[],2,FALSE)</f>
        <v>#N/A</v>
      </c>
      <c r="AV758" s="14"/>
      <c r="AW758" s="14"/>
    </row>
    <row r="759" spans="1:49" x14ac:dyDescent="0.25">
      <c r="A759" s="2"/>
      <c r="B759" s="16"/>
      <c r="C759" s="6"/>
      <c r="D759" t="e">
        <f>VLOOKUP(Таблица91112282710[[#This Row],[Название документа, основания для закупки]],ТаблОснЗакуп[],2,FALSE)</f>
        <v>#N/A</v>
      </c>
      <c r="E759" s="2"/>
      <c r="F759" s="6"/>
      <c r="G759" s="38" t="e">
        <f>VLOOKUP(Таблица91112282710[[#This Row],[ Название раздела Плана]],ТаблРазделПлана4[],2,FALSE)</f>
        <v>#N/A</v>
      </c>
      <c r="H759" s="14"/>
      <c r="I759" s="14"/>
      <c r="J759" s="2"/>
      <c r="K759" s="17"/>
      <c r="L759" s="17"/>
      <c r="M759" s="48"/>
      <c r="N759" s="47" t="e">
        <f>VLOOKUP(Таблица91112282710[[#This Row],[Предмет закупки - исключения СМСП]],ТаблИсключ,2,FALSE)</f>
        <v>#N/A</v>
      </c>
      <c r="O759" s="20"/>
      <c r="Q759" s="36"/>
      <c r="R759" s="12"/>
      <c r="S759" s="12"/>
      <c r="T759" s="12"/>
      <c r="U759" s="16" t="e">
        <f>VLOOKUP(Таблица91112282710[[#This Row],[Ставка НДС]],ТаблицаСтавкиНДС[],2,FALSE)</f>
        <v>#N/A</v>
      </c>
      <c r="V759" s="6"/>
      <c r="W759" t="e">
        <f>VLOOKUP(Таблица91112282710[[#This Row],[Название источника финансирования]],ТаблИстФинанс[],2,FALSE)</f>
        <v>#N/A</v>
      </c>
      <c r="X759" s="2"/>
      <c r="Y759" s="13"/>
      <c r="Z759" s="13"/>
      <c r="AA759" s="13"/>
      <c r="AB759" s="17"/>
      <c r="AC759" s="17"/>
      <c r="AD759" s="6"/>
      <c r="AE759" t="e">
        <f>VLOOKUP(Таблица91112282710[[#This Row],[Название способа закупки]],ТаблСпосЗакуп[],2,FALSE)</f>
        <v>#N/A</v>
      </c>
      <c r="AF759" s="6"/>
      <c r="AG759" s="20" t="e">
        <f>INDEX(ТаблОснЗакЕП[],MATCH(LEFT($AF759,255),ТаблОснЗакЕП[Столбец1],0),2)</f>
        <v>#N/A</v>
      </c>
      <c r="AH759" s="2"/>
      <c r="AI759" s="17"/>
      <c r="AJ759" s="14"/>
      <c r="AK759" s="15"/>
      <c r="AL759" s="15"/>
      <c r="AM759" s="15"/>
      <c r="AN759" s="15"/>
      <c r="AO759" s="14"/>
      <c r="AP759" s="14"/>
      <c r="AR759" s="6"/>
      <c r="AS759" t="e">
        <f>VLOOKUP(Таблица91112282710[[#This Row],[Название направления закупки]],ТаблНапрЗакуп[],2,FALSE)</f>
        <v>#N/A</v>
      </c>
      <c r="AT759" s="14"/>
      <c r="AU759" s="39" t="e">
        <f>VLOOKUP(Таблица91112282710[[#This Row],[Наименование подразделения-заявителя закупки (только для закупок ПАО "Газпром")]],ТаблПодрГазпром[],2,FALSE)</f>
        <v>#N/A</v>
      </c>
      <c r="AV759" s="14"/>
      <c r="AW759" s="14"/>
    </row>
    <row r="760" spans="1:49" x14ac:dyDescent="0.25">
      <c r="A760" s="2"/>
      <c r="B760" s="16"/>
      <c r="C760" s="6"/>
      <c r="D760" t="e">
        <f>VLOOKUP(Таблица91112282710[[#This Row],[Название документа, основания для закупки]],ТаблОснЗакуп[],2,FALSE)</f>
        <v>#N/A</v>
      </c>
      <c r="E760" s="2"/>
      <c r="F760" s="6"/>
      <c r="G760" s="38" t="e">
        <f>VLOOKUP(Таблица91112282710[[#This Row],[ Название раздела Плана]],ТаблРазделПлана4[],2,FALSE)</f>
        <v>#N/A</v>
      </c>
      <c r="H760" s="14"/>
      <c r="I760" s="14"/>
      <c r="J760" s="2"/>
      <c r="K760" s="17"/>
      <c r="L760" s="17"/>
      <c r="M760" s="48"/>
      <c r="N760" s="47" t="e">
        <f>VLOOKUP(Таблица91112282710[[#This Row],[Предмет закупки - исключения СМСП]],ТаблИсключ,2,FALSE)</f>
        <v>#N/A</v>
      </c>
      <c r="O760" s="20"/>
      <c r="Q760" s="36"/>
      <c r="R760" s="12"/>
      <c r="S760" s="12"/>
      <c r="T760" s="12"/>
      <c r="U760" s="16" t="e">
        <f>VLOOKUP(Таблица91112282710[[#This Row],[Ставка НДС]],ТаблицаСтавкиНДС[],2,FALSE)</f>
        <v>#N/A</v>
      </c>
      <c r="V760" s="6"/>
      <c r="W760" t="e">
        <f>VLOOKUP(Таблица91112282710[[#This Row],[Название источника финансирования]],ТаблИстФинанс[],2,FALSE)</f>
        <v>#N/A</v>
      </c>
      <c r="X760" s="2"/>
      <c r="Y760" s="13"/>
      <c r="Z760" s="13"/>
      <c r="AA760" s="13"/>
      <c r="AB760" s="17"/>
      <c r="AC760" s="17"/>
      <c r="AD760" s="6"/>
      <c r="AE760" t="e">
        <f>VLOOKUP(Таблица91112282710[[#This Row],[Название способа закупки]],ТаблСпосЗакуп[],2,FALSE)</f>
        <v>#N/A</v>
      </c>
      <c r="AF760" s="6"/>
      <c r="AG760" s="20" t="e">
        <f>INDEX(ТаблОснЗакЕП[],MATCH(LEFT($AF760,255),ТаблОснЗакЕП[Столбец1],0),2)</f>
        <v>#N/A</v>
      </c>
      <c r="AH760" s="2"/>
      <c r="AI760" s="17"/>
      <c r="AJ760" s="14"/>
      <c r="AK760" s="15"/>
      <c r="AL760" s="15"/>
      <c r="AM760" s="15"/>
      <c r="AN760" s="15"/>
      <c r="AO760" s="14"/>
      <c r="AP760" s="14"/>
      <c r="AR760" s="6"/>
      <c r="AS760" t="e">
        <f>VLOOKUP(Таблица91112282710[[#This Row],[Название направления закупки]],ТаблНапрЗакуп[],2,FALSE)</f>
        <v>#N/A</v>
      </c>
      <c r="AT760" s="14"/>
      <c r="AU760" s="40" t="e">
        <f>VLOOKUP(Таблица91112282710[[#This Row],[Наименование подразделения-заявителя закупки (только для закупок ПАО "Газпром")]],ТаблПодрГазпром[],2,FALSE)</f>
        <v>#N/A</v>
      </c>
      <c r="AV760" s="14"/>
      <c r="AW760" s="14"/>
    </row>
    <row r="761" spans="1:49" x14ac:dyDescent="0.25">
      <c r="A761" s="2"/>
      <c r="B761" s="16"/>
      <c r="C761" s="6"/>
      <c r="D761" t="e">
        <f>VLOOKUP(Таблица91112282710[[#This Row],[Название документа, основания для закупки]],ТаблОснЗакуп[],2,FALSE)</f>
        <v>#N/A</v>
      </c>
      <c r="E761" s="2"/>
      <c r="F761" s="6"/>
      <c r="G761" s="38" t="e">
        <f>VLOOKUP(Таблица91112282710[[#This Row],[ Название раздела Плана]],ТаблРазделПлана4[],2,FALSE)</f>
        <v>#N/A</v>
      </c>
      <c r="H761" s="14"/>
      <c r="I761" s="14"/>
      <c r="J761" s="2"/>
      <c r="K761" s="17"/>
      <c r="L761" s="17"/>
      <c r="M761" s="48"/>
      <c r="N761" s="47" t="e">
        <f>VLOOKUP(Таблица91112282710[[#This Row],[Предмет закупки - исключения СМСП]],ТаблИсключ,2,FALSE)</f>
        <v>#N/A</v>
      </c>
      <c r="O761" s="20"/>
      <c r="Q761" s="36"/>
      <c r="R761" s="12"/>
      <c r="S761" s="12"/>
      <c r="T761" s="12"/>
      <c r="U761" s="16" t="e">
        <f>VLOOKUP(Таблица91112282710[[#This Row],[Ставка НДС]],ТаблицаСтавкиНДС[],2,FALSE)</f>
        <v>#N/A</v>
      </c>
      <c r="V761" s="6"/>
      <c r="W761" t="e">
        <f>VLOOKUP(Таблица91112282710[[#This Row],[Название источника финансирования]],ТаблИстФинанс[],2,FALSE)</f>
        <v>#N/A</v>
      </c>
      <c r="X761" s="2"/>
      <c r="Y761" s="13"/>
      <c r="Z761" s="13"/>
      <c r="AA761" s="13"/>
      <c r="AB761" s="17"/>
      <c r="AC761" s="17"/>
      <c r="AD761" s="6"/>
      <c r="AE761" t="e">
        <f>VLOOKUP(Таблица91112282710[[#This Row],[Название способа закупки]],ТаблСпосЗакуп[],2,FALSE)</f>
        <v>#N/A</v>
      </c>
      <c r="AF761" s="6"/>
      <c r="AG761" s="20" t="e">
        <f>INDEX(ТаблОснЗакЕП[],MATCH(LEFT($AF761,255),ТаблОснЗакЕП[Столбец1],0),2)</f>
        <v>#N/A</v>
      </c>
      <c r="AH761" s="2"/>
      <c r="AI761" s="17"/>
      <c r="AJ761" s="14"/>
      <c r="AK761" s="15"/>
      <c r="AL761" s="15"/>
      <c r="AM761" s="15"/>
      <c r="AN761" s="15"/>
      <c r="AO761" s="14"/>
      <c r="AP761" s="14"/>
      <c r="AR761" s="6"/>
      <c r="AS761" t="e">
        <f>VLOOKUP(Таблица91112282710[[#This Row],[Название направления закупки]],ТаблНапрЗакуп[],2,FALSE)</f>
        <v>#N/A</v>
      </c>
      <c r="AT761" s="14"/>
      <c r="AU761" s="39" t="e">
        <f>VLOOKUP(Таблица91112282710[[#This Row],[Наименование подразделения-заявителя закупки (только для закупок ПАО "Газпром")]],ТаблПодрГазпром[],2,FALSE)</f>
        <v>#N/A</v>
      </c>
      <c r="AV761" s="14"/>
      <c r="AW761" s="14"/>
    </row>
    <row r="762" spans="1:49" x14ac:dyDescent="0.25">
      <c r="A762" s="2"/>
      <c r="B762" s="16"/>
      <c r="C762" s="6"/>
      <c r="D762" t="e">
        <f>VLOOKUP(Таблица91112282710[[#This Row],[Название документа, основания для закупки]],ТаблОснЗакуп[],2,FALSE)</f>
        <v>#N/A</v>
      </c>
      <c r="E762" s="2"/>
      <c r="F762" s="6"/>
      <c r="G762" s="38" t="e">
        <f>VLOOKUP(Таблица91112282710[[#This Row],[ Название раздела Плана]],ТаблРазделПлана4[],2,FALSE)</f>
        <v>#N/A</v>
      </c>
      <c r="H762" s="14"/>
      <c r="I762" s="14"/>
      <c r="J762" s="2"/>
      <c r="K762" s="17"/>
      <c r="L762" s="17"/>
      <c r="M762" s="48"/>
      <c r="N762" s="47" t="e">
        <f>VLOOKUP(Таблица91112282710[[#This Row],[Предмет закупки - исключения СМСП]],ТаблИсключ,2,FALSE)</f>
        <v>#N/A</v>
      </c>
      <c r="O762" s="20"/>
      <c r="Q762" s="36"/>
      <c r="R762" s="12"/>
      <c r="S762" s="12"/>
      <c r="T762" s="12"/>
      <c r="U762" s="16" t="e">
        <f>VLOOKUP(Таблица91112282710[[#This Row],[Ставка НДС]],ТаблицаСтавкиНДС[],2,FALSE)</f>
        <v>#N/A</v>
      </c>
      <c r="V762" s="6"/>
      <c r="W762" t="e">
        <f>VLOOKUP(Таблица91112282710[[#This Row],[Название источника финансирования]],ТаблИстФинанс[],2,FALSE)</f>
        <v>#N/A</v>
      </c>
      <c r="X762" s="2"/>
      <c r="Y762" s="13"/>
      <c r="Z762" s="13"/>
      <c r="AA762" s="13"/>
      <c r="AB762" s="17"/>
      <c r="AC762" s="17"/>
      <c r="AD762" s="6"/>
      <c r="AE762" t="e">
        <f>VLOOKUP(Таблица91112282710[[#This Row],[Название способа закупки]],ТаблСпосЗакуп[],2,FALSE)</f>
        <v>#N/A</v>
      </c>
      <c r="AF762" s="6"/>
      <c r="AG762" s="20" t="e">
        <f>INDEX(ТаблОснЗакЕП[],MATCH(LEFT($AF762,255),ТаблОснЗакЕП[Столбец1],0),2)</f>
        <v>#N/A</v>
      </c>
      <c r="AH762" s="2"/>
      <c r="AI762" s="17"/>
      <c r="AJ762" s="14"/>
      <c r="AK762" s="15"/>
      <c r="AL762" s="15"/>
      <c r="AM762" s="15"/>
      <c r="AN762" s="15"/>
      <c r="AO762" s="14"/>
      <c r="AP762" s="14"/>
      <c r="AR762" s="6"/>
      <c r="AS762" t="e">
        <f>VLOOKUP(Таблица91112282710[[#This Row],[Название направления закупки]],ТаблНапрЗакуп[],2,FALSE)</f>
        <v>#N/A</v>
      </c>
      <c r="AT762" s="14"/>
      <c r="AU762" s="40" t="e">
        <f>VLOOKUP(Таблица91112282710[[#This Row],[Наименование подразделения-заявителя закупки (только для закупок ПАО "Газпром")]],ТаблПодрГазпром[],2,FALSE)</f>
        <v>#N/A</v>
      </c>
      <c r="AV762" s="14"/>
      <c r="AW762" s="14"/>
    </row>
    <row r="763" spans="1:49" x14ac:dyDescent="0.25">
      <c r="A763" s="2"/>
      <c r="B763" s="16"/>
      <c r="C763" s="6"/>
      <c r="D763" t="e">
        <f>VLOOKUP(Таблица91112282710[[#This Row],[Название документа, основания для закупки]],ТаблОснЗакуп[],2,FALSE)</f>
        <v>#N/A</v>
      </c>
      <c r="E763" s="2"/>
      <c r="F763" s="6"/>
      <c r="G763" s="38" t="e">
        <f>VLOOKUP(Таблица91112282710[[#This Row],[ Название раздела Плана]],ТаблРазделПлана4[],2,FALSE)</f>
        <v>#N/A</v>
      </c>
      <c r="H763" s="14"/>
      <c r="I763" s="14"/>
      <c r="J763" s="2"/>
      <c r="K763" s="17"/>
      <c r="L763" s="17"/>
      <c r="M763" s="48"/>
      <c r="N763" s="47" t="e">
        <f>VLOOKUP(Таблица91112282710[[#This Row],[Предмет закупки - исключения СМСП]],ТаблИсключ,2,FALSE)</f>
        <v>#N/A</v>
      </c>
      <c r="O763" s="20"/>
      <c r="Q763" s="36"/>
      <c r="R763" s="12"/>
      <c r="S763" s="12"/>
      <c r="T763" s="12"/>
      <c r="U763" s="16" t="e">
        <f>VLOOKUP(Таблица91112282710[[#This Row],[Ставка НДС]],ТаблицаСтавкиНДС[],2,FALSE)</f>
        <v>#N/A</v>
      </c>
      <c r="V763" s="6"/>
      <c r="W763" t="e">
        <f>VLOOKUP(Таблица91112282710[[#This Row],[Название источника финансирования]],ТаблИстФинанс[],2,FALSE)</f>
        <v>#N/A</v>
      </c>
      <c r="X763" s="2"/>
      <c r="Y763" s="13"/>
      <c r="Z763" s="13"/>
      <c r="AA763" s="13"/>
      <c r="AB763" s="17"/>
      <c r="AC763" s="17"/>
      <c r="AD763" s="6"/>
      <c r="AE763" t="e">
        <f>VLOOKUP(Таблица91112282710[[#This Row],[Название способа закупки]],ТаблСпосЗакуп[],2,FALSE)</f>
        <v>#N/A</v>
      </c>
      <c r="AF763" s="6"/>
      <c r="AG763" s="20" t="e">
        <f>INDEX(ТаблОснЗакЕП[],MATCH(LEFT($AF763,255),ТаблОснЗакЕП[Столбец1],0),2)</f>
        <v>#N/A</v>
      </c>
      <c r="AH763" s="2"/>
      <c r="AI763" s="17"/>
      <c r="AJ763" s="14"/>
      <c r="AK763" s="15"/>
      <c r="AL763" s="15"/>
      <c r="AM763" s="15"/>
      <c r="AN763" s="15"/>
      <c r="AO763" s="14"/>
      <c r="AP763" s="14"/>
      <c r="AR763" s="6"/>
      <c r="AS763" t="e">
        <f>VLOOKUP(Таблица91112282710[[#This Row],[Название направления закупки]],ТаблНапрЗакуп[],2,FALSE)</f>
        <v>#N/A</v>
      </c>
      <c r="AT763" s="14"/>
      <c r="AU763" s="39" t="e">
        <f>VLOOKUP(Таблица91112282710[[#This Row],[Наименование подразделения-заявителя закупки (только для закупок ПАО "Газпром")]],ТаблПодрГазпром[],2,FALSE)</f>
        <v>#N/A</v>
      </c>
      <c r="AV763" s="14"/>
      <c r="AW763" s="14"/>
    </row>
    <row r="764" spans="1:49" x14ac:dyDescent="0.25">
      <c r="A764" s="2"/>
      <c r="B764" s="16"/>
      <c r="C764" s="6"/>
      <c r="D764" t="e">
        <f>VLOOKUP(Таблица91112282710[[#This Row],[Название документа, основания для закупки]],ТаблОснЗакуп[],2,FALSE)</f>
        <v>#N/A</v>
      </c>
      <c r="E764" s="2"/>
      <c r="F764" s="6"/>
      <c r="G764" s="38" t="e">
        <f>VLOOKUP(Таблица91112282710[[#This Row],[ Название раздела Плана]],ТаблРазделПлана4[],2,FALSE)</f>
        <v>#N/A</v>
      </c>
      <c r="H764" s="14"/>
      <c r="I764" s="14"/>
      <c r="J764" s="2"/>
      <c r="K764" s="17"/>
      <c r="L764" s="17"/>
      <c r="M764" s="48"/>
      <c r="N764" s="47" t="e">
        <f>VLOOKUP(Таблица91112282710[[#This Row],[Предмет закупки - исключения СМСП]],ТаблИсключ,2,FALSE)</f>
        <v>#N/A</v>
      </c>
      <c r="O764" s="20"/>
      <c r="Q764" s="36"/>
      <c r="R764" s="12"/>
      <c r="S764" s="12"/>
      <c r="T764" s="12"/>
      <c r="U764" s="16" t="e">
        <f>VLOOKUP(Таблица91112282710[[#This Row],[Ставка НДС]],ТаблицаСтавкиНДС[],2,FALSE)</f>
        <v>#N/A</v>
      </c>
      <c r="V764" s="6"/>
      <c r="W764" t="e">
        <f>VLOOKUP(Таблица91112282710[[#This Row],[Название источника финансирования]],ТаблИстФинанс[],2,FALSE)</f>
        <v>#N/A</v>
      </c>
      <c r="X764" s="2"/>
      <c r="Y764" s="13"/>
      <c r="Z764" s="13"/>
      <c r="AA764" s="13"/>
      <c r="AB764" s="17"/>
      <c r="AC764" s="17"/>
      <c r="AD764" s="6"/>
      <c r="AE764" t="e">
        <f>VLOOKUP(Таблица91112282710[[#This Row],[Название способа закупки]],ТаблСпосЗакуп[],2,FALSE)</f>
        <v>#N/A</v>
      </c>
      <c r="AF764" s="6"/>
      <c r="AG764" s="20" t="e">
        <f>INDEX(ТаблОснЗакЕП[],MATCH(LEFT($AF764,255),ТаблОснЗакЕП[Столбец1],0),2)</f>
        <v>#N/A</v>
      </c>
      <c r="AH764" s="2"/>
      <c r="AI764" s="17"/>
      <c r="AJ764" s="14"/>
      <c r="AK764" s="15"/>
      <c r="AL764" s="15"/>
      <c r="AM764" s="15"/>
      <c r="AN764" s="15"/>
      <c r="AO764" s="14"/>
      <c r="AP764" s="14"/>
      <c r="AR764" s="6"/>
      <c r="AS764" t="e">
        <f>VLOOKUP(Таблица91112282710[[#This Row],[Название направления закупки]],ТаблНапрЗакуп[],2,FALSE)</f>
        <v>#N/A</v>
      </c>
      <c r="AT764" s="14"/>
      <c r="AU764" s="40" t="e">
        <f>VLOOKUP(Таблица91112282710[[#This Row],[Наименование подразделения-заявителя закупки (только для закупок ПАО "Газпром")]],ТаблПодрГазпром[],2,FALSE)</f>
        <v>#N/A</v>
      </c>
      <c r="AV764" s="14"/>
      <c r="AW764" s="14"/>
    </row>
    <row r="765" spans="1:49" x14ac:dyDescent="0.25">
      <c r="A765" s="2"/>
      <c r="B765" s="16"/>
      <c r="C765" s="6"/>
      <c r="D765" t="e">
        <f>VLOOKUP(Таблица91112282710[[#This Row],[Название документа, основания для закупки]],ТаблОснЗакуп[],2,FALSE)</f>
        <v>#N/A</v>
      </c>
      <c r="E765" s="2"/>
      <c r="F765" s="6"/>
      <c r="G765" s="38" t="e">
        <f>VLOOKUP(Таблица91112282710[[#This Row],[ Название раздела Плана]],ТаблРазделПлана4[],2,FALSE)</f>
        <v>#N/A</v>
      </c>
      <c r="H765" s="14"/>
      <c r="I765" s="14"/>
      <c r="J765" s="2"/>
      <c r="K765" s="17"/>
      <c r="L765" s="17"/>
      <c r="M765" s="48"/>
      <c r="N765" s="47" t="e">
        <f>VLOOKUP(Таблица91112282710[[#This Row],[Предмет закупки - исключения СМСП]],ТаблИсключ,2,FALSE)</f>
        <v>#N/A</v>
      </c>
      <c r="O765" s="20"/>
      <c r="Q765" s="36"/>
      <c r="R765" s="12"/>
      <c r="S765" s="12"/>
      <c r="T765" s="12"/>
      <c r="U765" s="16" t="e">
        <f>VLOOKUP(Таблица91112282710[[#This Row],[Ставка НДС]],ТаблицаСтавкиНДС[],2,FALSE)</f>
        <v>#N/A</v>
      </c>
      <c r="V765" s="6"/>
      <c r="W765" t="e">
        <f>VLOOKUP(Таблица91112282710[[#This Row],[Название источника финансирования]],ТаблИстФинанс[],2,FALSE)</f>
        <v>#N/A</v>
      </c>
      <c r="X765" s="2"/>
      <c r="Y765" s="13"/>
      <c r="Z765" s="13"/>
      <c r="AA765" s="13"/>
      <c r="AB765" s="17"/>
      <c r="AC765" s="17"/>
      <c r="AD765" s="6"/>
      <c r="AE765" t="e">
        <f>VLOOKUP(Таблица91112282710[[#This Row],[Название способа закупки]],ТаблСпосЗакуп[],2,FALSE)</f>
        <v>#N/A</v>
      </c>
      <c r="AF765" s="6"/>
      <c r="AG765" s="20" t="e">
        <f>INDEX(ТаблОснЗакЕП[],MATCH(LEFT($AF765,255),ТаблОснЗакЕП[Столбец1],0),2)</f>
        <v>#N/A</v>
      </c>
      <c r="AH765" s="2"/>
      <c r="AI765" s="17"/>
      <c r="AJ765" s="14"/>
      <c r="AK765" s="15"/>
      <c r="AL765" s="15"/>
      <c r="AM765" s="15"/>
      <c r="AN765" s="15"/>
      <c r="AO765" s="14"/>
      <c r="AP765" s="14"/>
      <c r="AR765" s="6"/>
      <c r="AS765" t="e">
        <f>VLOOKUP(Таблица91112282710[[#This Row],[Название направления закупки]],ТаблНапрЗакуп[],2,FALSE)</f>
        <v>#N/A</v>
      </c>
      <c r="AT765" s="14"/>
      <c r="AU765" s="39" t="e">
        <f>VLOOKUP(Таблица91112282710[[#This Row],[Наименование подразделения-заявителя закупки (только для закупок ПАО "Газпром")]],ТаблПодрГазпром[],2,FALSE)</f>
        <v>#N/A</v>
      </c>
      <c r="AV765" s="14"/>
      <c r="AW765" s="14"/>
    </row>
    <row r="766" spans="1:49" x14ac:dyDescent="0.25">
      <c r="A766" s="2"/>
      <c r="B766" s="16"/>
      <c r="C766" s="6"/>
      <c r="D766" t="e">
        <f>VLOOKUP(Таблица91112282710[[#This Row],[Название документа, основания для закупки]],ТаблОснЗакуп[],2,FALSE)</f>
        <v>#N/A</v>
      </c>
      <c r="E766" s="2"/>
      <c r="F766" s="6"/>
      <c r="G766" s="38" t="e">
        <f>VLOOKUP(Таблица91112282710[[#This Row],[ Название раздела Плана]],ТаблРазделПлана4[],2,FALSE)</f>
        <v>#N/A</v>
      </c>
      <c r="H766" s="14"/>
      <c r="I766" s="14"/>
      <c r="J766" s="2"/>
      <c r="K766" s="17"/>
      <c r="L766" s="17"/>
      <c r="M766" s="48"/>
      <c r="N766" s="47" t="e">
        <f>VLOOKUP(Таблица91112282710[[#This Row],[Предмет закупки - исключения СМСП]],ТаблИсключ,2,FALSE)</f>
        <v>#N/A</v>
      </c>
      <c r="O766" s="20"/>
      <c r="Q766" s="36"/>
      <c r="R766" s="12"/>
      <c r="S766" s="12"/>
      <c r="T766" s="12"/>
      <c r="U766" s="16" t="e">
        <f>VLOOKUP(Таблица91112282710[[#This Row],[Ставка НДС]],ТаблицаСтавкиНДС[],2,FALSE)</f>
        <v>#N/A</v>
      </c>
      <c r="V766" s="6"/>
      <c r="W766" t="e">
        <f>VLOOKUP(Таблица91112282710[[#This Row],[Название источника финансирования]],ТаблИстФинанс[],2,FALSE)</f>
        <v>#N/A</v>
      </c>
      <c r="X766" s="2"/>
      <c r="Y766" s="13"/>
      <c r="Z766" s="13"/>
      <c r="AA766" s="13"/>
      <c r="AB766" s="17"/>
      <c r="AC766" s="17"/>
      <c r="AD766" s="6"/>
      <c r="AE766" t="e">
        <f>VLOOKUP(Таблица91112282710[[#This Row],[Название способа закупки]],ТаблСпосЗакуп[],2,FALSE)</f>
        <v>#N/A</v>
      </c>
      <c r="AF766" s="6"/>
      <c r="AG766" s="20" t="e">
        <f>INDEX(ТаблОснЗакЕП[],MATCH(LEFT($AF766,255),ТаблОснЗакЕП[Столбец1],0),2)</f>
        <v>#N/A</v>
      </c>
      <c r="AH766" s="2"/>
      <c r="AI766" s="17"/>
      <c r="AJ766" s="14"/>
      <c r="AK766" s="15"/>
      <c r="AL766" s="15"/>
      <c r="AM766" s="15"/>
      <c r="AN766" s="15"/>
      <c r="AO766" s="14"/>
      <c r="AP766" s="14"/>
      <c r="AR766" s="6"/>
      <c r="AS766" t="e">
        <f>VLOOKUP(Таблица91112282710[[#This Row],[Название направления закупки]],ТаблНапрЗакуп[],2,FALSE)</f>
        <v>#N/A</v>
      </c>
      <c r="AT766" s="14"/>
      <c r="AU766" s="40" t="e">
        <f>VLOOKUP(Таблица91112282710[[#This Row],[Наименование подразделения-заявителя закупки (только для закупок ПАО "Газпром")]],ТаблПодрГазпром[],2,FALSE)</f>
        <v>#N/A</v>
      </c>
      <c r="AV766" s="14"/>
      <c r="AW766" s="14"/>
    </row>
    <row r="767" spans="1:49" x14ac:dyDescent="0.25">
      <c r="A767" s="2"/>
      <c r="B767" s="16"/>
      <c r="C767" s="6"/>
      <c r="D767" t="e">
        <f>VLOOKUP(Таблица91112282710[[#This Row],[Название документа, основания для закупки]],ТаблОснЗакуп[],2,FALSE)</f>
        <v>#N/A</v>
      </c>
      <c r="E767" s="2"/>
      <c r="F767" s="6"/>
      <c r="G767" s="38" t="e">
        <f>VLOOKUP(Таблица91112282710[[#This Row],[ Название раздела Плана]],ТаблРазделПлана4[],2,FALSE)</f>
        <v>#N/A</v>
      </c>
      <c r="H767" s="14"/>
      <c r="I767" s="14"/>
      <c r="J767" s="2"/>
      <c r="K767" s="17"/>
      <c r="L767" s="17"/>
      <c r="M767" s="48"/>
      <c r="N767" s="47" t="e">
        <f>VLOOKUP(Таблица91112282710[[#This Row],[Предмет закупки - исключения СМСП]],ТаблИсключ,2,FALSE)</f>
        <v>#N/A</v>
      </c>
      <c r="O767" s="20"/>
      <c r="Q767" s="36"/>
      <c r="R767" s="12"/>
      <c r="S767" s="12"/>
      <c r="T767" s="12"/>
      <c r="U767" s="16" t="e">
        <f>VLOOKUP(Таблица91112282710[[#This Row],[Ставка НДС]],ТаблицаСтавкиНДС[],2,FALSE)</f>
        <v>#N/A</v>
      </c>
      <c r="V767" s="6"/>
      <c r="W767" t="e">
        <f>VLOOKUP(Таблица91112282710[[#This Row],[Название источника финансирования]],ТаблИстФинанс[],2,FALSE)</f>
        <v>#N/A</v>
      </c>
      <c r="X767" s="2"/>
      <c r="Y767" s="13"/>
      <c r="Z767" s="13"/>
      <c r="AA767" s="13"/>
      <c r="AB767" s="17"/>
      <c r="AC767" s="17"/>
      <c r="AD767" s="6"/>
      <c r="AE767" t="e">
        <f>VLOOKUP(Таблица91112282710[[#This Row],[Название способа закупки]],ТаблСпосЗакуп[],2,FALSE)</f>
        <v>#N/A</v>
      </c>
      <c r="AF767" s="6"/>
      <c r="AG767" s="20" t="e">
        <f>INDEX(ТаблОснЗакЕП[],MATCH(LEFT($AF767,255),ТаблОснЗакЕП[Столбец1],0),2)</f>
        <v>#N/A</v>
      </c>
      <c r="AH767" s="2"/>
      <c r="AI767" s="17"/>
      <c r="AJ767" s="14"/>
      <c r="AK767" s="15"/>
      <c r="AL767" s="15"/>
      <c r="AM767" s="15"/>
      <c r="AN767" s="15"/>
      <c r="AO767" s="14"/>
      <c r="AP767" s="14"/>
      <c r="AR767" s="6"/>
      <c r="AS767" t="e">
        <f>VLOOKUP(Таблица91112282710[[#This Row],[Название направления закупки]],ТаблНапрЗакуп[],2,FALSE)</f>
        <v>#N/A</v>
      </c>
      <c r="AT767" s="14"/>
      <c r="AU767" s="39" t="e">
        <f>VLOOKUP(Таблица91112282710[[#This Row],[Наименование подразделения-заявителя закупки (только для закупок ПАО "Газпром")]],ТаблПодрГазпром[],2,FALSE)</f>
        <v>#N/A</v>
      </c>
      <c r="AV767" s="14"/>
      <c r="AW767" s="14"/>
    </row>
    <row r="768" spans="1:49" x14ac:dyDescent="0.25">
      <c r="A768" s="2"/>
      <c r="B768" s="16"/>
      <c r="C768" s="6"/>
      <c r="D768" t="e">
        <f>VLOOKUP(Таблица91112282710[[#This Row],[Название документа, основания для закупки]],ТаблОснЗакуп[],2,FALSE)</f>
        <v>#N/A</v>
      </c>
      <c r="E768" s="2"/>
      <c r="F768" s="6"/>
      <c r="G768" s="38" t="e">
        <f>VLOOKUP(Таблица91112282710[[#This Row],[ Название раздела Плана]],ТаблРазделПлана4[],2,FALSE)</f>
        <v>#N/A</v>
      </c>
      <c r="H768" s="14"/>
      <c r="I768" s="14"/>
      <c r="J768" s="2"/>
      <c r="K768" s="17"/>
      <c r="L768" s="17"/>
      <c r="M768" s="48"/>
      <c r="N768" s="47" t="e">
        <f>VLOOKUP(Таблица91112282710[[#This Row],[Предмет закупки - исключения СМСП]],ТаблИсключ,2,FALSE)</f>
        <v>#N/A</v>
      </c>
      <c r="O768" s="20"/>
      <c r="Q768" s="36"/>
      <c r="R768" s="12"/>
      <c r="S768" s="12"/>
      <c r="T768" s="12"/>
      <c r="U768" s="16" t="e">
        <f>VLOOKUP(Таблица91112282710[[#This Row],[Ставка НДС]],ТаблицаСтавкиНДС[],2,FALSE)</f>
        <v>#N/A</v>
      </c>
      <c r="V768" s="6"/>
      <c r="W768" t="e">
        <f>VLOOKUP(Таблица91112282710[[#This Row],[Название источника финансирования]],ТаблИстФинанс[],2,FALSE)</f>
        <v>#N/A</v>
      </c>
      <c r="X768" s="2"/>
      <c r="Y768" s="13"/>
      <c r="Z768" s="13"/>
      <c r="AA768" s="13"/>
      <c r="AB768" s="17"/>
      <c r="AC768" s="17"/>
      <c r="AD768" s="6"/>
      <c r="AE768" t="e">
        <f>VLOOKUP(Таблица91112282710[[#This Row],[Название способа закупки]],ТаблСпосЗакуп[],2,FALSE)</f>
        <v>#N/A</v>
      </c>
      <c r="AF768" s="6"/>
      <c r="AG768" s="20" t="e">
        <f>INDEX(ТаблОснЗакЕП[],MATCH(LEFT($AF768,255),ТаблОснЗакЕП[Столбец1],0),2)</f>
        <v>#N/A</v>
      </c>
      <c r="AH768" s="2"/>
      <c r="AI768" s="17"/>
      <c r="AJ768" s="14"/>
      <c r="AK768" s="15"/>
      <c r="AL768" s="15"/>
      <c r="AM768" s="15"/>
      <c r="AN768" s="15"/>
      <c r="AO768" s="14"/>
      <c r="AP768" s="14"/>
      <c r="AR768" s="6"/>
      <c r="AS768" t="e">
        <f>VLOOKUP(Таблица91112282710[[#This Row],[Название направления закупки]],ТаблНапрЗакуп[],2,FALSE)</f>
        <v>#N/A</v>
      </c>
      <c r="AT768" s="14"/>
      <c r="AU768" s="40" t="e">
        <f>VLOOKUP(Таблица91112282710[[#This Row],[Наименование подразделения-заявителя закупки (только для закупок ПАО "Газпром")]],ТаблПодрГазпром[],2,FALSE)</f>
        <v>#N/A</v>
      </c>
      <c r="AV768" s="14"/>
      <c r="AW768" s="14"/>
    </row>
    <row r="769" spans="1:49" x14ac:dyDescent="0.25">
      <c r="A769" s="2"/>
      <c r="B769" s="16"/>
      <c r="C769" s="6"/>
      <c r="D769" t="e">
        <f>VLOOKUP(Таблица91112282710[[#This Row],[Название документа, основания для закупки]],ТаблОснЗакуп[],2,FALSE)</f>
        <v>#N/A</v>
      </c>
      <c r="E769" s="2"/>
      <c r="F769" s="6"/>
      <c r="G769" s="38" t="e">
        <f>VLOOKUP(Таблица91112282710[[#This Row],[ Название раздела Плана]],ТаблРазделПлана4[],2,FALSE)</f>
        <v>#N/A</v>
      </c>
      <c r="H769" s="14"/>
      <c r="I769" s="14"/>
      <c r="J769" s="2"/>
      <c r="K769" s="17"/>
      <c r="L769" s="17"/>
      <c r="M769" s="48"/>
      <c r="N769" s="47" t="e">
        <f>VLOOKUP(Таблица91112282710[[#This Row],[Предмет закупки - исключения СМСП]],ТаблИсключ,2,FALSE)</f>
        <v>#N/A</v>
      </c>
      <c r="O769" s="20"/>
      <c r="Q769" s="36"/>
      <c r="R769" s="12"/>
      <c r="S769" s="12"/>
      <c r="T769" s="12"/>
      <c r="U769" s="16" t="e">
        <f>VLOOKUP(Таблица91112282710[[#This Row],[Ставка НДС]],ТаблицаСтавкиНДС[],2,FALSE)</f>
        <v>#N/A</v>
      </c>
      <c r="V769" s="6"/>
      <c r="W769" t="e">
        <f>VLOOKUP(Таблица91112282710[[#This Row],[Название источника финансирования]],ТаблИстФинанс[],2,FALSE)</f>
        <v>#N/A</v>
      </c>
      <c r="X769" s="2"/>
      <c r="Y769" s="13"/>
      <c r="Z769" s="13"/>
      <c r="AA769" s="13"/>
      <c r="AB769" s="17"/>
      <c r="AC769" s="17"/>
      <c r="AD769" s="6"/>
      <c r="AE769" t="e">
        <f>VLOOKUP(Таблица91112282710[[#This Row],[Название способа закупки]],ТаблСпосЗакуп[],2,FALSE)</f>
        <v>#N/A</v>
      </c>
      <c r="AF769" s="6"/>
      <c r="AG769" s="20" t="e">
        <f>INDEX(ТаблОснЗакЕП[],MATCH(LEFT($AF769,255),ТаблОснЗакЕП[Столбец1],0),2)</f>
        <v>#N/A</v>
      </c>
      <c r="AH769" s="2"/>
      <c r="AI769" s="17"/>
      <c r="AJ769" s="14"/>
      <c r="AK769" s="15"/>
      <c r="AL769" s="15"/>
      <c r="AM769" s="15"/>
      <c r="AN769" s="15"/>
      <c r="AO769" s="14"/>
      <c r="AP769" s="14"/>
      <c r="AR769" s="6"/>
      <c r="AS769" t="e">
        <f>VLOOKUP(Таблица91112282710[[#This Row],[Название направления закупки]],ТаблНапрЗакуп[],2,FALSE)</f>
        <v>#N/A</v>
      </c>
      <c r="AT769" s="14"/>
      <c r="AU769" s="39" t="e">
        <f>VLOOKUP(Таблица91112282710[[#This Row],[Наименование подразделения-заявителя закупки (только для закупок ПАО "Газпром")]],ТаблПодрГазпром[],2,FALSE)</f>
        <v>#N/A</v>
      </c>
      <c r="AV769" s="14"/>
      <c r="AW769" s="14"/>
    </row>
    <row r="770" spans="1:49" x14ac:dyDescent="0.25">
      <c r="A770" s="2"/>
      <c r="B770" s="16"/>
      <c r="C770" s="6"/>
      <c r="D770" t="e">
        <f>VLOOKUP(Таблица91112282710[[#This Row],[Название документа, основания для закупки]],ТаблОснЗакуп[],2,FALSE)</f>
        <v>#N/A</v>
      </c>
      <c r="E770" s="2"/>
      <c r="F770" s="6"/>
      <c r="G770" s="38" t="e">
        <f>VLOOKUP(Таблица91112282710[[#This Row],[ Название раздела Плана]],ТаблРазделПлана4[],2,FALSE)</f>
        <v>#N/A</v>
      </c>
      <c r="H770" s="14"/>
      <c r="I770" s="14"/>
      <c r="J770" s="2"/>
      <c r="K770" s="17"/>
      <c r="L770" s="17"/>
      <c r="M770" s="48"/>
      <c r="N770" s="47" t="e">
        <f>VLOOKUP(Таблица91112282710[[#This Row],[Предмет закупки - исключения СМСП]],ТаблИсключ,2,FALSE)</f>
        <v>#N/A</v>
      </c>
      <c r="O770" s="20"/>
      <c r="Q770" s="36"/>
      <c r="R770" s="12"/>
      <c r="S770" s="12"/>
      <c r="T770" s="12"/>
      <c r="U770" s="16" t="e">
        <f>VLOOKUP(Таблица91112282710[[#This Row],[Ставка НДС]],ТаблицаСтавкиНДС[],2,FALSE)</f>
        <v>#N/A</v>
      </c>
      <c r="V770" s="6"/>
      <c r="W770" t="e">
        <f>VLOOKUP(Таблица91112282710[[#This Row],[Название источника финансирования]],ТаблИстФинанс[],2,FALSE)</f>
        <v>#N/A</v>
      </c>
      <c r="X770" s="2"/>
      <c r="Y770" s="13"/>
      <c r="Z770" s="13"/>
      <c r="AA770" s="13"/>
      <c r="AB770" s="17"/>
      <c r="AC770" s="17"/>
      <c r="AD770" s="6"/>
      <c r="AE770" t="e">
        <f>VLOOKUP(Таблица91112282710[[#This Row],[Название способа закупки]],ТаблСпосЗакуп[],2,FALSE)</f>
        <v>#N/A</v>
      </c>
      <c r="AF770" s="6"/>
      <c r="AG770" s="20" t="e">
        <f>INDEX(ТаблОснЗакЕП[],MATCH(LEFT($AF770,255),ТаблОснЗакЕП[Столбец1],0),2)</f>
        <v>#N/A</v>
      </c>
      <c r="AH770" s="2"/>
      <c r="AI770" s="17"/>
      <c r="AJ770" s="14"/>
      <c r="AK770" s="15"/>
      <c r="AL770" s="15"/>
      <c r="AM770" s="15"/>
      <c r="AN770" s="15"/>
      <c r="AO770" s="14"/>
      <c r="AP770" s="14"/>
      <c r="AR770" s="6"/>
      <c r="AS770" t="e">
        <f>VLOOKUP(Таблица91112282710[[#This Row],[Название направления закупки]],ТаблНапрЗакуп[],2,FALSE)</f>
        <v>#N/A</v>
      </c>
      <c r="AT770" s="14"/>
      <c r="AU770" s="40" t="e">
        <f>VLOOKUP(Таблица91112282710[[#This Row],[Наименование подразделения-заявителя закупки (только для закупок ПАО "Газпром")]],ТаблПодрГазпром[],2,FALSE)</f>
        <v>#N/A</v>
      </c>
      <c r="AV770" s="14"/>
      <c r="AW770" s="14"/>
    </row>
    <row r="771" spans="1:49" x14ac:dyDescent="0.25">
      <c r="A771" s="2"/>
      <c r="B771" s="16"/>
      <c r="C771" s="6"/>
      <c r="D771" t="e">
        <f>VLOOKUP(Таблица91112282710[[#This Row],[Название документа, основания для закупки]],ТаблОснЗакуп[],2,FALSE)</f>
        <v>#N/A</v>
      </c>
      <c r="E771" s="2"/>
      <c r="F771" s="6"/>
      <c r="G771" s="38" t="e">
        <f>VLOOKUP(Таблица91112282710[[#This Row],[ Название раздела Плана]],ТаблРазделПлана4[],2,FALSE)</f>
        <v>#N/A</v>
      </c>
      <c r="H771" s="14"/>
      <c r="I771" s="14"/>
      <c r="J771" s="2"/>
      <c r="K771" s="17"/>
      <c r="L771" s="17"/>
      <c r="M771" s="48"/>
      <c r="N771" s="47" t="e">
        <f>VLOOKUP(Таблица91112282710[[#This Row],[Предмет закупки - исключения СМСП]],ТаблИсключ,2,FALSE)</f>
        <v>#N/A</v>
      </c>
      <c r="O771" s="20"/>
      <c r="Q771" s="36"/>
      <c r="R771" s="12"/>
      <c r="S771" s="12"/>
      <c r="T771" s="12"/>
      <c r="U771" s="16" t="e">
        <f>VLOOKUP(Таблица91112282710[[#This Row],[Ставка НДС]],ТаблицаСтавкиНДС[],2,FALSE)</f>
        <v>#N/A</v>
      </c>
      <c r="V771" s="6"/>
      <c r="W771" t="e">
        <f>VLOOKUP(Таблица91112282710[[#This Row],[Название источника финансирования]],ТаблИстФинанс[],2,FALSE)</f>
        <v>#N/A</v>
      </c>
      <c r="X771" s="2"/>
      <c r="Y771" s="13"/>
      <c r="Z771" s="13"/>
      <c r="AA771" s="13"/>
      <c r="AB771" s="17"/>
      <c r="AC771" s="17"/>
      <c r="AD771" s="6"/>
      <c r="AE771" t="e">
        <f>VLOOKUP(Таблица91112282710[[#This Row],[Название способа закупки]],ТаблСпосЗакуп[],2,FALSE)</f>
        <v>#N/A</v>
      </c>
      <c r="AF771" s="6"/>
      <c r="AG771" s="20" t="e">
        <f>INDEX(ТаблОснЗакЕП[],MATCH(LEFT($AF771,255),ТаблОснЗакЕП[Столбец1],0),2)</f>
        <v>#N/A</v>
      </c>
      <c r="AH771" s="2"/>
      <c r="AI771" s="17"/>
      <c r="AJ771" s="14"/>
      <c r="AK771" s="15"/>
      <c r="AL771" s="15"/>
      <c r="AM771" s="15"/>
      <c r="AN771" s="15"/>
      <c r="AO771" s="14"/>
      <c r="AP771" s="14"/>
      <c r="AR771" s="6"/>
      <c r="AS771" t="e">
        <f>VLOOKUP(Таблица91112282710[[#This Row],[Название направления закупки]],ТаблНапрЗакуп[],2,FALSE)</f>
        <v>#N/A</v>
      </c>
      <c r="AT771" s="14"/>
      <c r="AU771" s="39" t="e">
        <f>VLOOKUP(Таблица91112282710[[#This Row],[Наименование подразделения-заявителя закупки (только для закупок ПАО "Газпром")]],ТаблПодрГазпром[],2,FALSE)</f>
        <v>#N/A</v>
      </c>
      <c r="AV771" s="14"/>
      <c r="AW771" s="14"/>
    </row>
    <row r="772" spans="1:49" x14ac:dyDescent="0.25">
      <c r="A772" s="2"/>
      <c r="B772" s="16"/>
      <c r="C772" s="6"/>
      <c r="D772" t="e">
        <f>VLOOKUP(Таблица91112282710[[#This Row],[Название документа, основания для закупки]],ТаблОснЗакуп[],2,FALSE)</f>
        <v>#N/A</v>
      </c>
      <c r="E772" s="2"/>
      <c r="F772" s="6"/>
      <c r="G772" s="38" t="e">
        <f>VLOOKUP(Таблица91112282710[[#This Row],[ Название раздела Плана]],ТаблРазделПлана4[],2,FALSE)</f>
        <v>#N/A</v>
      </c>
      <c r="H772" s="14"/>
      <c r="I772" s="14"/>
      <c r="J772" s="2"/>
      <c r="K772" s="17"/>
      <c r="L772" s="17"/>
      <c r="M772" s="48"/>
      <c r="N772" s="47" t="e">
        <f>VLOOKUP(Таблица91112282710[[#This Row],[Предмет закупки - исключения СМСП]],ТаблИсключ,2,FALSE)</f>
        <v>#N/A</v>
      </c>
      <c r="O772" s="20"/>
      <c r="Q772" s="36"/>
      <c r="R772" s="12"/>
      <c r="S772" s="12"/>
      <c r="T772" s="12"/>
      <c r="U772" s="16" t="e">
        <f>VLOOKUP(Таблица91112282710[[#This Row],[Ставка НДС]],ТаблицаСтавкиНДС[],2,FALSE)</f>
        <v>#N/A</v>
      </c>
      <c r="V772" s="6"/>
      <c r="W772" t="e">
        <f>VLOOKUP(Таблица91112282710[[#This Row],[Название источника финансирования]],ТаблИстФинанс[],2,FALSE)</f>
        <v>#N/A</v>
      </c>
      <c r="X772" s="2"/>
      <c r="Y772" s="13"/>
      <c r="Z772" s="13"/>
      <c r="AA772" s="13"/>
      <c r="AB772" s="17"/>
      <c r="AC772" s="17"/>
      <c r="AD772" s="6"/>
      <c r="AE772" t="e">
        <f>VLOOKUP(Таблица91112282710[[#This Row],[Название способа закупки]],ТаблСпосЗакуп[],2,FALSE)</f>
        <v>#N/A</v>
      </c>
      <c r="AF772" s="6"/>
      <c r="AG772" s="20" t="e">
        <f>INDEX(ТаблОснЗакЕП[],MATCH(LEFT($AF772,255),ТаблОснЗакЕП[Столбец1],0),2)</f>
        <v>#N/A</v>
      </c>
      <c r="AH772" s="2"/>
      <c r="AI772" s="17"/>
      <c r="AJ772" s="14"/>
      <c r="AK772" s="15"/>
      <c r="AL772" s="15"/>
      <c r="AM772" s="15"/>
      <c r="AN772" s="15"/>
      <c r="AO772" s="14"/>
      <c r="AP772" s="14"/>
      <c r="AR772" s="6"/>
      <c r="AS772" t="e">
        <f>VLOOKUP(Таблица91112282710[[#This Row],[Название направления закупки]],ТаблНапрЗакуп[],2,FALSE)</f>
        <v>#N/A</v>
      </c>
      <c r="AT772" s="14"/>
      <c r="AU772" s="40" t="e">
        <f>VLOOKUP(Таблица91112282710[[#This Row],[Наименование подразделения-заявителя закупки (только для закупок ПАО "Газпром")]],ТаблПодрГазпром[],2,FALSE)</f>
        <v>#N/A</v>
      </c>
      <c r="AV772" s="14"/>
      <c r="AW772" s="14"/>
    </row>
    <row r="773" spans="1:49" x14ac:dyDescent="0.25">
      <c r="A773" s="2"/>
      <c r="B773" s="16"/>
      <c r="C773" s="6"/>
      <c r="D773" t="e">
        <f>VLOOKUP(Таблица91112282710[[#This Row],[Название документа, основания для закупки]],ТаблОснЗакуп[],2,FALSE)</f>
        <v>#N/A</v>
      </c>
      <c r="E773" s="2"/>
      <c r="F773" s="6"/>
      <c r="G773" s="38" t="e">
        <f>VLOOKUP(Таблица91112282710[[#This Row],[ Название раздела Плана]],ТаблРазделПлана4[],2,FALSE)</f>
        <v>#N/A</v>
      </c>
      <c r="H773" s="14"/>
      <c r="I773" s="14"/>
      <c r="J773" s="2"/>
      <c r="K773" s="17"/>
      <c r="L773" s="17"/>
      <c r="M773" s="48"/>
      <c r="N773" s="47" t="e">
        <f>VLOOKUP(Таблица91112282710[[#This Row],[Предмет закупки - исключения СМСП]],ТаблИсключ,2,FALSE)</f>
        <v>#N/A</v>
      </c>
      <c r="O773" s="20"/>
      <c r="Q773" s="36"/>
      <c r="R773" s="12"/>
      <c r="S773" s="12"/>
      <c r="T773" s="12"/>
      <c r="U773" s="16" t="e">
        <f>VLOOKUP(Таблица91112282710[[#This Row],[Ставка НДС]],ТаблицаСтавкиНДС[],2,FALSE)</f>
        <v>#N/A</v>
      </c>
      <c r="V773" s="6"/>
      <c r="W773" t="e">
        <f>VLOOKUP(Таблица91112282710[[#This Row],[Название источника финансирования]],ТаблИстФинанс[],2,FALSE)</f>
        <v>#N/A</v>
      </c>
      <c r="X773" s="2"/>
      <c r="Y773" s="13"/>
      <c r="Z773" s="13"/>
      <c r="AA773" s="13"/>
      <c r="AB773" s="17"/>
      <c r="AC773" s="17"/>
      <c r="AD773" s="6"/>
      <c r="AE773" t="e">
        <f>VLOOKUP(Таблица91112282710[[#This Row],[Название способа закупки]],ТаблСпосЗакуп[],2,FALSE)</f>
        <v>#N/A</v>
      </c>
      <c r="AF773" s="6"/>
      <c r="AG773" s="20" t="e">
        <f>INDEX(ТаблОснЗакЕП[],MATCH(LEFT($AF773,255),ТаблОснЗакЕП[Столбец1],0),2)</f>
        <v>#N/A</v>
      </c>
      <c r="AH773" s="2"/>
      <c r="AI773" s="17"/>
      <c r="AJ773" s="14"/>
      <c r="AK773" s="15"/>
      <c r="AL773" s="15"/>
      <c r="AM773" s="15"/>
      <c r="AN773" s="15"/>
      <c r="AO773" s="14"/>
      <c r="AP773" s="14"/>
      <c r="AR773" s="6"/>
      <c r="AS773" t="e">
        <f>VLOOKUP(Таблица91112282710[[#This Row],[Название направления закупки]],ТаблНапрЗакуп[],2,FALSE)</f>
        <v>#N/A</v>
      </c>
      <c r="AT773" s="14"/>
      <c r="AU773" s="39" t="e">
        <f>VLOOKUP(Таблица91112282710[[#This Row],[Наименование подразделения-заявителя закупки (только для закупок ПАО "Газпром")]],ТаблПодрГазпром[],2,FALSE)</f>
        <v>#N/A</v>
      </c>
      <c r="AV773" s="14"/>
      <c r="AW773" s="14"/>
    </row>
    <row r="774" spans="1:49" x14ac:dyDescent="0.25">
      <c r="A774" s="2"/>
      <c r="B774" s="16"/>
      <c r="C774" s="6"/>
      <c r="D774" t="e">
        <f>VLOOKUP(Таблица91112282710[[#This Row],[Название документа, основания для закупки]],ТаблОснЗакуп[],2,FALSE)</f>
        <v>#N/A</v>
      </c>
      <c r="E774" s="2"/>
      <c r="F774" s="6"/>
      <c r="G774" s="38" t="e">
        <f>VLOOKUP(Таблица91112282710[[#This Row],[ Название раздела Плана]],ТаблРазделПлана4[],2,FALSE)</f>
        <v>#N/A</v>
      </c>
      <c r="H774" s="14"/>
      <c r="I774" s="14"/>
      <c r="J774" s="2"/>
      <c r="K774" s="17"/>
      <c r="L774" s="17"/>
      <c r="M774" s="48"/>
      <c r="N774" s="47" t="e">
        <f>VLOOKUP(Таблица91112282710[[#This Row],[Предмет закупки - исключения СМСП]],ТаблИсключ,2,FALSE)</f>
        <v>#N/A</v>
      </c>
      <c r="O774" s="20"/>
      <c r="Q774" s="36"/>
      <c r="R774" s="12"/>
      <c r="S774" s="12"/>
      <c r="T774" s="12"/>
      <c r="U774" s="16" t="e">
        <f>VLOOKUP(Таблица91112282710[[#This Row],[Ставка НДС]],ТаблицаСтавкиНДС[],2,FALSE)</f>
        <v>#N/A</v>
      </c>
      <c r="V774" s="6"/>
      <c r="W774" t="e">
        <f>VLOOKUP(Таблица91112282710[[#This Row],[Название источника финансирования]],ТаблИстФинанс[],2,FALSE)</f>
        <v>#N/A</v>
      </c>
      <c r="X774" s="2"/>
      <c r="Y774" s="13"/>
      <c r="Z774" s="13"/>
      <c r="AA774" s="13"/>
      <c r="AB774" s="17"/>
      <c r="AC774" s="17"/>
      <c r="AD774" s="6"/>
      <c r="AE774" t="e">
        <f>VLOOKUP(Таблица91112282710[[#This Row],[Название способа закупки]],ТаблСпосЗакуп[],2,FALSE)</f>
        <v>#N/A</v>
      </c>
      <c r="AF774" s="6"/>
      <c r="AG774" s="20" t="e">
        <f>INDEX(ТаблОснЗакЕП[],MATCH(LEFT($AF774,255),ТаблОснЗакЕП[Столбец1],0),2)</f>
        <v>#N/A</v>
      </c>
      <c r="AH774" s="2"/>
      <c r="AI774" s="17"/>
      <c r="AJ774" s="14"/>
      <c r="AK774" s="15"/>
      <c r="AL774" s="15"/>
      <c r="AM774" s="15"/>
      <c r="AN774" s="15"/>
      <c r="AO774" s="14"/>
      <c r="AP774" s="14"/>
      <c r="AR774" s="6"/>
      <c r="AS774" t="e">
        <f>VLOOKUP(Таблица91112282710[[#This Row],[Название направления закупки]],ТаблНапрЗакуп[],2,FALSE)</f>
        <v>#N/A</v>
      </c>
      <c r="AT774" s="14"/>
      <c r="AU774" s="40" t="e">
        <f>VLOOKUP(Таблица91112282710[[#This Row],[Наименование подразделения-заявителя закупки (только для закупок ПАО "Газпром")]],ТаблПодрГазпром[],2,FALSE)</f>
        <v>#N/A</v>
      </c>
      <c r="AV774" s="14"/>
      <c r="AW774" s="14"/>
    </row>
    <row r="775" spans="1:49" x14ac:dyDescent="0.25">
      <c r="A775" s="2"/>
      <c r="B775" s="16"/>
      <c r="C775" s="6"/>
      <c r="D775" t="e">
        <f>VLOOKUP(Таблица91112282710[[#This Row],[Название документа, основания для закупки]],ТаблОснЗакуп[],2,FALSE)</f>
        <v>#N/A</v>
      </c>
      <c r="E775" s="2"/>
      <c r="F775" s="6"/>
      <c r="G775" s="38" t="e">
        <f>VLOOKUP(Таблица91112282710[[#This Row],[ Название раздела Плана]],ТаблРазделПлана4[],2,FALSE)</f>
        <v>#N/A</v>
      </c>
      <c r="H775" s="14"/>
      <c r="I775" s="14"/>
      <c r="J775" s="2"/>
      <c r="K775" s="17"/>
      <c r="L775" s="17"/>
      <c r="M775" s="48"/>
      <c r="N775" s="47" t="e">
        <f>VLOOKUP(Таблица91112282710[[#This Row],[Предмет закупки - исключения СМСП]],ТаблИсключ,2,FALSE)</f>
        <v>#N/A</v>
      </c>
      <c r="O775" s="20"/>
      <c r="Q775" s="36"/>
      <c r="R775" s="12"/>
      <c r="S775" s="12"/>
      <c r="T775" s="12"/>
      <c r="U775" s="16" t="e">
        <f>VLOOKUP(Таблица91112282710[[#This Row],[Ставка НДС]],ТаблицаСтавкиНДС[],2,FALSE)</f>
        <v>#N/A</v>
      </c>
      <c r="V775" s="6"/>
      <c r="W775" t="e">
        <f>VLOOKUP(Таблица91112282710[[#This Row],[Название источника финансирования]],ТаблИстФинанс[],2,FALSE)</f>
        <v>#N/A</v>
      </c>
      <c r="X775" s="2"/>
      <c r="Y775" s="13"/>
      <c r="Z775" s="13"/>
      <c r="AA775" s="13"/>
      <c r="AB775" s="17"/>
      <c r="AC775" s="17"/>
      <c r="AD775" s="6"/>
      <c r="AE775" t="e">
        <f>VLOOKUP(Таблица91112282710[[#This Row],[Название способа закупки]],ТаблСпосЗакуп[],2,FALSE)</f>
        <v>#N/A</v>
      </c>
      <c r="AF775" s="6"/>
      <c r="AG775" s="20" t="e">
        <f>INDEX(ТаблОснЗакЕП[],MATCH(LEFT($AF775,255),ТаблОснЗакЕП[Столбец1],0),2)</f>
        <v>#N/A</v>
      </c>
      <c r="AH775" s="2"/>
      <c r="AI775" s="17"/>
      <c r="AJ775" s="14"/>
      <c r="AK775" s="15"/>
      <c r="AL775" s="15"/>
      <c r="AM775" s="15"/>
      <c r="AN775" s="15"/>
      <c r="AO775" s="14"/>
      <c r="AP775" s="14"/>
      <c r="AR775" s="6"/>
      <c r="AS775" t="e">
        <f>VLOOKUP(Таблица91112282710[[#This Row],[Название направления закупки]],ТаблНапрЗакуп[],2,FALSE)</f>
        <v>#N/A</v>
      </c>
      <c r="AT775" s="14"/>
      <c r="AU775" s="39" t="e">
        <f>VLOOKUP(Таблица91112282710[[#This Row],[Наименование подразделения-заявителя закупки (только для закупок ПАО "Газпром")]],ТаблПодрГазпром[],2,FALSE)</f>
        <v>#N/A</v>
      </c>
      <c r="AV775" s="14"/>
      <c r="AW775" s="14"/>
    </row>
    <row r="776" spans="1:49" x14ac:dyDescent="0.25">
      <c r="A776" s="2"/>
      <c r="B776" s="16"/>
      <c r="C776" s="6"/>
      <c r="D776" t="e">
        <f>VLOOKUP(Таблица91112282710[[#This Row],[Название документа, основания для закупки]],ТаблОснЗакуп[],2,FALSE)</f>
        <v>#N/A</v>
      </c>
      <c r="E776" s="2"/>
      <c r="F776" s="6"/>
      <c r="G776" s="38" t="e">
        <f>VLOOKUP(Таблица91112282710[[#This Row],[ Название раздела Плана]],ТаблРазделПлана4[],2,FALSE)</f>
        <v>#N/A</v>
      </c>
      <c r="H776" s="14"/>
      <c r="I776" s="14"/>
      <c r="J776" s="2"/>
      <c r="K776" s="17"/>
      <c r="L776" s="17"/>
      <c r="M776" s="48"/>
      <c r="N776" s="47" t="e">
        <f>VLOOKUP(Таблица91112282710[[#This Row],[Предмет закупки - исключения СМСП]],ТаблИсключ,2,FALSE)</f>
        <v>#N/A</v>
      </c>
      <c r="O776" s="20"/>
      <c r="Q776" s="36"/>
      <c r="R776" s="12"/>
      <c r="S776" s="12"/>
      <c r="T776" s="12"/>
      <c r="U776" s="16" t="e">
        <f>VLOOKUP(Таблица91112282710[[#This Row],[Ставка НДС]],ТаблицаСтавкиНДС[],2,FALSE)</f>
        <v>#N/A</v>
      </c>
      <c r="V776" s="6"/>
      <c r="W776" t="e">
        <f>VLOOKUP(Таблица91112282710[[#This Row],[Название источника финансирования]],ТаблИстФинанс[],2,FALSE)</f>
        <v>#N/A</v>
      </c>
      <c r="X776" s="2"/>
      <c r="Y776" s="13"/>
      <c r="Z776" s="13"/>
      <c r="AA776" s="13"/>
      <c r="AB776" s="17"/>
      <c r="AC776" s="17"/>
      <c r="AD776" s="6"/>
      <c r="AE776" t="e">
        <f>VLOOKUP(Таблица91112282710[[#This Row],[Название способа закупки]],ТаблСпосЗакуп[],2,FALSE)</f>
        <v>#N/A</v>
      </c>
      <c r="AF776" s="6"/>
      <c r="AG776" s="20" t="e">
        <f>INDEX(ТаблОснЗакЕП[],MATCH(LEFT($AF776,255),ТаблОснЗакЕП[Столбец1],0),2)</f>
        <v>#N/A</v>
      </c>
      <c r="AH776" s="2"/>
      <c r="AI776" s="17"/>
      <c r="AJ776" s="14"/>
      <c r="AK776" s="15"/>
      <c r="AL776" s="15"/>
      <c r="AM776" s="15"/>
      <c r="AN776" s="15"/>
      <c r="AO776" s="14"/>
      <c r="AP776" s="14"/>
      <c r="AR776" s="6"/>
      <c r="AS776" t="e">
        <f>VLOOKUP(Таблица91112282710[[#This Row],[Название направления закупки]],ТаблНапрЗакуп[],2,FALSE)</f>
        <v>#N/A</v>
      </c>
      <c r="AT776" s="14"/>
      <c r="AU776" s="40" t="e">
        <f>VLOOKUP(Таблица91112282710[[#This Row],[Наименование подразделения-заявителя закупки (только для закупок ПАО "Газпром")]],ТаблПодрГазпром[],2,FALSE)</f>
        <v>#N/A</v>
      </c>
      <c r="AV776" s="14"/>
      <c r="AW776" s="14"/>
    </row>
    <row r="777" spans="1:49" x14ac:dyDescent="0.25">
      <c r="A777" s="2"/>
      <c r="B777" s="16"/>
      <c r="C777" s="6"/>
      <c r="D777" t="e">
        <f>VLOOKUP(Таблица91112282710[[#This Row],[Название документа, основания для закупки]],ТаблОснЗакуп[],2,FALSE)</f>
        <v>#N/A</v>
      </c>
      <c r="E777" s="2"/>
      <c r="F777" s="6"/>
      <c r="G777" s="38" t="e">
        <f>VLOOKUP(Таблица91112282710[[#This Row],[ Название раздела Плана]],ТаблРазделПлана4[],2,FALSE)</f>
        <v>#N/A</v>
      </c>
      <c r="H777" s="14"/>
      <c r="I777" s="14"/>
      <c r="J777" s="2"/>
      <c r="K777" s="17"/>
      <c r="L777" s="17"/>
      <c r="M777" s="48"/>
      <c r="N777" s="47" t="e">
        <f>VLOOKUP(Таблица91112282710[[#This Row],[Предмет закупки - исключения СМСП]],ТаблИсключ,2,FALSE)</f>
        <v>#N/A</v>
      </c>
      <c r="O777" s="20"/>
      <c r="Q777" s="36"/>
      <c r="R777" s="12"/>
      <c r="S777" s="12"/>
      <c r="T777" s="12"/>
      <c r="U777" s="16" t="e">
        <f>VLOOKUP(Таблица91112282710[[#This Row],[Ставка НДС]],ТаблицаСтавкиНДС[],2,FALSE)</f>
        <v>#N/A</v>
      </c>
      <c r="V777" s="6"/>
      <c r="W777" t="e">
        <f>VLOOKUP(Таблица91112282710[[#This Row],[Название источника финансирования]],ТаблИстФинанс[],2,FALSE)</f>
        <v>#N/A</v>
      </c>
      <c r="X777" s="2"/>
      <c r="Y777" s="13"/>
      <c r="Z777" s="13"/>
      <c r="AA777" s="13"/>
      <c r="AB777" s="17"/>
      <c r="AC777" s="17"/>
      <c r="AD777" s="6"/>
      <c r="AE777" t="e">
        <f>VLOOKUP(Таблица91112282710[[#This Row],[Название способа закупки]],ТаблСпосЗакуп[],2,FALSE)</f>
        <v>#N/A</v>
      </c>
      <c r="AF777" s="6"/>
      <c r="AG777" s="20" t="e">
        <f>INDEX(ТаблОснЗакЕП[],MATCH(LEFT($AF777,255),ТаблОснЗакЕП[Столбец1],0),2)</f>
        <v>#N/A</v>
      </c>
      <c r="AH777" s="2"/>
      <c r="AI777" s="17"/>
      <c r="AJ777" s="14"/>
      <c r="AK777" s="15"/>
      <c r="AL777" s="15"/>
      <c r="AM777" s="15"/>
      <c r="AN777" s="15"/>
      <c r="AO777" s="14"/>
      <c r="AP777" s="14"/>
      <c r="AR777" s="6"/>
      <c r="AS777" t="e">
        <f>VLOOKUP(Таблица91112282710[[#This Row],[Название направления закупки]],ТаблНапрЗакуп[],2,FALSE)</f>
        <v>#N/A</v>
      </c>
      <c r="AT777" s="14"/>
      <c r="AU777" s="39" t="e">
        <f>VLOOKUP(Таблица91112282710[[#This Row],[Наименование подразделения-заявителя закупки (только для закупок ПАО "Газпром")]],ТаблПодрГазпром[],2,FALSE)</f>
        <v>#N/A</v>
      </c>
      <c r="AV777" s="14"/>
      <c r="AW777" s="14"/>
    </row>
    <row r="778" spans="1:49" x14ac:dyDescent="0.25">
      <c r="A778" s="2"/>
      <c r="B778" s="16"/>
      <c r="C778" s="6"/>
      <c r="D778" t="e">
        <f>VLOOKUP(Таблица91112282710[[#This Row],[Название документа, основания для закупки]],ТаблОснЗакуп[],2,FALSE)</f>
        <v>#N/A</v>
      </c>
      <c r="E778" s="2"/>
      <c r="F778" s="6"/>
      <c r="G778" s="38" t="e">
        <f>VLOOKUP(Таблица91112282710[[#This Row],[ Название раздела Плана]],ТаблРазделПлана4[],2,FALSE)</f>
        <v>#N/A</v>
      </c>
      <c r="H778" s="14"/>
      <c r="I778" s="14"/>
      <c r="J778" s="2"/>
      <c r="K778" s="17"/>
      <c r="L778" s="17"/>
      <c r="M778" s="48"/>
      <c r="N778" s="47" t="e">
        <f>VLOOKUP(Таблица91112282710[[#This Row],[Предмет закупки - исключения СМСП]],ТаблИсключ,2,FALSE)</f>
        <v>#N/A</v>
      </c>
      <c r="O778" s="20"/>
      <c r="Q778" s="36"/>
      <c r="R778" s="12"/>
      <c r="S778" s="12"/>
      <c r="T778" s="12"/>
      <c r="U778" s="16" t="e">
        <f>VLOOKUP(Таблица91112282710[[#This Row],[Ставка НДС]],ТаблицаСтавкиНДС[],2,FALSE)</f>
        <v>#N/A</v>
      </c>
      <c r="V778" s="6"/>
      <c r="W778" t="e">
        <f>VLOOKUP(Таблица91112282710[[#This Row],[Название источника финансирования]],ТаблИстФинанс[],2,FALSE)</f>
        <v>#N/A</v>
      </c>
      <c r="X778" s="2"/>
      <c r="Y778" s="13"/>
      <c r="Z778" s="13"/>
      <c r="AA778" s="13"/>
      <c r="AB778" s="17"/>
      <c r="AC778" s="17"/>
      <c r="AD778" s="6"/>
      <c r="AE778" t="e">
        <f>VLOOKUP(Таблица91112282710[[#This Row],[Название способа закупки]],ТаблСпосЗакуп[],2,FALSE)</f>
        <v>#N/A</v>
      </c>
      <c r="AF778" s="6"/>
      <c r="AG778" s="20" t="e">
        <f>INDEX(ТаблОснЗакЕП[],MATCH(LEFT($AF778,255),ТаблОснЗакЕП[Столбец1],0),2)</f>
        <v>#N/A</v>
      </c>
      <c r="AH778" s="2"/>
      <c r="AI778" s="17"/>
      <c r="AJ778" s="14"/>
      <c r="AK778" s="15"/>
      <c r="AL778" s="15"/>
      <c r="AM778" s="15"/>
      <c r="AN778" s="15"/>
      <c r="AO778" s="14"/>
      <c r="AP778" s="14"/>
      <c r="AR778" s="6"/>
      <c r="AS778" t="e">
        <f>VLOOKUP(Таблица91112282710[[#This Row],[Название направления закупки]],ТаблНапрЗакуп[],2,FALSE)</f>
        <v>#N/A</v>
      </c>
      <c r="AT778" s="14"/>
      <c r="AU778" s="40" t="e">
        <f>VLOOKUP(Таблица91112282710[[#This Row],[Наименование подразделения-заявителя закупки (только для закупок ПАО "Газпром")]],ТаблПодрГазпром[],2,FALSE)</f>
        <v>#N/A</v>
      </c>
      <c r="AV778" s="14"/>
      <c r="AW778" s="14"/>
    </row>
    <row r="779" spans="1:49" x14ac:dyDescent="0.25">
      <c r="A779" s="2"/>
      <c r="B779" s="16"/>
      <c r="C779" s="6"/>
      <c r="D779" t="e">
        <f>VLOOKUP(Таблица91112282710[[#This Row],[Название документа, основания для закупки]],ТаблОснЗакуп[],2,FALSE)</f>
        <v>#N/A</v>
      </c>
      <c r="E779" s="2"/>
      <c r="F779" s="6"/>
      <c r="G779" s="38" t="e">
        <f>VLOOKUP(Таблица91112282710[[#This Row],[ Название раздела Плана]],ТаблРазделПлана4[],2,FALSE)</f>
        <v>#N/A</v>
      </c>
      <c r="H779" s="14"/>
      <c r="I779" s="14"/>
      <c r="J779" s="2"/>
      <c r="K779" s="17"/>
      <c r="L779" s="17"/>
      <c r="M779" s="48"/>
      <c r="N779" s="47" t="e">
        <f>VLOOKUP(Таблица91112282710[[#This Row],[Предмет закупки - исключения СМСП]],ТаблИсключ,2,FALSE)</f>
        <v>#N/A</v>
      </c>
      <c r="O779" s="20"/>
      <c r="Q779" s="36"/>
      <c r="R779" s="12"/>
      <c r="S779" s="12"/>
      <c r="T779" s="12"/>
      <c r="U779" s="16" t="e">
        <f>VLOOKUP(Таблица91112282710[[#This Row],[Ставка НДС]],ТаблицаСтавкиНДС[],2,FALSE)</f>
        <v>#N/A</v>
      </c>
      <c r="V779" s="6"/>
      <c r="W779" t="e">
        <f>VLOOKUP(Таблица91112282710[[#This Row],[Название источника финансирования]],ТаблИстФинанс[],2,FALSE)</f>
        <v>#N/A</v>
      </c>
      <c r="X779" s="2"/>
      <c r="Y779" s="13"/>
      <c r="Z779" s="13"/>
      <c r="AA779" s="13"/>
      <c r="AB779" s="17"/>
      <c r="AC779" s="17"/>
      <c r="AD779" s="6"/>
      <c r="AE779" t="e">
        <f>VLOOKUP(Таблица91112282710[[#This Row],[Название способа закупки]],ТаблСпосЗакуп[],2,FALSE)</f>
        <v>#N/A</v>
      </c>
      <c r="AF779" s="6"/>
      <c r="AG779" s="20" t="e">
        <f>INDEX(ТаблОснЗакЕП[],MATCH(LEFT($AF779,255),ТаблОснЗакЕП[Столбец1],0),2)</f>
        <v>#N/A</v>
      </c>
      <c r="AH779" s="2"/>
      <c r="AI779" s="17"/>
      <c r="AJ779" s="14"/>
      <c r="AK779" s="15"/>
      <c r="AL779" s="15"/>
      <c r="AM779" s="15"/>
      <c r="AN779" s="15"/>
      <c r="AO779" s="14"/>
      <c r="AP779" s="14"/>
      <c r="AR779" s="6"/>
      <c r="AS779" t="e">
        <f>VLOOKUP(Таблица91112282710[[#This Row],[Название направления закупки]],ТаблНапрЗакуп[],2,FALSE)</f>
        <v>#N/A</v>
      </c>
      <c r="AT779" s="14"/>
      <c r="AU779" s="39" t="e">
        <f>VLOOKUP(Таблица91112282710[[#This Row],[Наименование подразделения-заявителя закупки (только для закупок ПАО "Газпром")]],ТаблПодрГазпром[],2,FALSE)</f>
        <v>#N/A</v>
      </c>
      <c r="AV779" s="14"/>
      <c r="AW779" s="14"/>
    </row>
    <row r="780" spans="1:49" x14ac:dyDescent="0.25">
      <c r="A780" s="2"/>
      <c r="B780" s="16"/>
      <c r="C780" s="6"/>
      <c r="D780" t="e">
        <f>VLOOKUP(Таблица91112282710[[#This Row],[Название документа, основания для закупки]],ТаблОснЗакуп[],2,FALSE)</f>
        <v>#N/A</v>
      </c>
      <c r="E780" s="2"/>
      <c r="F780" s="6"/>
      <c r="G780" s="38" t="e">
        <f>VLOOKUP(Таблица91112282710[[#This Row],[ Название раздела Плана]],ТаблРазделПлана4[],2,FALSE)</f>
        <v>#N/A</v>
      </c>
      <c r="H780" s="14"/>
      <c r="I780" s="14"/>
      <c r="J780" s="2"/>
      <c r="K780" s="17"/>
      <c r="L780" s="17"/>
      <c r="M780" s="48"/>
      <c r="N780" s="47" t="e">
        <f>VLOOKUP(Таблица91112282710[[#This Row],[Предмет закупки - исключения СМСП]],ТаблИсключ,2,FALSE)</f>
        <v>#N/A</v>
      </c>
      <c r="O780" s="20"/>
      <c r="Q780" s="36"/>
      <c r="R780" s="12"/>
      <c r="S780" s="12"/>
      <c r="T780" s="12"/>
      <c r="U780" s="16" t="e">
        <f>VLOOKUP(Таблица91112282710[[#This Row],[Ставка НДС]],ТаблицаСтавкиНДС[],2,FALSE)</f>
        <v>#N/A</v>
      </c>
      <c r="V780" s="6"/>
      <c r="W780" t="e">
        <f>VLOOKUP(Таблица91112282710[[#This Row],[Название источника финансирования]],ТаблИстФинанс[],2,FALSE)</f>
        <v>#N/A</v>
      </c>
      <c r="X780" s="2"/>
      <c r="Y780" s="13"/>
      <c r="Z780" s="13"/>
      <c r="AA780" s="13"/>
      <c r="AB780" s="17"/>
      <c r="AC780" s="17"/>
      <c r="AD780" s="6"/>
      <c r="AE780" t="e">
        <f>VLOOKUP(Таблица91112282710[[#This Row],[Название способа закупки]],ТаблСпосЗакуп[],2,FALSE)</f>
        <v>#N/A</v>
      </c>
      <c r="AF780" s="6"/>
      <c r="AG780" s="20" t="e">
        <f>INDEX(ТаблОснЗакЕП[],MATCH(LEFT($AF780,255),ТаблОснЗакЕП[Столбец1],0),2)</f>
        <v>#N/A</v>
      </c>
      <c r="AH780" s="2"/>
      <c r="AI780" s="17"/>
      <c r="AJ780" s="14"/>
      <c r="AK780" s="15"/>
      <c r="AL780" s="15"/>
      <c r="AM780" s="15"/>
      <c r="AN780" s="15"/>
      <c r="AO780" s="14"/>
      <c r="AP780" s="14"/>
      <c r="AR780" s="6"/>
      <c r="AS780" t="e">
        <f>VLOOKUP(Таблица91112282710[[#This Row],[Название направления закупки]],ТаблНапрЗакуп[],2,FALSE)</f>
        <v>#N/A</v>
      </c>
      <c r="AT780" s="14"/>
      <c r="AU780" s="40" t="e">
        <f>VLOOKUP(Таблица91112282710[[#This Row],[Наименование подразделения-заявителя закупки (только для закупок ПАО "Газпром")]],ТаблПодрГазпром[],2,FALSE)</f>
        <v>#N/A</v>
      </c>
      <c r="AV780" s="14"/>
      <c r="AW780" s="14"/>
    </row>
    <row r="781" spans="1:49" x14ac:dyDescent="0.25">
      <c r="A781" s="2"/>
      <c r="B781" s="16"/>
      <c r="C781" s="6"/>
      <c r="D781" t="e">
        <f>VLOOKUP(Таблица91112282710[[#This Row],[Название документа, основания для закупки]],ТаблОснЗакуп[],2,FALSE)</f>
        <v>#N/A</v>
      </c>
      <c r="E781" s="2"/>
      <c r="F781" s="6"/>
      <c r="G781" s="38" t="e">
        <f>VLOOKUP(Таблица91112282710[[#This Row],[ Название раздела Плана]],ТаблРазделПлана4[],2,FALSE)</f>
        <v>#N/A</v>
      </c>
      <c r="H781" s="14"/>
      <c r="I781" s="14"/>
      <c r="J781" s="2"/>
      <c r="K781" s="17"/>
      <c r="L781" s="17"/>
      <c r="M781" s="48"/>
      <c r="N781" s="47" t="e">
        <f>VLOOKUP(Таблица91112282710[[#This Row],[Предмет закупки - исключения СМСП]],ТаблИсключ,2,FALSE)</f>
        <v>#N/A</v>
      </c>
      <c r="O781" s="20"/>
      <c r="Q781" s="36"/>
      <c r="R781" s="12"/>
      <c r="S781" s="12"/>
      <c r="T781" s="12"/>
      <c r="U781" s="16" t="e">
        <f>VLOOKUP(Таблица91112282710[[#This Row],[Ставка НДС]],ТаблицаСтавкиНДС[],2,FALSE)</f>
        <v>#N/A</v>
      </c>
      <c r="V781" s="6"/>
      <c r="W781" t="e">
        <f>VLOOKUP(Таблица91112282710[[#This Row],[Название источника финансирования]],ТаблИстФинанс[],2,FALSE)</f>
        <v>#N/A</v>
      </c>
      <c r="X781" s="2"/>
      <c r="Y781" s="13"/>
      <c r="Z781" s="13"/>
      <c r="AA781" s="13"/>
      <c r="AB781" s="17"/>
      <c r="AC781" s="17"/>
      <c r="AD781" s="6"/>
      <c r="AE781" t="e">
        <f>VLOOKUP(Таблица91112282710[[#This Row],[Название способа закупки]],ТаблСпосЗакуп[],2,FALSE)</f>
        <v>#N/A</v>
      </c>
      <c r="AF781" s="6"/>
      <c r="AG781" s="20" t="e">
        <f>INDEX(ТаблОснЗакЕП[],MATCH(LEFT($AF781,255),ТаблОснЗакЕП[Столбец1],0),2)</f>
        <v>#N/A</v>
      </c>
      <c r="AH781" s="2"/>
      <c r="AI781" s="17"/>
      <c r="AJ781" s="14"/>
      <c r="AK781" s="15"/>
      <c r="AL781" s="15"/>
      <c r="AM781" s="15"/>
      <c r="AN781" s="15"/>
      <c r="AO781" s="14"/>
      <c r="AP781" s="14"/>
      <c r="AR781" s="6"/>
      <c r="AS781" t="e">
        <f>VLOOKUP(Таблица91112282710[[#This Row],[Название направления закупки]],ТаблНапрЗакуп[],2,FALSE)</f>
        <v>#N/A</v>
      </c>
      <c r="AT781" s="14"/>
      <c r="AU781" s="39" t="e">
        <f>VLOOKUP(Таблица91112282710[[#This Row],[Наименование подразделения-заявителя закупки (только для закупок ПАО "Газпром")]],ТаблПодрГазпром[],2,FALSE)</f>
        <v>#N/A</v>
      </c>
      <c r="AV781" s="14"/>
      <c r="AW781" s="14"/>
    </row>
    <row r="782" spans="1:49" x14ac:dyDescent="0.25">
      <c r="A782" s="2"/>
      <c r="B782" s="16"/>
      <c r="C782" s="6"/>
      <c r="D782" t="e">
        <f>VLOOKUP(Таблица91112282710[[#This Row],[Название документа, основания для закупки]],ТаблОснЗакуп[],2,FALSE)</f>
        <v>#N/A</v>
      </c>
      <c r="E782" s="2"/>
      <c r="F782" s="6"/>
      <c r="G782" s="38" t="e">
        <f>VLOOKUP(Таблица91112282710[[#This Row],[ Название раздела Плана]],ТаблРазделПлана4[],2,FALSE)</f>
        <v>#N/A</v>
      </c>
      <c r="H782" s="14"/>
      <c r="I782" s="14"/>
      <c r="J782" s="2"/>
      <c r="K782" s="17"/>
      <c r="L782" s="17"/>
      <c r="M782" s="48"/>
      <c r="N782" s="47" t="e">
        <f>VLOOKUP(Таблица91112282710[[#This Row],[Предмет закупки - исключения СМСП]],ТаблИсключ,2,FALSE)</f>
        <v>#N/A</v>
      </c>
      <c r="O782" s="20"/>
      <c r="Q782" s="36"/>
      <c r="R782" s="12"/>
      <c r="S782" s="12"/>
      <c r="T782" s="12"/>
      <c r="U782" s="16" t="e">
        <f>VLOOKUP(Таблица91112282710[[#This Row],[Ставка НДС]],ТаблицаСтавкиНДС[],2,FALSE)</f>
        <v>#N/A</v>
      </c>
      <c r="V782" s="6"/>
      <c r="W782" t="e">
        <f>VLOOKUP(Таблица91112282710[[#This Row],[Название источника финансирования]],ТаблИстФинанс[],2,FALSE)</f>
        <v>#N/A</v>
      </c>
      <c r="X782" s="2"/>
      <c r="Y782" s="13"/>
      <c r="Z782" s="13"/>
      <c r="AA782" s="13"/>
      <c r="AB782" s="17"/>
      <c r="AC782" s="17"/>
      <c r="AD782" s="6"/>
      <c r="AE782" t="e">
        <f>VLOOKUP(Таблица91112282710[[#This Row],[Название способа закупки]],ТаблСпосЗакуп[],2,FALSE)</f>
        <v>#N/A</v>
      </c>
      <c r="AF782" s="6"/>
      <c r="AG782" s="20" t="e">
        <f>INDEX(ТаблОснЗакЕП[],MATCH(LEFT($AF782,255),ТаблОснЗакЕП[Столбец1],0),2)</f>
        <v>#N/A</v>
      </c>
      <c r="AH782" s="2"/>
      <c r="AI782" s="17"/>
      <c r="AJ782" s="14"/>
      <c r="AK782" s="15"/>
      <c r="AL782" s="15"/>
      <c r="AM782" s="15"/>
      <c r="AN782" s="15"/>
      <c r="AO782" s="14"/>
      <c r="AP782" s="14"/>
      <c r="AR782" s="6"/>
      <c r="AS782" t="e">
        <f>VLOOKUP(Таблица91112282710[[#This Row],[Название направления закупки]],ТаблНапрЗакуп[],2,FALSE)</f>
        <v>#N/A</v>
      </c>
      <c r="AT782" s="14"/>
      <c r="AU782" s="40" t="e">
        <f>VLOOKUP(Таблица91112282710[[#This Row],[Наименование подразделения-заявителя закупки (только для закупок ПАО "Газпром")]],ТаблПодрГазпром[],2,FALSE)</f>
        <v>#N/A</v>
      </c>
      <c r="AV782" s="14"/>
      <c r="AW782" s="14"/>
    </row>
    <row r="783" spans="1:49" x14ac:dyDescent="0.25">
      <c r="A783" s="2"/>
      <c r="B783" s="16"/>
      <c r="C783" s="6"/>
      <c r="D783" t="e">
        <f>VLOOKUP(Таблица91112282710[[#This Row],[Название документа, основания для закупки]],ТаблОснЗакуп[],2,FALSE)</f>
        <v>#N/A</v>
      </c>
      <c r="E783" s="2"/>
      <c r="F783" s="6"/>
      <c r="G783" s="38" t="e">
        <f>VLOOKUP(Таблица91112282710[[#This Row],[ Название раздела Плана]],ТаблРазделПлана4[],2,FALSE)</f>
        <v>#N/A</v>
      </c>
      <c r="H783" s="14"/>
      <c r="I783" s="14"/>
      <c r="J783" s="2"/>
      <c r="K783" s="17"/>
      <c r="L783" s="17"/>
      <c r="M783" s="48"/>
      <c r="N783" s="47" t="e">
        <f>VLOOKUP(Таблица91112282710[[#This Row],[Предмет закупки - исключения СМСП]],ТаблИсключ,2,FALSE)</f>
        <v>#N/A</v>
      </c>
      <c r="O783" s="20"/>
      <c r="Q783" s="36"/>
      <c r="R783" s="12"/>
      <c r="S783" s="12"/>
      <c r="T783" s="12"/>
      <c r="U783" s="16" t="e">
        <f>VLOOKUP(Таблица91112282710[[#This Row],[Ставка НДС]],ТаблицаСтавкиНДС[],2,FALSE)</f>
        <v>#N/A</v>
      </c>
      <c r="V783" s="6"/>
      <c r="W783" t="e">
        <f>VLOOKUP(Таблица91112282710[[#This Row],[Название источника финансирования]],ТаблИстФинанс[],2,FALSE)</f>
        <v>#N/A</v>
      </c>
      <c r="X783" s="2"/>
      <c r="Y783" s="13"/>
      <c r="Z783" s="13"/>
      <c r="AA783" s="13"/>
      <c r="AB783" s="17"/>
      <c r="AC783" s="17"/>
      <c r="AD783" s="6"/>
      <c r="AE783" t="e">
        <f>VLOOKUP(Таблица91112282710[[#This Row],[Название способа закупки]],ТаблСпосЗакуп[],2,FALSE)</f>
        <v>#N/A</v>
      </c>
      <c r="AF783" s="6"/>
      <c r="AG783" s="20" t="e">
        <f>INDEX(ТаблОснЗакЕП[],MATCH(LEFT($AF783,255),ТаблОснЗакЕП[Столбец1],0),2)</f>
        <v>#N/A</v>
      </c>
      <c r="AH783" s="2"/>
      <c r="AI783" s="17"/>
      <c r="AJ783" s="14"/>
      <c r="AK783" s="15"/>
      <c r="AL783" s="15"/>
      <c r="AM783" s="15"/>
      <c r="AN783" s="15"/>
      <c r="AO783" s="14"/>
      <c r="AP783" s="14"/>
      <c r="AR783" s="6"/>
      <c r="AS783" t="e">
        <f>VLOOKUP(Таблица91112282710[[#This Row],[Название направления закупки]],ТаблНапрЗакуп[],2,FALSE)</f>
        <v>#N/A</v>
      </c>
      <c r="AT783" s="14"/>
      <c r="AU783" s="39" t="e">
        <f>VLOOKUP(Таблица91112282710[[#This Row],[Наименование подразделения-заявителя закупки (только для закупок ПАО "Газпром")]],ТаблПодрГазпром[],2,FALSE)</f>
        <v>#N/A</v>
      </c>
      <c r="AV783" s="14"/>
      <c r="AW783" s="14"/>
    </row>
    <row r="784" spans="1:49" x14ac:dyDescent="0.25">
      <c r="A784" s="2"/>
      <c r="B784" s="16"/>
      <c r="C784" s="6"/>
      <c r="D784" t="e">
        <f>VLOOKUP(Таблица91112282710[[#This Row],[Название документа, основания для закупки]],ТаблОснЗакуп[],2,FALSE)</f>
        <v>#N/A</v>
      </c>
      <c r="E784" s="2"/>
      <c r="F784" s="6"/>
      <c r="G784" s="38" t="e">
        <f>VLOOKUP(Таблица91112282710[[#This Row],[ Название раздела Плана]],ТаблРазделПлана4[],2,FALSE)</f>
        <v>#N/A</v>
      </c>
      <c r="H784" s="14"/>
      <c r="I784" s="14"/>
      <c r="J784" s="2"/>
      <c r="K784" s="17"/>
      <c r="L784" s="17"/>
      <c r="M784" s="48"/>
      <c r="N784" s="47" t="e">
        <f>VLOOKUP(Таблица91112282710[[#This Row],[Предмет закупки - исключения СМСП]],ТаблИсключ,2,FALSE)</f>
        <v>#N/A</v>
      </c>
      <c r="O784" s="20"/>
      <c r="Q784" s="36"/>
      <c r="R784" s="12"/>
      <c r="S784" s="12"/>
      <c r="T784" s="12"/>
      <c r="U784" s="16" t="e">
        <f>VLOOKUP(Таблица91112282710[[#This Row],[Ставка НДС]],ТаблицаСтавкиНДС[],2,FALSE)</f>
        <v>#N/A</v>
      </c>
      <c r="V784" s="6"/>
      <c r="W784" t="e">
        <f>VLOOKUP(Таблица91112282710[[#This Row],[Название источника финансирования]],ТаблИстФинанс[],2,FALSE)</f>
        <v>#N/A</v>
      </c>
      <c r="X784" s="2"/>
      <c r="Y784" s="13"/>
      <c r="Z784" s="13"/>
      <c r="AA784" s="13"/>
      <c r="AB784" s="17"/>
      <c r="AC784" s="17"/>
      <c r="AD784" s="6"/>
      <c r="AE784" t="e">
        <f>VLOOKUP(Таблица91112282710[[#This Row],[Название способа закупки]],ТаблСпосЗакуп[],2,FALSE)</f>
        <v>#N/A</v>
      </c>
      <c r="AF784" s="6"/>
      <c r="AG784" s="20" t="e">
        <f>INDEX(ТаблОснЗакЕП[],MATCH(LEFT($AF784,255),ТаблОснЗакЕП[Столбец1],0),2)</f>
        <v>#N/A</v>
      </c>
      <c r="AH784" s="2"/>
      <c r="AI784" s="17"/>
      <c r="AJ784" s="14"/>
      <c r="AK784" s="15"/>
      <c r="AL784" s="15"/>
      <c r="AM784" s="15"/>
      <c r="AN784" s="15"/>
      <c r="AO784" s="14"/>
      <c r="AP784" s="14"/>
      <c r="AR784" s="6"/>
      <c r="AS784" t="e">
        <f>VLOOKUP(Таблица91112282710[[#This Row],[Название направления закупки]],ТаблНапрЗакуп[],2,FALSE)</f>
        <v>#N/A</v>
      </c>
      <c r="AT784" s="14"/>
      <c r="AU784" s="40" t="e">
        <f>VLOOKUP(Таблица91112282710[[#This Row],[Наименование подразделения-заявителя закупки (только для закупок ПАО "Газпром")]],ТаблПодрГазпром[],2,FALSE)</f>
        <v>#N/A</v>
      </c>
      <c r="AV784" s="14"/>
      <c r="AW784" s="14"/>
    </row>
    <row r="785" spans="1:49" x14ac:dyDescent="0.25">
      <c r="A785" s="2"/>
      <c r="B785" s="16"/>
      <c r="C785" s="6"/>
      <c r="D785" t="e">
        <f>VLOOKUP(Таблица91112282710[[#This Row],[Название документа, основания для закупки]],ТаблОснЗакуп[],2,FALSE)</f>
        <v>#N/A</v>
      </c>
      <c r="E785" s="2"/>
      <c r="F785" s="6"/>
      <c r="G785" s="38" t="e">
        <f>VLOOKUP(Таблица91112282710[[#This Row],[ Название раздела Плана]],ТаблРазделПлана4[],2,FALSE)</f>
        <v>#N/A</v>
      </c>
      <c r="H785" s="14"/>
      <c r="I785" s="14"/>
      <c r="J785" s="2"/>
      <c r="K785" s="17"/>
      <c r="L785" s="17"/>
      <c r="M785" s="48"/>
      <c r="N785" s="47" t="e">
        <f>VLOOKUP(Таблица91112282710[[#This Row],[Предмет закупки - исключения СМСП]],ТаблИсключ,2,FALSE)</f>
        <v>#N/A</v>
      </c>
      <c r="O785" s="20"/>
      <c r="Q785" s="36"/>
      <c r="R785" s="12"/>
      <c r="S785" s="12"/>
      <c r="T785" s="12"/>
      <c r="U785" s="16" t="e">
        <f>VLOOKUP(Таблица91112282710[[#This Row],[Ставка НДС]],ТаблицаСтавкиНДС[],2,FALSE)</f>
        <v>#N/A</v>
      </c>
      <c r="V785" s="6"/>
      <c r="W785" t="e">
        <f>VLOOKUP(Таблица91112282710[[#This Row],[Название источника финансирования]],ТаблИстФинанс[],2,FALSE)</f>
        <v>#N/A</v>
      </c>
      <c r="X785" s="2"/>
      <c r="Y785" s="13"/>
      <c r="Z785" s="13"/>
      <c r="AA785" s="13"/>
      <c r="AB785" s="17"/>
      <c r="AC785" s="17"/>
      <c r="AD785" s="6"/>
      <c r="AE785" t="e">
        <f>VLOOKUP(Таблица91112282710[[#This Row],[Название способа закупки]],ТаблСпосЗакуп[],2,FALSE)</f>
        <v>#N/A</v>
      </c>
      <c r="AF785" s="6"/>
      <c r="AG785" s="20" t="e">
        <f>INDEX(ТаблОснЗакЕП[],MATCH(LEFT($AF785,255),ТаблОснЗакЕП[Столбец1],0),2)</f>
        <v>#N/A</v>
      </c>
      <c r="AH785" s="2"/>
      <c r="AI785" s="17"/>
      <c r="AJ785" s="14"/>
      <c r="AK785" s="15"/>
      <c r="AL785" s="15"/>
      <c r="AM785" s="15"/>
      <c r="AN785" s="15"/>
      <c r="AO785" s="14"/>
      <c r="AP785" s="14"/>
      <c r="AR785" s="6"/>
      <c r="AS785" t="e">
        <f>VLOOKUP(Таблица91112282710[[#This Row],[Название направления закупки]],ТаблНапрЗакуп[],2,FALSE)</f>
        <v>#N/A</v>
      </c>
      <c r="AT785" s="14"/>
      <c r="AU785" s="39" t="e">
        <f>VLOOKUP(Таблица91112282710[[#This Row],[Наименование подразделения-заявителя закупки (только для закупок ПАО "Газпром")]],ТаблПодрГазпром[],2,FALSE)</f>
        <v>#N/A</v>
      </c>
      <c r="AV785" s="14"/>
      <c r="AW785" s="14"/>
    </row>
    <row r="786" spans="1:49" x14ac:dyDescent="0.25">
      <c r="A786" s="2"/>
      <c r="B786" s="16"/>
      <c r="C786" s="6"/>
      <c r="D786" t="e">
        <f>VLOOKUP(Таблица91112282710[[#This Row],[Название документа, основания для закупки]],ТаблОснЗакуп[],2,FALSE)</f>
        <v>#N/A</v>
      </c>
      <c r="E786" s="2"/>
      <c r="F786" s="6"/>
      <c r="G786" s="38" t="e">
        <f>VLOOKUP(Таблица91112282710[[#This Row],[ Название раздела Плана]],ТаблРазделПлана4[],2,FALSE)</f>
        <v>#N/A</v>
      </c>
      <c r="H786" s="14"/>
      <c r="I786" s="14"/>
      <c r="J786" s="2"/>
      <c r="K786" s="17"/>
      <c r="L786" s="17"/>
      <c r="M786" s="48"/>
      <c r="N786" s="47" t="e">
        <f>VLOOKUP(Таблица91112282710[[#This Row],[Предмет закупки - исключения СМСП]],ТаблИсключ,2,FALSE)</f>
        <v>#N/A</v>
      </c>
      <c r="O786" s="20"/>
      <c r="Q786" s="36"/>
      <c r="R786" s="12"/>
      <c r="S786" s="12"/>
      <c r="T786" s="12"/>
      <c r="U786" s="16" t="e">
        <f>VLOOKUP(Таблица91112282710[[#This Row],[Ставка НДС]],ТаблицаСтавкиНДС[],2,FALSE)</f>
        <v>#N/A</v>
      </c>
      <c r="V786" s="6"/>
      <c r="W786" t="e">
        <f>VLOOKUP(Таблица91112282710[[#This Row],[Название источника финансирования]],ТаблИстФинанс[],2,FALSE)</f>
        <v>#N/A</v>
      </c>
      <c r="X786" s="2"/>
      <c r="Y786" s="13"/>
      <c r="Z786" s="13"/>
      <c r="AA786" s="13"/>
      <c r="AB786" s="17"/>
      <c r="AC786" s="17"/>
      <c r="AD786" s="6"/>
      <c r="AE786" t="e">
        <f>VLOOKUP(Таблица91112282710[[#This Row],[Название способа закупки]],ТаблСпосЗакуп[],2,FALSE)</f>
        <v>#N/A</v>
      </c>
      <c r="AF786" s="6"/>
      <c r="AG786" s="20" t="e">
        <f>INDEX(ТаблОснЗакЕП[],MATCH(LEFT($AF786,255),ТаблОснЗакЕП[Столбец1],0),2)</f>
        <v>#N/A</v>
      </c>
      <c r="AH786" s="2"/>
      <c r="AI786" s="17"/>
      <c r="AJ786" s="14"/>
      <c r="AK786" s="15"/>
      <c r="AL786" s="15"/>
      <c r="AM786" s="15"/>
      <c r="AN786" s="15"/>
      <c r="AO786" s="14"/>
      <c r="AP786" s="14"/>
      <c r="AR786" s="6"/>
      <c r="AS786" t="e">
        <f>VLOOKUP(Таблица91112282710[[#This Row],[Название направления закупки]],ТаблНапрЗакуп[],2,FALSE)</f>
        <v>#N/A</v>
      </c>
      <c r="AT786" s="14"/>
      <c r="AU786" s="40" t="e">
        <f>VLOOKUP(Таблица91112282710[[#This Row],[Наименование подразделения-заявителя закупки (только для закупок ПАО "Газпром")]],ТаблПодрГазпром[],2,FALSE)</f>
        <v>#N/A</v>
      </c>
      <c r="AV786" s="14"/>
      <c r="AW786" s="14"/>
    </row>
    <row r="787" spans="1:49" x14ac:dyDescent="0.25">
      <c r="A787" s="2"/>
      <c r="B787" s="16"/>
      <c r="C787" s="6"/>
      <c r="D787" t="e">
        <f>VLOOKUP(Таблица91112282710[[#This Row],[Название документа, основания для закупки]],ТаблОснЗакуп[],2,FALSE)</f>
        <v>#N/A</v>
      </c>
      <c r="E787" s="2"/>
      <c r="F787" s="6"/>
      <c r="G787" s="38" t="e">
        <f>VLOOKUP(Таблица91112282710[[#This Row],[ Название раздела Плана]],ТаблРазделПлана4[],2,FALSE)</f>
        <v>#N/A</v>
      </c>
      <c r="H787" s="14"/>
      <c r="I787" s="14"/>
      <c r="J787" s="2"/>
      <c r="K787" s="17"/>
      <c r="L787" s="17"/>
      <c r="M787" s="48"/>
      <c r="N787" s="47" t="e">
        <f>VLOOKUP(Таблица91112282710[[#This Row],[Предмет закупки - исключения СМСП]],ТаблИсключ,2,FALSE)</f>
        <v>#N/A</v>
      </c>
      <c r="O787" s="20"/>
      <c r="Q787" s="36"/>
      <c r="R787" s="12"/>
      <c r="S787" s="12"/>
      <c r="T787" s="12"/>
      <c r="U787" s="16" t="e">
        <f>VLOOKUP(Таблица91112282710[[#This Row],[Ставка НДС]],ТаблицаСтавкиНДС[],2,FALSE)</f>
        <v>#N/A</v>
      </c>
      <c r="V787" s="6"/>
      <c r="W787" t="e">
        <f>VLOOKUP(Таблица91112282710[[#This Row],[Название источника финансирования]],ТаблИстФинанс[],2,FALSE)</f>
        <v>#N/A</v>
      </c>
      <c r="X787" s="2"/>
      <c r="Y787" s="13"/>
      <c r="Z787" s="13"/>
      <c r="AA787" s="13"/>
      <c r="AB787" s="17"/>
      <c r="AC787" s="17"/>
      <c r="AD787" s="6"/>
      <c r="AE787" t="e">
        <f>VLOOKUP(Таблица91112282710[[#This Row],[Название способа закупки]],ТаблСпосЗакуп[],2,FALSE)</f>
        <v>#N/A</v>
      </c>
      <c r="AF787" s="6"/>
      <c r="AG787" s="20" t="e">
        <f>INDEX(ТаблОснЗакЕП[],MATCH(LEFT($AF787,255),ТаблОснЗакЕП[Столбец1],0),2)</f>
        <v>#N/A</v>
      </c>
      <c r="AH787" s="2"/>
      <c r="AI787" s="17"/>
      <c r="AJ787" s="14"/>
      <c r="AK787" s="15"/>
      <c r="AL787" s="15"/>
      <c r="AM787" s="15"/>
      <c r="AN787" s="15"/>
      <c r="AO787" s="14"/>
      <c r="AP787" s="14"/>
      <c r="AR787" s="6"/>
      <c r="AS787" t="e">
        <f>VLOOKUP(Таблица91112282710[[#This Row],[Название направления закупки]],ТаблНапрЗакуп[],2,FALSE)</f>
        <v>#N/A</v>
      </c>
      <c r="AT787" s="14"/>
      <c r="AU787" s="39" t="e">
        <f>VLOOKUP(Таблица91112282710[[#This Row],[Наименование подразделения-заявителя закупки (только для закупок ПАО "Газпром")]],ТаблПодрГазпром[],2,FALSE)</f>
        <v>#N/A</v>
      </c>
      <c r="AV787" s="14"/>
      <c r="AW787" s="14"/>
    </row>
    <row r="788" spans="1:49" x14ac:dyDescent="0.25">
      <c r="A788" s="2"/>
      <c r="B788" s="16"/>
      <c r="C788" s="6"/>
      <c r="D788" t="e">
        <f>VLOOKUP(Таблица91112282710[[#This Row],[Название документа, основания для закупки]],ТаблОснЗакуп[],2,FALSE)</f>
        <v>#N/A</v>
      </c>
      <c r="E788" s="2"/>
      <c r="F788" s="6"/>
      <c r="G788" s="38" t="e">
        <f>VLOOKUP(Таблица91112282710[[#This Row],[ Название раздела Плана]],ТаблРазделПлана4[],2,FALSE)</f>
        <v>#N/A</v>
      </c>
      <c r="H788" s="14"/>
      <c r="I788" s="14"/>
      <c r="J788" s="2"/>
      <c r="K788" s="17"/>
      <c r="L788" s="17"/>
      <c r="M788" s="48"/>
      <c r="N788" s="47" t="e">
        <f>VLOOKUP(Таблица91112282710[[#This Row],[Предмет закупки - исключения СМСП]],ТаблИсключ,2,FALSE)</f>
        <v>#N/A</v>
      </c>
      <c r="O788" s="20"/>
      <c r="Q788" s="36"/>
      <c r="R788" s="12"/>
      <c r="S788" s="12"/>
      <c r="T788" s="12"/>
      <c r="U788" s="16" t="e">
        <f>VLOOKUP(Таблица91112282710[[#This Row],[Ставка НДС]],ТаблицаСтавкиНДС[],2,FALSE)</f>
        <v>#N/A</v>
      </c>
      <c r="V788" s="6"/>
      <c r="W788" t="e">
        <f>VLOOKUP(Таблица91112282710[[#This Row],[Название источника финансирования]],ТаблИстФинанс[],2,FALSE)</f>
        <v>#N/A</v>
      </c>
      <c r="X788" s="2"/>
      <c r="Y788" s="13"/>
      <c r="Z788" s="13"/>
      <c r="AA788" s="13"/>
      <c r="AB788" s="17"/>
      <c r="AC788" s="17"/>
      <c r="AD788" s="6"/>
      <c r="AE788" t="e">
        <f>VLOOKUP(Таблица91112282710[[#This Row],[Название способа закупки]],ТаблСпосЗакуп[],2,FALSE)</f>
        <v>#N/A</v>
      </c>
      <c r="AF788" s="6"/>
      <c r="AG788" s="20" t="e">
        <f>INDEX(ТаблОснЗакЕП[],MATCH(LEFT($AF788,255),ТаблОснЗакЕП[Столбец1],0),2)</f>
        <v>#N/A</v>
      </c>
      <c r="AH788" s="2"/>
      <c r="AI788" s="17"/>
      <c r="AJ788" s="14"/>
      <c r="AK788" s="15"/>
      <c r="AL788" s="15"/>
      <c r="AM788" s="15"/>
      <c r="AN788" s="15"/>
      <c r="AO788" s="14"/>
      <c r="AP788" s="14"/>
      <c r="AR788" s="6"/>
      <c r="AS788" t="e">
        <f>VLOOKUP(Таблица91112282710[[#This Row],[Название направления закупки]],ТаблНапрЗакуп[],2,FALSE)</f>
        <v>#N/A</v>
      </c>
      <c r="AT788" s="14"/>
      <c r="AU788" s="40" t="e">
        <f>VLOOKUP(Таблица91112282710[[#This Row],[Наименование подразделения-заявителя закупки (только для закупок ПАО "Газпром")]],ТаблПодрГазпром[],2,FALSE)</f>
        <v>#N/A</v>
      </c>
      <c r="AV788" s="14"/>
      <c r="AW788" s="14"/>
    </row>
    <row r="789" spans="1:49" x14ac:dyDescent="0.25">
      <c r="A789" s="2"/>
      <c r="B789" s="16"/>
      <c r="C789" s="6"/>
      <c r="D789" t="e">
        <f>VLOOKUP(Таблица91112282710[[#This Row],[Название документа, основания для закупки]],ТаблОснЗакуп[],2,FALSE)</f>
        <v>#N/A</v>
      </c>
      <c r="E789" s="2"/>
      <c r="F789" s="6"/>
      <c r="G789" s="38" t="e">
        <f>VLOOKUP(Таблица91112282710[[#This Row],[ Название раздела Плана]],ТаблРазделПлана4[],2,FALSE)</f>
        <v>#N/A</v>
      </c>
      <c r="H789" s="14"/>
      <c r="I789" s="14"/>
      <c r="J789" s="2"/>
      <c r="K789" s="17"/>
      <c r="L789" s="17"/>
      <c r="M789" s="48"/>
      <c r="N789" s="47" t="e">
        <f>VLOOKUP(Таблица91112282710[[#This Row],[Предмет закупки - исключения СМСП]],ТаблИсключ,2,FALSE)</f>
        <v>#N/A</v>
      </c>
      <c r="O789" s="20"/>
      <c r="Q789" s="36"/>
      <c r="R789" s="12"/>
      <c r="S789" s="12"/>
      <c r="T789" s="12"/>
      <c r="U789" s="16" t="e">
        <f>VLOOKUP(Таблица91112282710[[#This Row],[Ставка НДС]],ТаблицаСтавкиНДС[],2,FALSE)</f>
        <v>#N/A</v>
      </c>
      <c r="V789" s="6"/>
      <c r="W789" t="e">
        <f>VLOOKUP(Таблица91112282710[[#This Row],[Название источника финансирования]],ТаблИстФинанс[],2,FALSE)</f>
        <v>#N/A</v>
      </c>
      <c r="X789" s="2"/>
      <c r="Y789" s="13"/>
      <c r="Z789" s="13"/>
      <c r="AA789" s="13"/>
      <c r="AB789" s="17"/>
      <c r="AC789" s="17"/>
      <c r="AD789" s="6"/>
      <c r="AE789" t="e">
        <f>VLOOKUP(Таблица91112282710[[#This Row],[Название способа закупки]],ТаблСпосЗакуп[],2,FALSE)</f>
        <v>#N/A</v>
      </c>
      <c r="AF789" s="6"/>
      <c r="AG789" s="20" t="e">
        <f>INDEX(ТаблОснЗакЕП[],MATCH(LEFT($AF789,255),ТаблОснЗакЕП[Столбец1],0),2)</f>
        <v>#N/A</v>
      </c>
      <c r="AH789" s="2"/>
      <c r="AI789" s="17"/>
      <c r="AJ789" s="14"/>
      <c r="AK789" s="15"/>
      <c r="AL789" s="15"/>
      <c r="AM789" s="15"/>
      <c r="AN789" s="15"/>
      <c r="AO789" s="14"/>
      <c r="AP789" s="14"/>
      <c r="AR789" s="6"/>
      <c r="AS789" t="e">
        <f>VLOOKUP(Таблица91112282710[[#This Row],[Название направления закупки]],ТаблНапрЗакуп[],2,FALSE)</f>
        <v>#N/A</v>
      </c>
      <c r="AT789" s="14"/>
      <c r="AU789" s="39" t="e">
        <f>VLOOKUP(Таблица91112282710[[#This Row],[Наименование подразделения-заявителя закупки (только для закупок ПАО "Газпром")]],ТаблПодрГазпром[],2,FALSE)</f>
        <v>#N/A</v>
      </c>
      <c r="AV789" s="14"/>
      <c r="AW789" s="14"/>
    </row>
    <row r="790" spans="1:49" x14ac:dyDescent="0.25">
      <c r="A790" s="2"/>
      <c r="B790" s="16"/>
      <c r="C790" s="6"/>
      <c r="D790" t="e">
        <f>VLOOKUP(Таблица91112282710[[#This Row],[Название документа, основания для закупки]],ТаблОснЗакуп[],2,FALSE)</f>
        <v>#N/A</v>
      </c>
      <c r="E790" s="2"/>
      <c r="F790" s="6"/>
      <c r="G790" s="38" t="e">
        <f>VLOOKUP(Таблица91112282710[[#This Row],[ Название раздела Плана]],ТаблРазделПлана4[],2,FALSE)</f>
        <v>#N/A</v>
      </c>
      <c r="H790" s="14"/>
      <c r="I790" s="14"/>
      <c r="J790" s="2"/>
      <c r="K790" s="17"/>
      <c r="L790" s="17"/>
      <c r="M790" s="48"/>
      <c r="N790" s="47" t="e">
        <f>VLOOKUP(Таблица91112282710[[#This Row],[Предмет закупки - исключения СМСП]],ТаблИсключ,2,FALSE)</f>
        <v>#N/A</v>
      </c>
      <c r="O790" s="20"/>
      <c r="Q790" s="36"/>
      <c r="R790" s="12"/>
      <c r="S790" s="12"/>
      <c r="T790" s="12"/>
      <c r="U790" s="16" t="e">
        <f>VLOOKUP(Таблица91112282710[[#This Row],[Ставка НДС]],ТаблицаСтавкиНДС[],2,FALSE)</f>
        <v>#N/A</v>
      </c>
      <c r="V790" s="6"/>
      <c r="W790" t="e">
        <f>VLOOKUP(Таблица91112282710[[#This Row],[Название источника финансирования]],ТаблИстФинанс[],2,FALSE)</f>
        <v>#N/A</v>
      </c>
      <c r="X790" s="2"/>
      <c r="Y790" s="13"/>
      <c r="Z790" s="13"/>
      <c r="AA790" s="13"/>
      <c r="AB790" s="17"/>
      <c r="AC790" s="17"/>
      <c r="AD790" s="6"/>
      <c r="AE790" t="e">
        <f>VLOOKUP(Таблица91112282710[[#This Row],[Название способа закупки]],ТаблСпосЗакуп[],2,FALSE)</f>
        <v>#N/A</v>
      </c>
      <c r="AF790" s="6"/>
      <c r="AG790" s="20" t="e">
        <f>INDEX(ТаблОснЗакЕП[],MATCH(LEFT($AF790,255),ТаблОснЗакЕП[Столбец1],0),2)</f>
        <v>#N/A</v>
      </c>
      <c r="AH790" s="2"/>
      <c r="AI790" s="17"/>
      <c r="AJ790" s="14"/>
      <c r="AK790" s="15"/>
      <c r="AL790" s="15"/>
      <c r="AM790" s="15"/>
      <c r="AN790" s="15"/>
      <c r="AO790" s="14"/>
      <c r="AP790" s="14"/>
      <c r="AR790" s="6"/>
      <c r="AS790" t="e">
        <f>VLOOKUP(Таблица91112282710[[#This Row],[Название направления закупки]],ТаблНапрЗакуп[],2,FALSE)</f>
        <v>#N/A</v>
      </c>
      <c r="AT790" s="14"/>
      <c r="AU790" s="40" t="e">
        <f>VLOOKUP(Таблица91112282710[[#This Row],[Наименование подразделения-заявителя закупки (только для закупок ПАО "Газпром")]],ТаблПодрГазпром[],2,FALSE)</f>
        <v>#N/A</v>
      </c>
      <c r="AV790" s="14"/>
      <c r="AW790" s="14"/>
    </row>
    <row r="791" spans="1:49" x14ac:dyDescent="0.25">
      <c r="A791" s="2"/>
      <c r="B791" s="16"/>
      <c r="C791" s="6"/>
      <c r="D791" t="e">
        <f>VLOOKUP(Таблица91112282710[[#This Row],[Название документа, основания для закупки]],ТаблОснЗакуп[],2,FALSE)</f>
        <v>#N/A</v>
      </c>
      <c r="E791" s="2"/>
      <c r="F791" s="6"/>
      <c r="G791" s="38" t="e">
        <f>VLOOKUP(Таблица91112282710[[#This Row],[ Название раздела Плана]],ТаблРазделПлана4[],2,FALSE)</f>
        <v>#N/A</v>
      </c>
      <c r="H791" s="14"/>
      <c r="I791" s="14"/>
      <c r="J791" s="2"/>
      <c r="K791" s="17"/>
      <c r="L791" s="17"/>
      <c r="M791" s="48"/>
      <c r="N791" s="47" t="e">
        <f>VLOOKUP(Таблица91112282710[[#This Row],[Предмет закупки - исключения СМСП]],ТаблИсключ,2,FALSE)</f>
        <v>#N/A</v>
      </c>
      <c r="O791" s="20"/>
      <c r="Q791" s="36"/>
      <c r="R791" s="12"/>
      <c r="S791" s="12"/>
      <c r="T791" s="12"/>
      <c r="U791" s="16" t="e">
        <f>VLOOKUP(Таблица91112282710[[#This Row],[Ставка НДС]],ТаблицаСтавкиНДС[],2,FALSE)</f>
        <v>#N/A</v>
      </c>
      <c r="V791" s="6"/>
      <c r="W791" t="e">
        <f>VLOOKUP(Таблица91112282710[[#This Row],[Название источника финансирования]],ТаблИстФинанс[],2,FALSE)</f>
        <v>#N/A</v>
      </c>
      <c r="X791" s="2"/>
      <c r="Y791" s="13"/>
      <c r="Z791" s="13"/>
      <c r="AA791" s="13"/>
      <c r="AB791" s="17"/>
      <c r="AC791" s="17"/>
      <c r="AD791" s="6"/>
      <c r="AE791" t="e">
        <f>VLOOKUP(Таблица91112282710[[#This Row],[Название способа закупки]],ТаблСпосЗакуп[],2,FALSE)</f>
        <v>#N/A</v>
      </c>
      <c r="AF791" s="6"/>
      <c r="AG791" s="20" t="e">
        <f>INDEX(ТаблОснЗакЕП[],MATCH(LEFT($AF791,255),ТаблОснЗакЕП[Столбец1],0),2)</f>
        <v>#N/A</v>
      </c>
      <c r="AH791" s="2"/>
      <c r="AI791" s="17"/>
      <c r="AJ791" s="14"/>
      <c r="AK791" s="15"/>
      <c r="AL791" s="15"/>
      <c r="AM791" s="15"/>
      <c r="AN791" s="15"/>
      <c r="AO791" s="14"/>
      <c r="AP791" s="14"/>
      <c r="AR791" s="6"/>
      <c r="AS791" t="e">
        <f>VLOOKUP(Таблица91112282710[[#This Row],[Название направления закупки]],ТаблНапрЗакуп[],2,FALSE)</f>
        <v>#N/A</v>
      </c>
      <c r="AT791" s="14"/>
      <c r="AU791" s="39" t="e">
        <f>VLOOKUP(Таблица91112282710[[#This Row],[Наименование подразделения-заявителя закупки (только для закупок ПАО "Газпром")]],ТаблПодрГазпром[],2,FALSE)</f>
        <v>#N/A</v>
      </c>
      <c r="AV791" s="14"/>
      <c r="AW791" s="14"/>
    </row>
    <row r="792" spans="1:49" x14ac:dyDescent="0.25">
      <c r="A792" s="2"/>
      <c r="B792" s="16"/>
      <c r="C792" s="6"/>
      <c r="D792" t="e">
        <f>VLOOKUP(Таблица91112282710[[#This Row],[Название документа, основания для закупки]],ТаблОснЗакуп[],2,FALSE)</f>
        <v>#N/A</v>
      </c>
      <c r="E792" s="2"/>
      <c r="F792" s="6"/>
      <c r="G792" s="38" t="e">
        <f>VLOOKUP(Таблица91112282710[[#This Row],[ Название раздела Плана]],ТаблРазделПлана4[],2,FALSE)</f>
        <v>#N/A</v>
      </c>
      <c r="H792" s="14"/>
      <c r="I792" s="14"/>
      <c r="J792" s="2"/>
      <c r="K792" s="17"/>
      <c r="L792" s="17"/>
      <c r="M792" s="48"/>
      <c r="N792" s="47" t="e">
        <f>VLOOKUP(Таблица91112282710[[#This Row],[Предмет закупки - исключения СМСП]],ТаблИсключ,2,FALSE)</f>
        <v>#N/A</v>
      </c>
      <c r="O792" s="20"/>
      <c r="Q792" s="36"/>
      <c r="R792" s="12"/>
      <c r="S792" s="12"/>
      <c r="T792" s="12"/>
      <c r="U792" s="16" t="e">
        <f>VLOOKUP(Таблица91112282710[[#This Row],[Ставка НДС]],ТаблицаСтавкиНДС[],2,FALSE)</f>
        <v>#N/A</v>
      </c>
      <c r="V792" s="6"/>
      <c r="W792" t="e">
        <f>VLOOKUP(Таблица91112282710[[#This Row],[Название источника финансирования]],ТаблИстФинанс[],2,FALSE)</f>
        <v>#N/A</v>
      </c>
      <c r="X792" s="2"/>
      <c r="Y792" s="13"/>
      <c r="Z792" s="13"/>
      <c r="AA792" s="13"/>
      <c r="AB792" s="17"/>
      <c r="AC792" s="17"/>
      <c r="AD792" s="6"/>
      <c r="AE792" t="e">
        <f>VLOOKUP(Таблица91112282710[[#This Row],[Название способа закупки]],ТаблСпосЗакуп[],2,FALSE)</f>
        <v>#N/A</v>
      </c>
      <c r="AF792" s="6"/>
      <c r="AG792" s="20" t="e">
        <f>INDEX(ТаблОснЗакЕП[],MATCH(LEFT($AF792,255),ТаблОснЗакЕП[Столбец1],0),2)</f>
        <v>#N/A</v>
      </c>
      <c r="AH792" s="2"/>
      <c r="AI792" s="17"/>
      <c r="AJ792" s="14"/>
      <c r="AK792" s="15"/>
      <c r="AL792" s="15"/>
      <c r="AM792" s="15"/>
      <c r="AN792" s="15"/>
      <c r="AO792" s="14"/>
      <c r="AP792" s="14"/>
      <c r="AR792" s="6"/>
      <c r="AS792" t="e">
        <f>VLOOKUP(Таблица91112282710[[#This Row],[Название направления закупки]],ТаблНапрЗакуп[],2,FALSE)</f>
        <v>#N/A</v>
      </c>
      <c r="AT792" s="14"/>
      <c r="AU792" s="40" t="e">
        <f>VLOOKUP(Таблица91112282710[[#This Row],[Наименование подразделения-заявителя закупки (только для закупок ПАО "Газпром")]],ТаблПодрГазпром[],2,FALSE)</f>
        <v>#N/A</v>
      </c>
      <c r="AV792" s="14"/>
      <c r="AW792" s="14"/>
    </row>
    <row r="793" spans="1:49" x14ac:dyDescent="0.25">
      <c r="A793" s="2"/>
      <c r="B793" s="16"/>
      <c r="C793" s="6"/>
      <c r="D793" t="e">
        <f>VLOOKUP(Таблица91112282710[[#This Row],[Название документа, основания для закупки]],ТаблОснЗакуп[],2,FALSE)</f>
        <v>#N/A</v>
      </c>
      <c r="E793" s="2"/>
      <c r="F793" s="6"/>
      <c r="G793" s="38" t="e">
        <f>VLOOKUP(Таблица91112282710[[#This Row],[ Название раздела Плана]],ТаблРазделПлана4[],2,FALSE)</f>
        <v>#N/A</v>
      </c>
      <c r="H793" s="14"/>
      <c r="I793" s="14"/>
      <c r="J793" s="2"/>
      <c r="K793" s="17"/>
      <c r="L793" s="17"/>
      <c r="M793" s="48"/>
      <c r="N793" s="47" t="e">
        <f>VLOOKUP(Таблица91112282710[[#This Row],[Предмет закупки - исключения СМСП]],ТаблИсключ,2,FALSE)</f>
        <v>#N/A</v>
      </c>
      <c r="O793" s="20"/>
      <c r="Q793" s="36"/>
      <c r="R793" s="12"/>
      <c r="S793" s="12"/>
      <c r="T793" s="12"/>
      <c r="U793" s="16" t="e">
        <f>VLOOKUP(Таблица91112282710[[#This Row],[Ставка НДС]],ТаблицаСтавкиНДС[],2,FALSE)</f>
        <v>#N/A</v>
      </c>
      <c r="V793" s="6"/>
      <c r="W793" t="e">
        <f>VLOOKUP(Таблица91112282710[[#This Row],[Название источника финансирования]],ТаблИстФинанс[],2,FALSE)</f>
        <v>#N/A</v>
      </c>
      <c r="X793" s="2"/>
      <c r="Y793" s="13"/>
      <c r="Z793" s="13"/>
      <c r="AA793" s="13"/>
      <c r="AB793" s="17"/>
      <c r="AC793" s="17"/>
      <c r="AD793" s="6"/>
      <c r="AE793" t="e">
        <f>VLOOKUP(Таблица91112282710[[#This Row],[Название способа закупки]],ТаблСпосЗакуп[],2,FALSE)</f>
        <v>#N/A</v>
      </c>
      <c r="AF793" s="6"/>
      <c r="AG793" s="20" t="e">
        <f>INDEX(ТаблОснЗакЕП[],MATCH(LEFT($AF793,255),ТаблОснЗакЕП[Столбец1],0),2)</f>
        <v>#N/A</v>
      </c>
      <c r="AH793" s="2"/>
      <c r="AI793" s="17"/>
      <c r="AJ793" s="14"/>
      <c r="AK793" s="15"/>
      <c r="AL793" s="15"/>
      <c r="AM793" s="15"/>
      <c r="AN793" s="15"/>
      <c r="AO793" s="14"/>
      <c r="AP793" s="14"/>
      <c r="AR793" s="6"/>
      <c r="AS793" t="e">
        <f>VLOOKUP(Таблица91112282710[[#This Row],[Название направления закупки]],ТаблНапрЗакуп[],2,FALSE)</f>
        <v>#N/A</v>
      </c>
      <c r="AT793" s="14"/>
      <c r="AU793" s="39" t="e">
        <f>VLOOKUP(Таблица91112282710[[#This Row],[Наименование подразделения-заявителя закупки (только для закупок ПАО "Газпром")]],ТаблПодрГазпром[],2,FALSE)</f>
        <v>#N/A</v>
      </c>
      <c r="AV793" s="14"/>
      <c r="AW793" s="14"/>
    </row>
    <row r="794" spans="1:49" x14ac:dyDescent="0.25">
      <c r="A794" s="2"/>
      <c r="B794" s="16"/>
      <c r="C794" s="6"/>
      <c r="D794" t="e">
        <f>VLOOKUP(Таблица91112282710[[#This Row],[Название документа, основания для закупки]],ТаблОснЗакуп[],2,FALSE)</f>
        <v>#N/A</v>
      </c>
      <c r="E794" s="2"/>
      <c r="F794" s="6"/>
      <c r="G794" s="38" t="e">
        <f>VLOOKUP(Таблица91112282710[[#This Row],[ Название раздела Плана]],ТаблРазделПлана4[],2,FALSE)</f>
        <v>#N/A</v>
      </c>
      <c r="H794" s="14"/>
      <c r="I794" s="14"/>
      <c r="J794" s="2"/>
      <c r="K794" s="17"/>
      <c r="L794" s="17"/>
      <c r="M794" s="48"/>
      <c r="N794" s="47" t="e">
        <f>VLOOKUP(Таблица91112282710[[#This Row],[Предмет закупки - исключения СМСП]],ТаблИсключ,2,FALSE)</f>
        <v>#N/A</v>
      </c>
      <c r="O794" s="20"/>
      <c r="Q794" s="36"/>
      <c r="R794" s="12"/>
      <c r="S794" s="12"/>
      <c r="T794" s="12"/>
      <c r="U794" s="16" t="e">
        <f>VLOOKUP(Таблица91112282710[[#This Row],[Ставка НДС]],ТаблицаСтавкиНДС[],2,FALSE)</f>
        <v>#N/A</v>
      </c>
      <c r="V794" s="6"/>
      <c r="W794" t="e">
        <f>VLOOKUP(Таблица91112282710[[#This Row],[Название источника финансирования]],ТаблИстФинанс[],2,FALSE)</f>
        <v>#N/A</v>
      </c>
      <c r="X794" s="2"/>
      <c r="Y794" s="13"/>
      <c r="Z794" s="13"/>
      <c r="AA794" s="13"/>
      <c r="AB794" s="17"/>
      <c r="AC794" s="17"/>
      <c r="AD794" s="6"/>
      <c r="AE794" t="e">
        <f>VLOOKUP(Таблица91112282710[[#This Row],[Название способа закупки]],ТаблСпосЗакуп[],2,FALSE)</f>
        <v>#N/A</v>
      </c>
      <c r="AF794" s="6"/>
      <c r="AG794" s="20" t="e">
        <f>INDEX(ТаблОснЗакЕП[],MATCH(LEFT($AF794,255),ТаблОснЗакЕП[Столбец1],0),2)</f>
        <v>#N/A</v>
      </c>
      <c r="AH794" s="2"/>
      <c r="AI794" s="17"/>
      <c r="AJ794" s="14"/>
      <c r="AK794" s="15"/>
      <c r="AL794" s="15"/>
      <c r="AM794" s="15"/>
      <c r="AN794" s="15"/>
      <c r="AO794" s="14"/>
      <c r="AP794" s="14"/>
      <c r="AR794" s="6"/>
      <c r="AS794" t="e">
        <f>VLOOKUP(Таблица91112282710[[#This Row],[Название направления закупки]],ТаблНапрЗакуп[],2,FALSE)</f>
        <v>#N/A</v>
      </c>
      <c r="AT794" s="14"/>
      <c r="AU794" s="40" t="e">
        <f>VLOOKUP(Таблица91112282710[[#This Row],[Наименование подразделения-заявителя закупки (только для закупок ПАО "Газпром")]],ТаблПодрГазпром[],2,FALSE)</f>
        <v>#N/A</v>
      </c>
      <c r="AV794" s="14"/>
      <c r="AW794" s="14"/>
    </row>
    <row r="795" spans="1:49" x14ac:dyDescent="0.25">
      <c r="A795" s="2"/>
      <c r="B795" s="16"/>
      <c r="C795" s="6"/>
      <c r="D795" t="e">
        <f>VLOOKUP(Таблица91112282710[[#This Row],[Название документа, основания для закупки]],ТаблОснЗакуп[],2,FALSE)</f>
        <v>#N/A</v>
      </c>
      <c r="E795" s="2"/>
      <c r="F795" s="6"/>
      <c r="G795" s="38" t="e">
        <f>VLOOKUP(Таблица91112282710[[#This Row],[ Название раздела Плана]],ТаблРазделПлана4[],2,FALSE)</f>
        <v>#N/A</v>
      </c>
      <c r="H795" s="14"/>
      <c r="I795" s="14"/>
      <c r="J795" s="2"/>
      <c r="K795" s="17"/>
      <c r="L795" s="17"/>
      <c r="M795" s="48"/>
      <c r="N795" s="47" t="e">
        <f>VLOOKUP(Таблица91112282710[[#This Row],[Предмет закупки - исключения СМСП]],ТаблИсключ,2,FALSE)</f>
        <v>#N/A</v>
      </c>
      <c r="O795" s="20"/>
      <c r="Q795" s="36"/>
      <c r="R795" s="12"/>
      <c r="S795" s="12"/>
      <c r="T795" s="12"/>
      <c r="U795" s="16" t="e">
        <f>VLOOKUP(Таблица91112282710[[#This Row],[Ставка НДС]],ТаблицаСтавкиНДС[],2,FALSE)</f>
        <v>#N/A</v>
      </c>
      <c r="V795" s="6"/>
      <c r="W795" t="e">
        <f>VLOOKUP(Таблица91112282710[[#This Row],[Название источника финансирования]],ТаблИстФинанс[],2,FALSE)</f>
        <v>#N/A</v>
      </c>
      <c r="X795" s="2"/>
      <c r="Y795" s="13"/>
      <c r="Z795" s="13"/>
      <c r="AA795" s="13"/>
      <c r="AB795" s="17"/>
      <c r="AC795" s="17"/>
      <c r="AD795" s="6"/>
      <c r="AE795" t="e">
        <f>VLOOKUP(Таблица91112282710[[#This Row],[Название способа закупки]],ТаблСпосЗакуп[],2,FALSE)</f>
        <v>#N/A</v>
      </c>
      <c r="AF795" s="6"/>
      <c r="AG795" s="20" t="e">
        <f>INDEX(ТаблОснЗакЕП[],MATCH(LEFT($AF795,255),ТаблОснЗакЕП[Столбец1],0),2)</f>
        <v>#N/A</v>
      </c>
      <c r="AH795" s="2"/>
      <c r="AI795" s="17"/>
      <c r="AJ795" s="14"/>
      <c r="AK795" s="15"/>
      <c r="AL795" s="15"/>
      <c r="AM795" s="15"/>
      <c r="AN795" s="15"/>
      <c r="AO795" s="14"/>
      <c r="AP795" s="14"/>
      <c r="AR795" s="6"/>
      <c r="AS795" t="e">
        <f>VLOOKUP(Таблица91112282710[[#This Row],[Название направления закупки]],ТаблНапрЗакуп[],2,FALSE)</f>
        <v>#N/A</v>
      </c>
      <c r="AT795" s="14"/>
      <c r="AU795" s="39" t="e">
        <f>VLOOKUP(Таблица91112282710[[#This Row],[Наименование подразделения-заявителя закупки (только для закупок ПАО "Газпром")]],ТаблПодрГазпром[],2,FALSE)</f>
        <v>#N/A</v>
      </c>
      <c r="AV795" s="14"/>
      <c r="AW795" s="14"/>
    </row>
    <row r="796" spans="1:49" x14ac:dyDescent="0.25">
      <c r="A796" s="2"/>
      <c r="B796" s="16"/>
      <c r="C796" s="6"/>
      <c r="D796" t="e">
        <f>VLOOKUP(Таблица91112282710[[#This Row],[Название документа, основания для закупки]],ТаблОснЗакуп[],2,FALSE)</f>
        <v>#N/A</v>
      </c>
      <c r="E796" s="2"/>
      <c r="F796" s="6"/>
      <c r="G796" s="38" t="e">
        <f>VLOOKUP(Таблица91112282710[[#This Row],[ Название раздела Плана]],ТаблРазделПлана4[],2,FALSE)</f>
        <v>#N/A</v>
      </c>
      <c r="H796" s="14"/>
      <c r="I796" s="14"/>
      <c r="J796" s="2"/>
      <c r="K796" s="17"/>
      <c r="L796" s="17"/>
      <c r="M796" s="48"/>
      <c r="N796" s="47" t="e">
        <f>VLOOKUP(Таблица91112282710[[#This Row],[Предмет закупки - исключения СМСП]],ТаблИсключ,2,FALSE)</f>
        <v>#N/A</v>
      </c>
      <c r="O796" s="20"/>
      <c r="Q796" s="36"/>
      <c r="R796" s="12"/>
      <c r="S796" s="12"/>
      <c r="T796" s="12"/>
      <c r="U796" s="16" t="e">
        <f>VLOOKUP(Таблица91112282710[[#This Row],[Ставка НДС]],ТаблицаСтавкиНДС[],2,FALSE)</f>
        <v>#N/A</v>
      </c>
      <c r="V796" s="6"/>
      <c r="W796" t="e">
        <f>VLOOKUP(Таблица91112282710[[#This Row],[Название источника финансирования]],ТаблИстФинанс[],2,FALSE)</f>
        <v>#N/A</v>
      </c>
      <c r="X796" s="2"/>
      <c r="Y796" s="13"/>
      <c r="Z796" s="13"/>
      <c r="AA796" s="13"/>
      <c r="AB796" s="17"/>
      <c r="AC796" s="17"/>
      <c r="AD796" s="6"/>
      <c r="AE796" t="e">
        <f>VLOOKUP(Таблица91112282710[[#This Row],[Название способа закупки]],ТаблСпосЗакуп[],2,FALSE)</f>
        <v>#N/A</v>
      </c>
      <c r="AF796" s="6"/>
      <c r="AG796" s="20" t="e">
        <f>INDEX(ТаблОснЗакЕП[],MATCH(LEFT($AF796,255),ТаблОснЗакЕП[Столбец1],0),2)</f>
        <v>#N/A</v>
      </c>
      <c r="AH796" s="2"/>
      <c r="AI796" s="17"/>
      <c r="AJ796" s="14"/>
      <c r="AK796" s="15"/>
      <c r="AL796" s="15"/>
      <c r="AM796" s="15"/>
      <c r="AN796" s="15"/>
      <c r="AO796" s="14"/>
      <c r="AP796" s="14"/>
      <c r="AR796" s="6"/>
      <c r="AS796" t="e">
        <f>VLOOKUP(Таблица91112282710[[#This Row],[Название направления закупки]],ТаблНапрЗакуп[],2,FALSE)</f>
        <v>#N/A</v>
      </c>
      <c r="AT796" s="14"/>
      <c r="AU796" s="40" t="e">
        <f>VLOOKUP(Таблица91112282710[[#This Row],[Наименование подразделения-заявителя закупки (только для закупок ПАО "Газпром")]],ТаблПодрГазпром[],2,FALSE)</f>
        <v>#N/A</v>
      </c>
      <c r="AV796" s="14"/>
      <c r="AW796" s="14"/>
    </row>
    <row r="797" spans="1:49" x14ac:dyDescent="0.25">
      <c r="A797" s="2"/>
      <c r="B797" s="16"/>
      <c r="C797" s="6"/>
      <c r="D797" t="e">
        <f>VLOOKUP(Таблица91112282710[[#This Row],[Название документа, основания для закупки]],ТаблОснЗакуп[],2,FALSE)</f>
        <v>#N/A</v>
      </c>
      <c r="E797" s="2"/>
      <c r="F797" s="6"/>
      <c r="G797" s="38" t="e">
        <f>VLOOKUP(Таблица91112282710[[#This Row],[ Название раздела Плана]],ТаблРазделПлана4[],2,FALSE)</f>
        <v>#N/A</v>
      </c>
      <c r="H797" s="14"/>
      <c r="I797" s="14"/>
      <c r="J797" s="2"/>
      <c r="K797" s="17"/>
      <c r="L797" s="17"/>
      <c r="M797" s="48"/>
      <c r="N797" s="47" t="e">
        <f>VLOOKUP(Таблица91112282710[[#This Row],[Предмет закупки - исключения СМСП]],ТаблИсключ,2,FALSE)</f>
        <v>#N/A</v>
      </c>
      <c r="O797" s="20"/>
      <c r="Q797" s="36"/>
      <c r="R797" s="12"/>
      <c r="S797" s="12"/>
      <c r="T797" s="12"/>
      <c r="U797" s="16" t="e">
        <f>VLOOKUP(Таблица91112282710[[#This Row],[Ставка НДС]],ТаблицаСтавкиНДС[],2,FALSE)</f>
        <v>#N/A</v>
      </c>
      <c r="V797" s="6"/>
      <c r="W797" t="e">
        <f>VLOOKUP(Таблица91112282710[[#This Row],[Название источника финансирования]],ТаблИстФинанс[],2,FALSE)</f>
        <v>#N/A</v>
      </c>
      <c r="X797" s="2"/>
      <c r="Y797" s="13"/>
      <c r="Z797" s="13"/>
      <c r="AA797" s="13"/>
      <c r="AB797" s="17"/>
      <c r="AC797" s="17"/>
      <c r="AD797" s="6"/>
      <c r="AE797" t="e">
        <f>VLOOKUP(Таблица91112282710[[#This Row],[Название способа закупки]],ТаблСпосЗакуп[],2,FALSE)</f>
        <v>#N/A</v>
      </c>
      <c r="AF797" s="6"/>
      <c r="AG797" s="20" t="e">
        <f>INDEX(ТаблОснЗакЕП[],MATCH(LEFT($AF797,255),ТаблОснЗакЕП[Столбец1],0),2)</f>
        <v>#N/A</v>
      </c>
      <c r="AH797" s="2"/>
      <c r="AI797" s="17"/>
      <c r="AJ797" s="14"/>
      <c r="AK797" s="15"/>
      <c r="AL797" s="15"/>
      <c r="AM797" s="15"/>
      <c r="AN797" s="15"/>
      <c r="AO797" s="14"/>
      <c r="AP797" s="14"/>
      <c r="AR797" s="6"/>
      <c r="AS797" t="e">
        <f>VLOOKUP(Таблица91112282710[[#This Row],[Название направления закупки]],ТаблНапрЗакуп[],2,FALSE)</f>
        <v>#N/A</v>
      </c>
      <c r="AT797" s="14"/>
      <c r="AU797" s="39" t="e">
        <f>VLOOKUP(Таблица91112282710[[#This Row],[Наименование подразделения-заявителя закупки (только для закупок ПАО "Газпром")]],ТаблПодрГазпром[],2,FALSE)</f>
        <v>#N/A</v>
      </c>
      <c r="AV797" s="14"/>
      <c r="AW797" s="14"/>
    </row>
    <row r="798" spans="1:49" x14ac:dyDescent="0.25">
      <c r="A798" s="2"/>
      <c r="B798" s="16"/>
      <c r="C798" s="6"/>
      <c r="D798" t="e">
        <f>VLOOKUP(Таблица91112282710[[#This Row],[Название документа, основания для закупки]],ТаблОснЗакуп[],2,FALSE)</f>
        <v>#N/A</v>
      </c>
      <c r="E798" s="2"/>
      <c r="F798" s="6"/>
      <c r="G798" s="38" t="e">
        <f>VLOOKUP(Таблица91112282710[[#This Row],[ Название раздела Плана]],ТаблРазделПлана4[],2,FALSE)</f>
        <v>#N/A</v>
      </c>
      <c r="H798" s="14"/>
      <c r="I798" s="14"/>
      <c r="J798" s="2"/>
      <c r="K798" s="17"/>
      <c r="L798" s="17"/>
      <c r="M798" s="48"/>
      <c r="N798" s="47" t="e">
        <f>VLOOKUP(Таблица91112282710[[#This Row],[Предмет закупки - исключения СМСП]],ТаблИсключ,2,FALSE)</f>
        <v>#N/A</v>
      </c>
      <c r="O798" s="20"/>
      <c r="Q798" s="36"/>
      <c r="R798" s="12"/>
      <c r="S798" s="12"/>
      <c r="T798" s="12"/>
      <c r="U798" s="16" t="e">
        <f>VLOOKUP(Таблица91112282710[[#This Row],[Ставка НДС]],ТаблицаСтавкиНДС[],2,FALSE)</f>
        <v>#N/A</v>
      </c>
      <c r="V798" s="6"/>
      <c r="W798" t="e">
        <f>VLOOKUP(Таблица91112282710[[#This Row],[Название источника финансирования]],ТаблИстФинанс[],2,FALSE)</f>
        <v>#N/A</v>
      </c>
      <c r="X798" s="2"/>
      <c r="Y798" s="13"/>
      <c r="Z798" s="13"/>
      <c r="AA798" s="13"/>
      <c r="AB798" s="17"/>
      <c r="AC798" s="17"/>
      <c r="AD798" s="6"/>
      <c r="AE798" t="e">
        <f>VLOOKUP(Таблица91112282710[[#This Row],[Название способа закупки]],ТаблСпосЗакуп[],2,FALSE)</f>
        <v>#N/A</v>
      </c>
      <c r="AF798" s="6"/>
      <c r="AG798" s="20" t="e">
        <f>INDEX(ТаблОснЗакЕП[],MATCH(LEFT($AF798,255),ТаблОснЗакЕП[Столбец1],0),2)</f>
        <v>#N/A</v>
      </c>
      <c r="AH798" s="2"/>
      <c r="AI798" s="17"/>
      <c r="AJ798" s="14"/>
      <c r="AK798" s="15"/>
      <c r="AL798" s="15"/>
      <c r="AM798" s="15"/>
      <c r="AN798" s="15"/>
      <c r="AO798" s="14"/>
      <c r="AP798" s="14"/>
      <c r="AR798" s="6"/>
      <c r="AS798" t="e">
        <f>VLOOKUP(Таблица91112282710[[#This Row],[Название направления закупки]],ТаблНапрЗакуп[],2,FALSE)</f>
        <v>#N/A</v>
      </c>
      <c r="AT798" s="14"/>
      <c r="AU798" s="40" t="e">
        <f>VLOOKUP(Таблица91112282710[[#This Row],[Наименование подразделения-заявителя закупки (только для закупок ПАО "Газпром")]],ТаблПодрГазпром[],2,FALSE)</f>
        <v>#N/A</v>
      </c>
      <c r="AV798" s="14"/>
      <c r="AW798" s="14"/>
    </row>
    <row r="799" spans="1:49" x14ac:dyDescent="0.25">
      <c r="A799" s="2"/>
      <c r="B799" s="16"/>
      <c r="C799" s="6"/>
      <c r="D799" t="e">
        <f>VLOOKUP(Таблица91112282710[[#This Row],[Название документа, основания для закупки]],ТаблОснЗакуп[],2,FALSE)</f>
        <v>#N/A</v>
      </c>
      <c r="E799" s="2"/>
      <c r="F799" s="6"/>
      <c r="G799" s="38" t="e">
        <f>VLOOKUP(Таблица91112282710[[#This Row],[ Название раздела Плана]],ТаблРазделПлана4[],2,FALSE)</f>
        <v>#N/A</v>
      </c>
      <c r="H799" s="14"/>
      <c r="I799" s="14"/>
      <c r="J799" s="2"/>
      <c r="K799" s="17"/>
      <c r="L799" s="17"/>
      <c r="M799" s="48"/>
      <c r="N799" s="47" t="e">
        <f>VLOOKUP(Таблица91112282710[[#This Row],[Предмет закупки - исключения СМСП]],ТаблИсключ,2,FALSE)</f>
        <v>#N/A</v>
      </c>
      <c r="O799" s="20"/>
      <c r="Q799" s="36"/>
      <c r="R799" s="12"/>
      <c r="S799" s="12"/>
      <c r="T799" s="12"/>
      <c r="U799" s="16" t="e">
        <f>VLOOKUP(Таблица91112282710[[#This Row],[Ставка НДС]],ТаблицаСтавкиНДС[],2,FALSE)</f>
        <v>#N/A</v>
      </c>
      <c r="V799" s="6"/>
      <c r="W799" t="e">
        <f>VLOOKUP(Таблица91112282710[[#This Row],[Название источника финансирования]],ТаблИстФинанс[],2,FALSE)</f>
        <v>#N/A</v>
      </c>
      <c r="X799" s="2"/>
      <c r="Y799" s="13"/>
      <c r="Z799" s="13"/>
      <c r="AA799" s="13"/>
      <c r="AB799" s="17"/>
      <c r="AC799" s="17"/>
      <c r="AD799" s="6"/>
      <c r="AE799" t="e">
        <f>VLOOKUP(Таблица91112282710[[#This Row],[Название способа закупки]],ТаблСпосЗакуп[],2,FALSE)</f>
        <v>#N/A</v>
      </c>
      <c r="AF799" s="6"/>
      <c r="AG799" s="20" t="e">
        <f>INDEX(ТаблОснЗакЕП[],MATCH(LEFT($AF799,255),ТаблОснЗакЕП[Столбец1],0),2)</f>
        <v>#N/A</v>
      </c>
      <c r="AH799" s="2"/>
      <c r="AI799" s="17"/>
      <c r="AJ799" s="14"/>
      <c r="AK799" s="15"/>
      <c r="AL799" s="15"/>
      <c r="AM799" s="15"/>
      <c r="AN799" s="15"/>
      <c r="AO799" s="14"/>
      <c r="AP799" s="14"/>
      <c r="AR799" s="6"/>
      <c r="AS799" t="e">
        <f>VLOOKUP(Таблица91112282710[[#This Row],[Название направления закупки]],ТаблНапрЗакуп[],2,FALSE)</f>
        <v>#N/A</v>
      </c>
      <c r="AT799" s="14"/>
      <c r="AU799" s="39" t="e">
        <f>VLOOKUP(Таблица91112282710[[#This Row],[Наименование подразделения-заявителя закупки (только для закупок ПАО "Газпром")]],ТаблПодрГазпром[],2,FALSE)</f>
        <v>#N/A</v>
      </c>
      <c r="AV799" s="14"/>
      <c r="AW799" s="14"/>
    </row>
    <row r="800" spans="1:49" x14ac:dyDescent="0.25">
      <c r="A800" s="2"/>
      <c r="B800" s="16"/>
      <c r="C800" s="6"/>
      <c r="D800" t="e">
        <f>VLOOKUP(Таблица91112282710[[#This Row],[Название документа, основания для закупки]],ТаблОснЗакуп[],2,FALSE)</f>
        <v>#N/A</v>
      </c>
      <c r="E800" s="2"/>
      <c r="F800" s="6"/>
      <c r="G800" s="38" t="e">
        <f>VLOOKUP(Таблица91112282710[[#This Row],[ Название раздела Плана]],ТаблРазделПлана4[],2,FALSE)</f>
        <v>#N/A</v>
      </c>
      <c r="H800" s="14"/>
      <c r="I800" s="14"/>
      <c r="J800" s="2"/>
      <c r="K800" s="17"/>
      <c r="L800" s="17"/>
      <c r="M800" s="48"/>
      <c r="N800" s="47" t="e">
        <f>VLOOKUP(Таблица91112282710[[#This Row],[Предмет закупки - исключения СМСП]],ТаблИсключ,2,FALSE)</f>
        <v>#N/A</v>
      </c>
      <c r="O800" s="20"/>
      <c r="Q800" s="36"/>
      <c r="R800" s="12"/>
      <c r="S800" s="12"/>
      <c r="T800" s="12"/>
      <c r="U800" s="16" t="e">
        <f>VLOOKUP(Таблица91112282710[[#This Row],[Ставка НДС]],ТаблицаСтавкиНДС[],2,FALSE)</f>
        <v>#N/A</v>
      </c>
      <c r="V800" s="6"/>
      <c r="W800" t="e">
        <f>VLOOKUP(Таблица91112282710[[#This Row],[Название источника финансирования]],ТаблИстФинанс[],2,FALSE)</f>
        <v>#N/A</v>
      </c>
      <c r="X800" s="2"/>
      <c r="Y800" s="13"/>
      <c r="Z800" s="13"/>
      <c r="AA800" s="13"/>
      <c r="AB800" s="17"/>
      <c r="AC800" s="17"/>
      <c r="AD800" s="6"/>
      <c r="AE800" t="e">
        <f>VLOOKUP(Таблица91112282710[[#This Row],[Название способа закупки]],ТаблСпосЗакуп[],2,FALSE)</f>
        <v>#N/A</v>
      </c>
      <c r="AF800" s="6"/>
      <c r="AG800" s="20" t="e">
        <f>INDEX(ТаблОснЗакЕП[],MATCH(LEFT($AF800,255),ТаблОснЗакЕП[Столбец1],0),2)</f>
        <v>#N/A</v>
      </c>
      <c r="AH800" s="2"/>
      <c r="AI800" s="17"/>
      <c r="AJ800" s="14"/>
      <c r="AK800" s="15"/>
      <c r="AL800" s="15"/>
      <c r="AM800" s="15"/>
      <c r="AN800" s="15"/>
      <c r="AO800" s="14"/>
      <c r="AP800" s="14"/>
      <c r="AR800" s="6"/>
      <c r="AS800" t="e">
        <f>VLOOKUP(Таблица91112282710[[#This Row],[Название направления закупки]],ТаблНапрЗакуп[],2,FALSE)</f>
        <v>#N/A</v>
      </c>
      <c r="AT800" s="14"/>
      <c r="AU800" s="40" t="e">
        <f>VLOOKUP(Таблица91112282710[[#This Row],[Наименование подразделения-заявителя закупки (только для закупок ПАО "Газпром")]],ТаблПодрГазпром[],2,FALSE)</f>
        <v>#N/A</v>
      </c>
      <c r="AV800" s="14"/>
      <c r="AW800" s="14"/>
    </row>
    <row r="801" spans="1:49" x14ac:dyDescent="0.25">
      <c r="A801" s="2"/>
      <c r="B801" s="16"/>
      <c r="C801" s="6"/>
      <c r="D801" t="e">
        <f>VLOOKUP(Таблица91112282710[[#This Row],[Название документа, основания для закупки]],ТаблОснЗакуп[],2,FALSE)</f>
        <v>#N/A</v>
      </c>
      <c r="E801" s="2"/>
      <c r="F801" s="6"/>
      <c r="G801" s="38" t="e">
        <f>VLOOKUP(Таблица91112282710[[#This Row],[ Название раздела Плана]],ТаблРазделПлана4[],2,FALSE)</f>
        <v>#N/A</v>
      </c>
      <c r="H801" s="14"/>
      <c r="I801" s="14"/>
      <c r="J801" s="2"/>
      <c r="K801" s="17"/>
      <c r="L801" s="17"/>
      <c r="M801" s="48"/>
      <c r="N801" s="47" t="e">
        <f>VLOOKUP(Таблица91112282710[[#This Row],[Предмет закупки - исключения СМСП]],ТаблИсключ,2,FALSE)</f>
        <v>#N/A</v>
      </c>
      <c r="O801" s="20"/>
      <c r="Q801" s="36"/>
      <c r="R801" s="12"/>
      <c r="S801" s="12"/>
      <c r="T801" s="12"/>
      <c r="U801" s="16" t="e">
        <f>VLOOKUP(Таблица91112282710[[#This Row],[Ставка НДС]],ТаблицаСтавкиНДС[],2,FALSE)</f>
        <v>#N/A</v>
      </c>
      <c r="V801" s="6"/>
      <c r="W801" t="e">
        <f>VLOOKUP(Таблица91112282710[[#This Row],[Название источника финансирования]],ТаблИстФинанс[],2,FALSE)</f>
        <v>#N/A</v>
      </c>
      <c r="X801" s="2"/>
      <c r="Y801" s="13"/>
      <c r="Z801" s="13"/>
      <c r="AA801" s="13"/>
      <c r="AB801" s="17"/>
      <c r="AC801" s="17"/>
      <c r="AD801" s="6"/>
      <c r="AE801" t="e">
        <f>VLOOKUP(Таблица91112282710[[#This Row],[Название способа закупки]],ТаблСпосЗакуп[],2,FALSE)</f>
        <v>#N/A</v>
      </c>
      <c r="AF801" s="6"/>
      <c r="AG801" s="20" t="e">
        <f>INDEX(ТаблОснЗакЕП[],MATCH(LEFT($AF801,255),ТаблОснЗакЕП[Столбец1],0),2)</f>
        <v>#N/A</v>
      </c>
      <c r="AH801" s="2"/>
      <c r="AI801" s="17"/>
      <c r="AJ801" s="14"/>
      <c r="AK801" s="15"/>
      <c r="AL801" s="15"/>
      <c r="AM801" s="15"/>
      <c r="AN801" s="15"/>
      <c r="AO801" s="14"/>
      <c r="AP801" s="14"/>
      <c r="AR801" s="6"/>
      <c r="AS801" t="e">
        <f>VLOOKUP(Таблица91112282710[[#This Row],[Название направления закупки]],ТаблНапрЗакуп[],2,FALSE)</f>
        <v>#N/A</v>
      </c>
      <c r="AT801" s="14"/>
      <c r="AU801" s="39" t="e">
        <f>VLOOKUP(Таблица91112282710[[#This Row],[Наименование подразделения-заявителя закупки (только для закупок ПАО "Газпром")]],ТаблПодрГазпром[],2,FALSE)</f>
        <v>#N/A</v>
      </c>
      <c r="AV801" s="14"/>
      <c r="AW801" s="14"/>
    </row>
    <row r="802" spans="1:49" x14ac:dyDescent="0.25">
      <c r="A802" s="2"/>
      <c r="B802" s="16"/>
      <c r="C802" s="6"/>
      <c r="D802" t="e">
        <f>VLOOKUP(Таблица91112282710[[#This Row],[Название документа, основания для закупки]],ТаблОснЗакуп[],2,FALSE)</f>
        <v>#N/A</v>
      </c>
      <c r="E802" s="2"/>
      <c r="F802" s="6"/>
      <c r="G802" s="38" t="e">
        <f>VLOOKUP(Таблица91112282710[[#This Row],[ Название раздела Плана]],ТаблРазделПлана4[],2,FALSE)</f>
        <v>#N/A</v>
      </c>
      <c r="H802" s="14"/>
      <c r="I802" s="14"/>
      <c r="J802" s="2"/>
      <c r="K802" s="17"/>
      <c r="L802" s="17"/>
      <c r="M802" s="48"/>
      <c r="N802" s="47" t="e">
        <f>VLOOKUP(Таблица91112282710[[#This Row],[Предмет закупки - исключения СМСП]],ТаблИсключ,2,FALSE)</f>
        <v>#N/A</v>
      </c>
      <c r="O802" s="20"/>
      <c r="Q802" s="36"/>
      <c r="R802" s="12"/>
      <c r="S802" s="12"/>
      <c r="T802" s="12"/>
      <c r="U802" s="16" t="e">
        <f>VLOOKUP(Таблица91112282710[[#This Row],[Ставка НДС]],ТаблицаСтавкиНДС[],2,FALSE)</f>
        <v>#N/A</v>
      </c>
      <c r="V802" s="6"/>
      <c r="W802" t="e">
        <f>VLOOKUP(Таблица91112282710[[#This Row],[Название источника финансирования]],ТаблИстФинанс[],2,FALSE)</f>
        <v>#N/A</v>
      </c>
      <c r="X802" s="2"/>
      <c r="Y802" s="13"/>
      <c r="Z802" s="13"/>
      <c r="AA802" s="13"/>
      <c r="AB802" s="17"/>
      <c r="AC802" s="17"/>
      <c r="AD802" s="6"/>
      <c r="AE802" t="e">
        <f>VLOOKUP(Таблица91112282710[[#This Row],[Название способа закупки]],ТаблСпосЗакуп[],2,FALSE)</f>
        <v>#N/A</v>
      </c>
      <c r="AF802" s="6"/>
      <c r="AG802" s="20" t="e">
        <f>INDEX(ТаблОснЗакЕП[],MATCH(LEFT($AF802,255),ТаблОснЗакЕП[Столбец1],0),2)</f>
        <v>#N/A</v>
      </c>
      <c r="AH802" s="2"/>
      <c r="AI802" s="17"/>
      <c r="AJ802" s="14"/>
      <c r="AK802" s="15"/>
      <c r="AL802" s="15"/>
      <c r="AM802" s="15"/>
      <c r="AN802" s="15"/>
      <c r="AO802" s="14"/>
      <c r="AP802" s="14"/>
      <c r="AR802" s="6"/>
      <c r="AS802" t="e">
        <f>VLOOKUP(Таблица91112282710[[#This Row],[Название направления закупки]],ТаблНапрЗакуп[],2,FALSE)</f>
        <v>#N/A</v>
      </c>
      <c r="AT802" s="14"/>
      <c r="AU802" s="40" t="e">
        <f>VLOOKUP(Таблица91112282710[[#This Row],[Наименование подразделения-заявителя закупки (только для закупок ПАО "Газпром")]],ТаблПодрГазпром[],2,FALSE)</f>
        <v>#N/A</v>
      </c>
      <c r="AV802" s="14"/>
      <c r="AW802" s="14"/>
    </row>
    <row r="803" spans="1:49" x14ac:dyDescent="0.25">
      <c r="A803" s="2"/>
      <c r="B803" s="16"/>
      <c r="C803" s="6"/>
      <c r="D803" t="e">
        <f>VLOOKUP(Таблица91112282710[[#This Row],[Название документа, основания для закупки]],ТаблОснЗакуп[],2,FALSE)</f>
        <v>#N/A</v>
      </c>
      <c r="E803" s="2"/>
      <c r="F803" s="6"/>
      <c r="G803" s="38" t="e">
        <f>VLOOKUP(Таблица91112282710[[#This Row],[ Название раздела Плана]],ТаблРазделПлана4[],2,FALSE)</f>
        <v>#N/A</v>
      </c>
      <c r="H803" s="14"/>
      <c r="I803" s="14"/>
      <c r="J803" s="2"/>
      <c r="K803" s="17"/>
      <c r="L803" s="17"/>
      <c r="M803" s="48"/>
      <c r="N803" s="47" t="e">
        <f>VLOOKUP(Таблица91112282710[[#This Row],[Предмет закупки - исключения СМСП]],ТаблИсключ,2,FALSE)</f>
        <v>#N/A</v>
      </c>
      <c r="O803" s="20"/>
      <c r="Q803" s="36"/>
      <c r="R803" s="12"/>
      <c r="S803" s="12"/>
      <c r="T803" s="12"/>
      <c r="U803" s="16" t="e">
        <f>VLOOKUP(Таблица91112282710[[#This Row],[Ставка НДС]],ТаблицаСтавкиНДС[],2,FALSE)</f>
        <v>#N/A</v>
      </c>
      <c r="V803" s="6"/>
      <c r="W803" t="e">
        <f>VLOOKUP(Таблица91112282710[[#This Row],[Название источника финансирования]],ТаблИстФинанс[],2,FALSE)</f>
        <v>#N/A</v>
      </c>
      <c r="X803" s="2"/>
      <c r="Y803" s="13"/>
      <c r="Z803" s="13"/>
      <c r="AA803" s="13"/>
      <c r="AB803" s="17"/>
      <c r="AC803" s="17"/>
      <c r="AD803" s="6"/>
      <c r="AE803" t="e">
        <f>VLOOKUP(Таблица91112282710[[#This Row],[Название способа закупки]],ТаблСпосЗакуп[],2,FALSE)</f>
        <v>#N/A</v>
      </c>
      <c r="AF803" s="6"/>
      <c r="AG803" s="20" t="e">
        <f>INDEX(ТаблОснЗакЕП[],MATCH(LEFT($AF803,255),ТаблОснЗакЕП[Столбец1],0),2)</f>
        <v>#N/A</v>
      </c>
      <c r="AH803" s="2"/>
      <c r="AI803" s="17"/>
      <c r="AJ803" s="14"/>
      <c r="AK803" s="15"/>
      <c r="AL803" s="15"/>
      <c r="AM803" s="15"/>
      <c r="AN803" s="15"/>
      <c r="AO803" s="14"/>
      <c r="AP803" s="14"/>
      <c r="AR803" s="6"/>
      <c r="AS803" t="e">
        <f>VLOOKUP(Таблица91112282710[[#This Row],[Название направления закупки]],ТаблНапрЗакуп[],2,FALSE)</f>
        <v>#N/A</v>
      </c>
      <c r="AT803" s="14"/>
      <c r="AU803" s="39" t="e">
        <f>VLOOKUP(Таблица91112282710[[#This Row],[Наименование подразделения-заявителя закупки (только для закупок ПАО "Газпром")]],ТаблПодрГазпром[],2,FALSE)</f>
        <v>#N/A</v>
      </c>
      <c r="AV803" s="14"/>
      <c r="AW803" s="14"/>
    </row>
    <row r="804" spans="1:49" x14ac:dyDescent="0.25">
      <c r="A804" s="2"/>
      <c r="B804" s="16"/>
      <c r="C804" s="6"/>
      <c r="D804" t="e">
        <f>VLOOKUP(Таблица91112282710[[#This Row],[Название документа, основания для закупки]],ТаблОснЗакуп[],2,FALSE)</f>
        <v>#N/A</v>
      </c>
      <c r="E804" s="2"/>
      <c r="F804" s="6"/>
      <c r="G804" s="38" t="e">
        <f>VLOOKUP(Таблица91112282710[[#This Row],[ Название раздела Плана]],ТаблРазделПлана4[],2,FALSE)</f>
        <v>#N/A</v>
      </c>
      <c r="H804" s="14"/>
      <c r="I804" s="14"/>
      <c r="J804" s="2"/>
      <c r="K804" s="17"/>
      <c r="L804" s="17"/>
      <c r="M804" s="48"/>
      <c r="N804" s="47" t="e">
        <f>VLOOKUP(Таблица91112282710[[#This Row],[Предмет закупки - исключения СМСП]],ТаблИсключ,2,FALSE)</f>
        <v>#N/A</v>
      </c>
      <c r="O804" s="20"/>
      <c r="Q804" s="36"/>
      <c r="R804" s="12"/>
      <c r="S804" s="12"/>
      <c r="T804" s="12"/>
      <c r="U804" s="16" t="e">
        <f>VLOOKUP(Таблица91112282710[[#This Row],[Ставка НДС]],ТаблицаСтавкиНДС[],2,FALSE)</f>
        <v>#N/A</v>
      </c>
      <c r="V804" s="6"/>
      <c r="W804" t="e">
        <f>VLOOKUP(Таблица91112282710[[#This Row],[Название источника финансирования]],ТаблИстФинанс[],2,FALSE)</f>
        <v>#N/A</v>
      </c>
      <c r="X804" s="2"/>
      <c r="Y804" s="13"/>
      <c r="Z804" s="13"/>
      <c r="AA804" s="13"/>
      <c r="AB804" s="17"/>
      <c r="AC804" s="17"/>
      <c r="AD804" s="6"/>
      <c r="AE804" t="e">
        <f>VLOOKUP(Таблица91112282710[[#This Row],[Название способа закупки]],ТаблСпосЗакуп[],2,FALSE)</f>
        <v>#N/A</v>
      </c>
      <c r="AF804" s="6"/>
      <c r="AG804" s="20" t="e">
        <f>INDEX(ТаблОснЗакЕП[],MATCH(LEFT($AF804,255),ТаблОснЗакЕП[Столбец1],0),2)</f>
        <v>#N/A</v>
      </c>
      <c r="AH804" s="2"/>
      <c r="AI804" s="17"/>
      <c r="AJ804" s="14"/>
      <c r="AK804" s="15"/>
      <c r="AL804" s="15"/>
      <c r="AM804" s="15"/>
      <c r="AN804" s="15"/>
      <c r="AO804" s="14"/>
      <c r="AP804" s="14"/>
      <c r="AR804" s="6"/>
      <c r="AS804" t="e">
        <f>VLOOKUP(Таблица91112282710[[#This Row],[Название направления закупки]],ТаблНапрЗакуп[],2,FALSE)</f>
        <v>#N/A</v>
      </c>
      <c r="AT804" s="14"/>
      <c r="AU804" s="40" t="e">
        <f>VLOOKUP(Таблица91112282710[[#This Row],[Наименование подразделения-заявителя закупки (только для закупок ПАО "Газпром")]],ТаблПодрГазпром[],2,FALSE)</f>
        <v>#N/A</v>
      </c>
      <c r="AV804" s="14"/>
      <c r="AW804" s="14"/>
    </row>
    <row r="805" spans="1:49" x14ac:dyDescent="0.25">
      <c r="A805" s="2"/>
      <c r="B805" s="16"/>
      <c r="C805" s="6"/>
      <c r="D805" t="e">
        <f>VLOOKUP(Таблица91112282710[[#This Row],[Название документа, основания для закупки]],ТаблОснЗакуп[],2,FALSE)</f>
        <v>#N/A</v>
      </c>
      <c r="E805" s="2"/>
      <c r="F805" s="6"/>
      <c r="G805" s="38" t="e">
        <f>VLOOKUP(Таблица91112282710[[#This Row],[ Название раздела Плана]],ТаблРазделПлана4[],2,FALSE)</f>
        <v>#N/A</v>
      </c>
      <c r="H805" s="14"/>
      <c r="I805" s="14"/>
      <c r="J805" s="2"/>
      <c r="K805" s="17"/>
      <c r="L805" s="17"/>
      <c r="M805" s="48"/>
      <c r="N805" s="47" t="e">
        <f>VLOOKUP(Таблица91112282710[[#This Row],[Предмет закупки - исключения СМСП]],ТаблИсключ,2,FALSE)</f>
        <v>#N/A</v>
      </c>
      <c r="O805" s="20"/>
      <c r="Q805" s="36"/>
      <c r="R805" s="12"/>
      <c r="S805" s="12"/>
      <c r="T805" s="12"/>
      <c r="U805" s="16" t="e">
        <f>VLOOKUP(Таблица91112282710[[#This Row],[Ставка НДС]],ТаблицаСтавкиНДС[],2,FALSE)</f>
        <v>#N/A</v>
      </c>
      <c r="V805" s="6"/>
      <c r="W805" t="e">
        <f>VLOOKUP(Таблица91112282710[[#This Row],[Название источника финансирования]],ТаблИстФинанс[],2,FALSE)</f>
        <v>#N/A</v>
      </c>
      <c r="X805" s="2"/>
      <c r="Y805" s="13"/>
      <c r="Z805" s="13"/>
      <c r="AA805" s="13"/>
      <c r="AB805" s="17"/>
      <c r="AC805" s="17"/>
      <c r="AD805" s="6"/>
      <c r="AE805" t="e">
        <f>VLOOKUP(Таблица91112282710[[#This Row],[Название способа закупки]],ТаблСпосЗакуп[],2,FALSE)</f>
        <v>#N/A</v>
      </c>
      <c r="AF805" s="6"/>
      <c r="AG805" s="20" t="e">
        <f>INDEX(ТаблОснЗакЕП[],MATCH(LEFT($AF805,255),ТаблОснЗакЕП[Столбец1],0),2)</f>
        <v>#N/A</v>
      </c>
      <c r="AH805" s="2"/>
      <c r="AI805" s="17"/>
      <c r="AJ805" s="14"/>
      <c r="AK805" s="15"/>
      <c r="AL805" s="15"/>
      <c r="AM805" s="15"/>
      <c r="AN805" s="15"/>
      <c r="AO805" s="14"/>
      <c r="AP805" s="14"/>
      <c r="AR805" s="6"/>
      <c r="AS805" t="e">
        <f>VLOOKUP(Таблица91112282710[[#This Row],[Название направления закупки]],ТаблНапрЗакуп[],2,FALSE)</f>
        <v>#N/A</v>
      </c>
      <c r="AT805" s="14"/>
      <c r="AU805" s="39" t="e">
        <f>VLOOKUP(Таблица91112282710[[#This Row],[Наименование подразделения-заявителя закупки (только для закупок ПАО "Газпром")]],ТаблПодрГазпром[],2,FALSE)</f>
        <v>#N/A</v>
      </c>
      <c r="AV805" s="14"/>
      <c r="AW805" s="14"/>
    </row>
    <row r="806" spans="1:49" x14ac:dyDescent="0.25">
      <c r="A806" s="2"/>
      <c r="B806" s="16"/>
      <c r="C806" s="6"/>
      <c r="D806" t="e">
        <f>VLOOKUP(Таблица91112282710[[#This Row],[Название документа, основания для закупки]],ТаблОснЗакуп[],2,FALSE)</f>
        <v>#N/A</v>
      </c>
      <c r="E806" s="2"/>
      <c r="F806" s="6"/>
      <c r="G806" s="38" t="e">
        <f>VLOOKUP(Таблица91112282710[[#This Row],[ Название раздела Плана]],ТаблРазделПлана4[],2,FALSE)</f>
        <v>#N/A</v>
      </c>
      <c r="H806" s="14"/>
      <c r="I806" s="14"/>
      <c r="J806" s="2"/>
      <c r="K806" s="17"/>
      <c r="L806" s="17"/>
      <c r="M806" s="48"/>
      <c r="N806" s="47" t="e">
        <f>VLOOKUP(Таблица91112282710[[#This Row],[Предмет закупки - исключения СМСП]],ТаблИсключ,2,FALSE)</f>
        <v>#N/A</v>
      </c>
      <c r="O806" s="20"/>
      <c r="Q806" s="36"/>
      <c r="R806" s="12"/>
      <c r="S806" s="12"/>
      <c r="T806" s="12"/>
      <c r="U806" s="16" t="e">
        <f>VLOOKUP(Таблица91112282710[[#This Row],[Ставка НДС]],ТаблицаСтавкиНДС[],2,FALSE)</f>
        <v>#N/A</v>
      </c>
      <c r="V806" s="6"/>
      <c r="W806" t="e">
        <f>VLOOKUP(Таблица91112282710[[#This Row],[Название источника финансирования]],ТаблИстФинанс[],2,FALSE)</f>
        <v>#N/A</v>
      </c>
      <c r="X806" s="2"/>
      <c r="Y806" s="13"/>
      <c r="Z806" s="13"/>
      <c r="AA806" s="13"/>
      <c r="AB806" s="17"/>
      <c r="AC806" s="17"/>
      <c r="AD806" s="6"/>
      <c r="AE806" t="e">
        <f>VLOOKUP(Таблица91112282710[[#This Row],[Название способа закупки]],ТаблСпосЗакуп[],2,FALSE)</f>
        <v>#N/A</v>
      </c>
      <c r="AF806" s="6"/>
      <c r="AG806" s="20" t="e">
        <f>INDEX(ТаблОснЗакЕП[],MATCH(LEFT($AF806,255),ТаблОснЗакЕП[Столбец1],0),2)</f>
        <v>#N/A</v>
      </c>
      <c r="AH806" s="2"/>
      <c r="AI806" s="17"/>
      <c r="AJ806" s="14"/>
      <c r="AK806" s="15"/>
      <c r="AL806" s="15"/>
      <c r="AM806" s="15"/>
      <c r="AN806" s="15"/>
      <c r="AO806" s="14"/>
      <c r="AP806" s="14"/>
      <c r="AR806" s="6"/>
      <c r="AS806" t="e">
        <f>VLOOKUP(Таблица91112282710[[#This Row],[Название направления закупки]],ТаблНапрЗакуп[],2,FALSE)</f>
        <v>#N/A</v>
      </c>
      <c r="AT806" s="14"/>
      <c r="AU806" s="40" t="e">
        <f>VLOOKUP(Таблица91112282710[[#This Row],[Наименование подразделения-заявителя закупки (только для закупок ПАО "Газпром")]],ТаблПодрГазпром[],2,FALSE)</f>
        <v>#N/A</v>
      </c>
      <c r="AV806" s="14"/>
      <c r="AW806" s="14"/>
    </row>
    <row r="807" spans="1:49" x14ac:dyDescent="0.25">
      <c r="A807" s="2"/>
      <c r="B807" s="16"/>
      <c r="C807" s="6"/>
      <c r="D807" t="e">
        <f>VLOOKUP(Таблица91112282710[[#This Row],[Название документа, основания для закупки]],ТаблОснЗакуп[],2,FALSE)</f>
        <v>#N/A</v>
      </c>
      <c r="E807" s="2"/>
      <c r="F807" s="6"/>
      <c r="G807" s="38" t="e">
        <f>VLOOKUP(Таблица91112282710[[#This Row],[ Название раздела Плана]],ТаблРазделПлана4[],2,FALSE)</f>
        <v>#N/A</v>
      </c>
      <c r="H807" s="14"/>
      <c r="I807" s="14"/>
      <c r="J807" s="2"/>
      <c r="K807" s="17"/>
      <c r="L807" s="17"/>
      <c r="M807" s="48"/>
      <c r="N807" s="47" t="e">
        <f>VLOOKUP(Таблица91112282710[[#This Row],[Предмет закупки - исключения СМСП]],ТаблИсключ,2,FALSE)</f>
        <v>#N/A</v>
      </c>
      <c r="O807" s="20"/>
      <c r="Q807" s="36"/>
      <c r="R807" s="12"/>
      <c r="S807" s="12"/>
      <c r="T807" s="12"/>
      <c r="U807" s="16" t="e">
        <f>VLOOKUP(Таблица91112282710[[#This Row],[Ставка НДС]],ТаблицаСтавкиНДС[],2,FALSE)</f>
        <v>#N/A</v>
      </c>
      <c r="V807" s="6"/>
      <c r="W807" t="e">
        <f>VLOOKUP(Таблица91112282710[[#This Row],[Название источника финансирования]],ТаблИстФинанс[],2,FALSE)</f>
        <v>#N/A</v>
      </c>
      <c r="X807" s="2"/>
      <c r="Y807" s="13"/>
      <c r="Z807" s="13"/>
      <c r="AA807" s="13"/>
      <c r="AB807" s="17"/>
      <c r="AC807" s="17"/>
      <c r="AD807" s="6"/>
      <c r="AE807" t="e">
        <f>VLOOKUP(Таблица91112282710[[#This Row],[Название способа закупки]],ТаблСпосЗакуп[],2,FALSE)</f>
        <v>#N/A</v>
      </c>
      <c r="AF807" s="6"/>
      <c r="AG807" s="20" t="e">
        <f>INDEX(ТаблОснЗакЕП[],MATCH(LEFT($AF807,255),ТаблОснЗакЕП[Столбец1],0),2)</f>
        <v>#N/A</v>
      </c>
      <c r="AH807" s="2"/>
      <c r="AI807" s="17"/>
      <c r="AJ807" s="14"/>
      <c r="AK807" s="15"/>
      <c r="AL807" s="15"/>
      <c r="AM807" s="15"/>
      <c r="AN807" s="15"/>
      <c r="AO807" s="14"/>
      <c r="AP807" s="14"/>
      <c r="AR807" s="6"/>
      <c r="AS807" t="e">
        <f>VLOOKUP(Таблица91112282710[[#This Row],[Название направления закупки]],ТаблНапрЗакуп[],2,FALSE)</f>
        <v>#N/A</v>
      </c>
      <c r="AT807" s="14"/>
      <c r="AU807" s="39" t="e">
        <f>VLOOKUP(Таблица91112282710[[#This Row],[Наименование подразделения-заявителя закупки (только для закупок ПАО "Газпром")]],ТаблПодрГазпром[],2,FALSE)</f>
        <v>#N/A</v>
      </c>
      <c r="AV807" s="14"/>
      <c r="AW807" s="14"/>
    </row>
    <row r="808" spans="1:49" x14ac:dyDescent="0.25">
      <c r="A808" s="2"/>
      <c r="B808" s="16"/>
      <c r="C808" s="6"/>
      <c r="D808" t="e">
        <f>VLOOKUP(Таблица91112282710[[#This Row],[Название документа, основания для закупки]],ТаблОснЗакуп[],2,FALSE)</f>
        <v>#N/A</v>
      </c>
      <c r="E808" s="2"/>
      <c r="F808" s="6"/>
      <c r="G808" s="38" t="e">
        <f>VLOOKUP(Таблица91112282710[[#This Row],[ Название раздела Плана]],ТаблРазделПлана4[],2,FALSE)</f>
        <v>#N/A</v>
      </c>
      <c r="H808" s="14"/>
      <c r="I808" s="14"/>
      <c r="J808" s="2"/>
      <c r="K808" s="17"/>
      <c r="L808" s="17"/>
      <c r="M808" s="48"/>
      <c r="N808" s="47" t="e">
        <f>VLOOKUP(Таблица91112282710[[#This Row],[Предмет закупки - исключения СМСП]],ТаблИсключ,2,FALSE)</f>
        <v>#N/A</v>
      </c>
      <c r="O808" s="20"/>
      <c r="Q808" s="36"/>
      <c r="R808" s="12"/>
      <c r="S808" s="12"/>
      <c r="T808" s="12"/>
      <c r="U808" s="16" t="e">
        <f>VLOOKUP(Таблица91112282710[[#This Row],[Ставка НДС]],ТаблицаСтавкиНДС[],2,FALSE)</f>
        <v>#N/A</v>
      </c>
      <c r="V808" s="6"/>
      <c r="W808" t="e">
        <f>VLOOKUP(Таблица91112282710[[#This Row],[Название источника финансирования]],ТаблИстФинанс[],2,FALSE)</f>
        <v>#N/A</v>
      </c>
      <c r="X808" s="2"/>
      <c r="Y808" s="13"/>
      <c r="Z808" s="13"/>
      <c r="AA808" s="13"/>
      <c r="AB808" s="17"/>
      <c r="AC808" s="17"/>
      <c r="AD808" s="6"/>
      <c r="AE808" t="e">
        <f>VLOOKUP(Таблица91112282710[[#This Row],[Название способа закупки]],ТаблСпосЗакуп[],2,FALSE)</f>
        <v>#N/A</v>
      </c>
      <c r="AF808" s="6"/>
      <c r="AG808" s="20" t="e">
        <f>INDEX(ТаблОснЗакЕП[],MATCH(LEFT($AF808,255),ТаблОснЗакЕП[Столбец1],0),2)</f>
        <v>#N/A</v>
      </c>
      <c r="AH808" s="2"/>
      <c r="AI808" s="17"/>
      <c r="AJ808" s="14"/>
      <c r="AK808" s="15"/>
      <c r="AL808" s="15"/>
      <c r="AM808" s="15"/>
      <c r="AN808" s="15"/>
      <c r="AO808" s="14"/>
      <c r="AP808" s="14"/>
      <c r="AR808" s="6"/>
      <c r="AS808" t="e">
        <f>VLOOKUP(Таблица91112282710[[#This Row],[Название направления закупки]],ТаблНапрЗакуп[],2,FALSE)</f>
        <v>#N/A</v>
      </c>
      <c r="AT808" s="14"/>
      <c r="AU808" s="40" t="e">
        <f>VLOOKUP(Таблица91112282710[[#This Row],[Наименование подразделения-заявителя закупки (только для закупок ПАО "Газпром")]],ТаблПодрГазпром[],2,FALSE)</f>
        <v>#N/A</v>
      </c>
      <c r="AV808" s="14"/>
      <c r="AW808" s="14"/>
    </row>
    <row r="809" spans="1:49" x14ac:dyDescent="0.25">
      <c r="A809" s="2"/>
      <c r="B809" s="16"/>
      <c r="C809" s="6"/>
      <c r="D809" t="e">
        <f>VLOOKUP(Таблица91112282710[[#This Row],[Название документа, основания для закупки]],ТаблОснЗакуп[],2,FALSE)</f>
        <v>#N/A</v>
      </c>
      <c r="E809" s="2"/>
      <c r="F809" s="6"/>
      <c r="G809" s="38" t="e">
        <f>VLOOKUP(Таблица91112282710[[#This Row],[ Название раздела Плана]],ТаблРазделПлана4[],2,FALSE)</f>
        <v>#N/A</v>
      </c>
      <c r="H809" s="14"/>
      <c r="I809" s="14"/>
      <c r="J809" s="2"/>
      <c r="K809" s="17"/>
      <c r="L809" s="17"/>
      <c r="M809" s="48"/>
      <c r="N809" s="47" t="e">
        <f>VLOOKUP(Таблица91112282710[[#This Row],[Предмет закупки - исключения СМСП]],ТаблИсключ,2,FALSE)</f>
        <v>#N/A</v>
      </c>
      <c r="O809" s="20"/>
      <c r="Q809" s="36"/>
      <c r="R809" s="12"/>
      <c r="S809" s="12"/>
      <c r="T809" s="12"/>
      <c r="U809" s="16" t="e">
        <f>VLOOKUP(Таблица91112282710[[#This Row],[Ставка НДС]],ТаблицаСтавкиНДС[],2,FALSE)</f>
        <v>#N/A</v>
      </c>
      <c r="V809" s="6"/>
      <c r="W809" t="e">
        <f>VLOOKUP(Таблица91112282710[[#This Row],[Название источника финансирования]],ТаблИстФинанс[],2,FALSE)</f>
        <v>#N/A</v>
      </c>
      <c r="X809" s="2"/>
      <c r="Y809" s="13"/>
      <c r="Z809" s="13"/>
      <c r="AA809" s="13"/>
      <c r="AB809" s="17"/>
      <c r="AC809" s="17"/>
      <c r="AD809" s="6"/>
      <c r="AE809" t="e">
        <f>VLOOKUP(Таблица91112282710[[#This Row],[Название способа закупки]],ТаблСпосЗакуп[],2,FALSE)</f>
        <v>#N/A</v>
      </c>
      <c r="AF809" s="6"/>
      <c r="AG809" s="20" t="e">
        <f>INDEX(ТаблОснЗакЕП[],MATCH(LEFT($AF809,255),ТаблОснЗакЕП[Столбец1],0),2)</f>
        <v>#N/A</v>
      </c>
      <c r="AH809" s="2"/>
      <c r="AI809" s="17"/>
      <c r="AJ809" s="14"/>
      <c r="AK809" s="15"/>
      <c r="AL809" s="15"/>
      <c r="AM809" s="15"/>
      <c r="AN809" s="15"/>
      <c r="AO809" s="14"/>
      <c r="AP809" s="14"/>
      <c r="AR809" s="6"/>
      <c r="AS809" t="e">
        <f>VLOOKUP(Таблица91112282710[[#This Row],[Название направления закупки]],ТаблНапрЗакуп[],2,FALSE)</f>
        <v>#N/A</v>
      </c>
      <c r="AT809" s="14"/>
      <c r="AU809" s="39" t="e">
        <f>VLOOKUP(Таблица91112282710[[#This Row],[Наименование подразделения-заявителя закупки (только для закупок ПАО "Газпром")]],ТаблПодрГазпром[],2,FALSE)</f>
        <v>#N/A</v>
      </c>
      <c r="AV809" s="14"/>
      <c r="AW809" s="14"/>
    </row>
    <row r="810" spans="1:49" x14ac:dyDescent="0.25">
      <c r="A810" s="2"/>
      <c r="B810" s="16"/>
      <c r="C810" s="6"/>
      <c r="D810" t="e">
        <f>VLOOKUP(Таблица91112282710[[#This Row],[Название документа, основания для закупки]],ТаблОснЗакуп[],2,FALSE)</f>
        <v>#N/A</v>
      </c>
      <c r="E810" s="2"/>
      <c r="F810" s="6"/>
      <c r="G810" s="38" t="e">
        <f>VLOOKUP(Таблица91112282710[[#This Row],[ Название раздела Плана]],ТаблРазделПлана4[],2,FALSE)</f>
        <v>#N/A</v>
      </c>
      <c r="H810" s="14"/>
      <c r="I810" s="14"/>
      <c r="J810" s="2"/>
      <c r="K810" s="17"/>
      <c r="L810" s="17"/>
      <c r="M810" s="48"/>
      <c r="N810" s="47" t="e">
        <f>VLOOKUP(Таблица91112282710[[#This Row],[Предмет закупки - исключения СМСП]],ТаблИсключ,2,FALSE)</f>
        <v>#N/A</v>
      </c>
      <c r="O810" s="20"/>
      <c r="Q810" s="36"/>
      <c r="R810" s="12"/>
      <c r="S810" s="12"/>
      <c r="T810" s="12"/>
      <c r="U810" s="16" t="e">
        <f>VLOOKUP(Таблица91112282710[[#This Row],[Ставка НДС]],ТаблицаСтавкиНДС[],2,FALSE)</f>
        <v>#N/A</v>
      </c>
      <c r="V810" s="6"/>
      <c r="W810" t="e">
        <f>VLOOKUP(Таблица91112282710[[#This Row],[Название источника финансирования]],ТаблИстФинанс[],2,FALSE)</f>
        <v>#N/A</v>
      </c>
      <c r="X810" s="2"/>
      <c r="Y810" s="13"/>
      <c r="Z810" s="13"/>
      <c r="AA810" s="13"/>
      <c r="AB810" s="17"/>
      <c r="AC810" s="17"/>
      <c r="AD810" s="6"/>
      <c r="AE810" t="e">
        <f>VLOOKUP(Таблица91112282710[[#This Row],[Название способа закупки]],ТаблСпосЗакуп[],2,FALSE)</f>
        <v>#N/A</v>
      </c>
      <c r="AF810" s="6"/>
      <c r="AG810" s="20" t="e">
        <f>INDEX(ТаблОснЗакЕП[],MATCH(LEFT($AF810,255),ТаблОснЗакЕП[Столбец1],0),2)</f>
        <v>#N/A</v>
      </c>
      <c r="AH810" s="2"/>
      <c r="AI810" s="17"/>
      <c r="AJ810" s="14"/>
      <c r="AK810" s="15"/>
      <c r="AL810" s="15"/>
      <c r="AM810" s="15"/>
      <c r="AN810" s="15"/>
      <c r="AO810" s="14"/>
      <c r="AP810" s="14"/>
      <c r="AR810" s="6"/>
      <c r="AS810" t="e">
        <f>VLOOKUP(Таблица91112282710[[#This Row],[Название направления закупки]],ТаблНапрЗакуп[],2,FALSE)</f>
        <v>#N/A</v>
      </c>
      <c r="AT810" s="14"/>
      <c r="AU810" s="40" t="e">
        <f>VLOOKUP(Таблица91112282710[[#This Row],[Наименование подразделения-заявителя закупки (только для закупок ПАО "Газпром")]],ТаблПодрГазпром[],2,FALSE)</f>
        <v>#N/A</v>
      </c>
      <c r="AV810" s="14"/>
      <c r="AW810" s="14"/>
    </row>
    <row r="811" spans="1:49" x14ac:dyDescent="0.25">
      <c r="A811" s="2"/>
      <c r="B811" s="16"/>
      <c r="C811" s="6"/>
      <c r="D811" t="e">
        <f>VLOOKUP(Таблица91112282710[[#This Row],[Название документа, основания для закупки]],ТаблОснЗакуп[],2,FALSE)</f>
        <v>#N/A</v>
      </c>
      <c r="E811" s="2"/>
      <c r="F811" s="6"/>
      <c r="G811" s="38" t="e">
        <f>VLOOKUP(Таблица91112282710[[#This Row],[ Название раздела Плана]],ТаблРазделПлана4[],2,FALSE)</f>
        <v>#N/A</v>
      </c>
      <c r="H811" s="14"/>
      <c r="I811" s="14"/>
      <c r="J811" s="2"/>
      <c r="K811" s="17"/>
      <c r="L811" s="17"/>
      <c r="M811" s="48"/>
      <c r="N811" s="47" t="e">
        <f>VLOOKUP(Таблица91112282710[[#This Row],[Предмет закупки - исключения СМСП]],ТаблИсключ,2,FALSE)</f>
        <v>#N/A</v>
      </c>
      <c r="O811" s="20"/>
      <c r="Q811" s="36"/>
      <c r="R811" s="12"/>
      <c r="S811" s="12"/>
      <c r="T811" s="12"/>
      <c r="U811" s="16" t="e">
        <f>VLOOKUP(Таблица91112282710[[#This Row],[Ставка НДС]],ТаблицаСтавкиНДС[],2,FALSE)</f>
        <v>#N/A</v>
      </c>
      <c r="V811" s="6"/>
      <c r="W811" t="e">
        <f>VLOOKUP(Таблица91112282710[[#This Row],[Название источника финансирования]],ТаблИстФинанс[],2,FALSE)</f>
        <v>#N/A</v>
      </c>
      <c r="X811" s="2"/>
      <c r="Y811" s="13"/>
      <c r="Z811" s="13"/>
      <c r="AA811" s="13"/>
      <c r="AB811" s="17"/>
      <c r="AC811" s="17"/>
      <c r="AD811" s="6"/>
      <c r="AE811" t="e">
        <f>VLOOKUP(Таблица91112282710[[#This Row],[Название способа закупки]],ТаблСпосЗакуп[],2,FALSE)</f>
        <v>#N/A</v>
      </c>
      <c r="AF811" s="6"/>
      <c r="AG811" s="20" t="e">
        <f>INDEX(ТаблОснЗакЕП[],MATCH(LEFT($AF811,255),ТаблОснЗакЕП[Столбец1],0),2)</f>
        <v>#N/A</v>
      </c>
      <c r="AH811" s="2"/>
      <c r="AI811" s="17"/>
      <c r="AJ811" s="14"/>
      <c r="AK811" s="15"/>
      <c r="AL811" s="15"/>
      <c r="AM811" s="15"/>
      <c r="AN811" s="15"/>
      <c r="AO811" s="14"/>
      <c r="AP811" s="14"/>
      <c r="AR811" s="6"/>
      <c r="AS811" t="e">
        <f>VLOOKUP(Таблица91112282710[[#This Row],[Название направления закупки]],ТаблНапрЗакуп[],2,FALSE)</f>
        <v>#N/A</v>
      </c>
      <c r="AT811" s="14"/>
      <c r="AU811" s="39" t="e">
        <f>VLOOKUP(Таблица91112282710[[#This Row],[Наименование подразделения-заявителя закупки (только для закупок ПАО "Газпром")]],ТаблПодрГазпром[],2,FALSE)</f>
        <v>#N/A</v>
      </c>
      <c r="AV811" s="14"/>
      <c r="AW811" s="14"/>
    </row>
    <row r="812" spans="1:49" x14ac:dyDescent="0.25">
      <c r="A812" s="2"/>
      <c r="B812" s="16"/>
      <c r="C812" s="6"/>
      <c r="D812" t="e">
        <f>VLOOKUP(Таблица91112282710[[#This Row],[Название документа, основания для закупки]],ТаблОснЗакуп[],2,FALSE)</f>
        <v>#N/A</v>
      </c>
      <c r="E812" s="2"/>
      <c r="F812" s="6"/>
      <c r="G812" s="38" t="e">
        <f>VLOOKUP(Таблица91112282710[[#This Row],[ Название раздела Плана]],ТаблРазделПлана4[],2,FALSE)</f>
        <v>#N/A</v>
      </c>
      <c r="H812" s="14"/>
      <c r="I812" s="14"/>
      <c r="J812" s="2"/>
      <c r="K812" s="17"/>
      <c r="L812" s="17"/>
      <c r="M812" s="48"/>
      <c r="N812" s="47" t="e">
        <f>VLOOKUP(Таблица91112282710[[#This Row],[Предмет закупки - исключения СМСП]],ТаблИсключ,2,FALSE)</f>
        <v>#N/A</v>
      </c>
      <c r="O812" s="20"/>
      <c r="Q812" s="36"/>
      <c r="R812" s="12"/>
      <c r="S812" s="12"/>
      <c r="T812" s="12"/>
      <c r="U812" s="16" t="e">
        <f>VLOOKUP(Таблица91112282710[[#This Row],[Ставка НДС]],ТаблицаСтавкиНДС[],2,FALSE)</f>
        <v>#N/A</v>
      </c>
      <c r="V812" s="6"/>
      <c r="W812" t="e">
        <f>VLOOKUP(Таблица91112282710[[#This Row],[Название источника финансирования]],ТаблИстФинанс[],2,FALSE)</f>
        <v>#N/A</v>
      </c>
      <c r="X812" s="2"/>
      <c r="Y812" s="13"/>
      <c r="Z812" s="13"/>
      <c r="AA812" s="13"/>
      <c r="AB812" s="17"/>
      <c r="AC812" s="17"/>
      <c r="AD812" s="6"/>
      <c r="AE812" t="e">
        <f>VLOOKUP(Таблица91112282710[[#This Row],[Название способа закупки]],ТаблСпосЗакуп[],2,FALSE)</f>
        <v>#N/A</v>
      </c>
      <c r="AF812" s="6"/>
      <c r="AG812" s="20" t="e">
        <f>INDEX(ТаблОснЗакЕП[],MATCH(LEFT($AF812,255),ТаблОснЗакЕП[Столбец1],0),2)</f>
        <v>#N/A</v>
      </c>
      <c r="AH812" s="2"/>
      <c r="AI812" s="17"/>
      <c r="AJ812" s="14"/>
      <c r="AK812" s="15"/>
      <c r="AL812" s="15"/>
      <c r="AM812" s="15"/>
      <c r="AN812" s="15"/>
      <c r="AO812" s="14"/>
      <c r="AP812" s="14"/>
      <c r="AR812" s="6"/>
      <c r="AS812" t="e">
        <f>VLOOKUP(Таблица91112282710[[#This Row],[Название направления закупки]],ТаблНапрЗакуп[],2,FALSE)</f>
        <v>#N/A</v>
      </c>
      <c r="AT812" s="14"/>
      <c r="AU812" s="40" t="e">
        <f>VLOOKUP(Таблица91112282710[[#This Row],[Наименование подразделения-заявителя закупки (только для закупок ПАО "Газпром")]],ТаблПодрГазпром[],2,FALSE)</f>
        <v>#N/A</v>
      </c>
      <c r="AV812" s="14"/>
      <c r="AW812" s="14"/>
    </row>
    <row r="813" spans="1:49" x14ac:dyDescent="0.25">
      <c r="A813" s="2"/>
      <c r="B813" s="16"/>
      <c r="C813" s="6"/>
      <c r="D813" t="e">
        <f>VLOOKUP(Таблица91112282710[[#This Row],[Название документа, основания для закупки]],ТаблОснЗакуп[],2,FALSE)</f>
        <v>#N/A</v>
      </c>
      <c r="E813" s="2"/>
      <c r="F813" s="6"/>
      <c r="G813" s="38" t="e">
        <f>VLOOKUP(Таблица91112282710[[#This Row],[ Название раздела Плана]],ТаблРазделПлана4[],2,FALSE)</f>
        <v>#N/A</v>
      </c>
      <c r="H813" s="14"/>
      <c r="I813" s="14"/>
      <c r="J813" s="2"/>
      <c r="K813" s="17"/>
      <c r="L813" s="17"/>
      <c r="M813" s="48"/>
      <c r="N813" s="47" t="e">
        <f>VLOOKUP(Таблица91112282710[[#This Row],[Предмет закупки - исключения СМСП]],ТаблИсключ,2,FALSE)</f>
        <v>#N/A</v>
      </c>
      <c r="O813" s="20"/>
      <c r="Q813" s="36"/>
      <c r="R813" s="12"/>
      <c r="S813" s="12"/>
      <c r="T813" s="12"/>
      <c r="U813" s="16" t="e">
        <f>VLOOKUP(Таблица91112282710[[#This Row],[Ставка НДС]],ТаблицаСтавкиНДС[],2,FALSE)</f>
        <v>#N/A</v>
      </c>
      <c r="V813" s="6"/>
      <c r="W813" t="e">
        <f>VLOOKUP(Таблица91112282710[[#This Row],[Название источника финансирования]],ТаблИстФинанс[],2,FALSE)</f>
        <v>#N/A</v>
      </c>
      <c r="X813" s="2"/>
      <c r="Y813" s="13"/>
      <c r="Z813" s="13"/>
      <c r="AA813" s="13"/>
      <c r="AB813" s="17"/>
      <c r="AC813" s="17"/>
      <c r="AD813" s="6"/>
      <c r="AE813" t="e">
        <f>VLOOKUP(Таблица91112282710[[#This Row],[Название способа закупки]],ТаблСпосЗакуп[],2,FALSE)</f>
        <v>#N/A</v>
      </c>
      <c r="AF813" s="6"/>
      <c r="AG813" s="20" t="e">
        <f>INDEX(ТаблОснЗакЕП[],MATCH(LEFT($AF813,255),ТаблОснЗакЕП[Столбец1],0),2)</f>
        <v>#N/A</v>
      </c>
      <c r="AH813" s="2"/>
      <c r="AI813" s="17"/>
      <c r="AJ813" s="14"/>
      <c r="AK813" s="15"/>
      <c r="AL813" s="15"/>
      <c r="AM813" s="15"/>
      <c r="AN813" s="15"/>
      <c r="AO813" s="14"/>
      <c r="AP813" s="14"/>
      <c r="AR813" s="6"/>
      <c r="AS813" t="e">
        <f>VLOOKUP(Таблица91112282710[[#This Row],[Название направления закупки]],ТаблНапрЗакуп[],2,FALSE)</f>
        <v>#N/A</v>
      </c>
      <c r="AT813" s="14"/>
      <c r="AU813" s="39" t="e">
        <f>VLOOKUP(Таблица91112282710[[#This Row],[Наименование подразделения-заявителя закупки (только для закупок ПАО "Газпром")]],ТаблПодрГазпром[],2,FALSE)</f>
        <v>#N/A</v>
      </c>
      <c r="AV813" s="14"/>
      <c r="AW813" s="14"/>
    </row>
    <row r="814" spans="1:49" x14ac:dyDescent="0.25">
      <c r="A814" s="2"/>
      <c r="B814" s="16"/>
      <c r="C814" s="6"/>
      <c r="D814" t="e">
        <f>VLOOKUP(Таблица91112282710[[#This Row],[Название документа, основания для закупки]],ТаблОснЗакуп[],2,FALSE)</f>
        <v>#N/A</v>
      </c>
      <c r="E814" s="2"/>
      <c r="F814" s="6"/>
      <c r="G814" s="38" t="e">
        <f>VLOOKUP(Таблица91112282710[[#This Row],[ Название раздела Плана]],ТаблРазделПлана4[],2,FALSE)</f>
        <v>#N/A</v>
      </c>
      <c r="H814" s="14"/>
      <c r="I814" s="14"/>
      <c r="J814" s="2"/>
      <c r="K814" s="17"/>
      <c r="L814" s="17"/>
      <c r="M814" s="48"/>
      <c r="N814" s="47" t="e">
        <f>VLOOKUP(Таблица91112282710[[#This Row],[Предмет закупки - исключения СМСП]],ТаблИсключ,2,FALSE)</f>
        <v>#N/A</v>
      </c>
      <c r="O814" s="20"/>
      <c r="Q814" s="36"/>
      <c r="R814" s="12"/>
      <c r="S814" s="12"/>
      <c r="T814" s="12"/>
      <c r="U814" s="16" t="e">
        <f>VLOOKUP(Таблица91112282710[[#This Row],[Ставка НДС]],ТаблицаСтавкиНДС[],2,FALSE)</f>
        <v>#N/A</v>
      </c>
      <c r="V814" s="6"/>
      <c r="W814" t="e">
        <f>VLOOKUP(Таблица91112282710[[#This Row],[Название источника финансирования]],ТаблИстФинанс[],2,FALSE)</f>
        <v>#N/A</v>
      </c>
      <c r="X814" s="2"/>
      <c r="Y814" s="13"/>
      <c r="Z814" s="13"/>
      <c r="AA814" s="13"/>
      <c r="AB814" s="17"/>
      <c r="AC814" s="17"/>
      <c r="AD814" s="6"/>
      <c r="AE814" t="e">
        <f>VLOOKUP(Таблица91112282710[[#This Row],[Название способа закупки]],ТаблСпосЗакуп[],2,FALSE)</f>
        <v>#N/A</v>
      </c>
      <c r="AF814" s="6"/>
      <c r="AG814" s="20" t="e">
        <f>INDEX(ТаблОснЗакЕП[],MATCH(LEFT($AF814,255),ТаблОснЗакЕП[Столбец1],0),2)</f>
        <v>#N/A</v>
      </c>
      <c r="AH814" s="2"/>
      <c r="AI814" s="17"/>
      <c r="AJ814" s="14"/>
      <c r="AK814" s="15"/>
      <c r="AL814" s="15"/>
      <c r="AM814" s="15"/>
      <c r="AN814" s="15"/>
      <c r="AO814" s="14"/>
      <c r="AP814" s="14"/>
      <c r="AR814" s="6"/>
      <c r="AS814" t="e">
        <f>VLOOKUP(Таблица91112282710[[#This Row],[Название направления закупки]],ТаблНапрЗакуп[],2,FALSE)</f>
        <v>#N/A</v>
      </c>
      <c r="AT814" s="14"/>
      <c r="AU814" s="40" t="e">
        <f>VLOOKUP(Таблица91112282710[[#This Row],[Наименование подразделения-заявителя закупки (только для закупок ПАО "Газпром")]],ТаблПодрГазпром[],2,FALSE)</f>
        <v>#N/A</v>
      </c>
      <c r="AV814" s="14"/>
      <c r="AW814" s="14"/>
    </row>
    <row r="815" spans="1:49" x14ac:dyDescent="0.25">
      <c r="A815" s="2"/>
      <c r="B815" s="16"/>
      <c r="C815" s="6"/>
      <c r="D815" t="e">
        <f>VLOOKUP(Таблица91112282710[[#This Row],[Название документа, основания для закупки]],ТаблОснЗакуп[],2,FALSE)</f>
        <v>#N/A</v>
      </c>
      <c r="E815" s="2"/>
      <c r="F815" s="6"/>
      <c r="G815" s="38" t="e">
        <f>VLOOKUP(Таблица91112282710[[#This Row],[ Название раздела Плана]],ТаблРазделПлана4[],2,FALSE)</f>
        <v>#N/A</v>
      </c>
      <c r="H815" s="14"/>
      <c r="I815" s="14"/>
      <c r="J815" s="2"/>
      <c r="K815" s="17"/>
      <c r="L815" s="17"/>
      <c r="M815" s="48"/>
      <c r="N815" s="47" t="e">
        <f>VLOOKUP(Таблица91112282710[[#This Row],[Предмет закупки - исключения СМСП]],ТаблИсключ,2,FALSE)</f>
        <v>#N/A</v>
      </c>
      <c r="O815" s="20"/>
      <c r="Q815" s="36"/>
      <c r="R815" s="12"/>
      <c r="S815" s="12"/>
      <c r="T815" s="12"/>
      <c r="U815" s="16" t="e">
        <f>VLOOKUP(Таблица91112282710[[#This Row],[Ставка НДС]],ТаблицаСтавкиНДС[],2,FALSE)</f>
        <v>#N/A</v>
      </c>
      <c r="V815" s="6"/>
      <c r="W815" t="e">
        <f>VLOOKUP(Таблица91112282710[[#This Row],[Название источника финансирования]],ТаблИстФинанс[],2,FALSE)</f>
        <v>#N/A</v>
      </c>
      <c r="X815" s="2"/>
      <c r="Y815" s="13"/>
      <c r="Z815" s="13"/>
      <c r="AA815" s="13"/>
      <c r="AB815" s="17"/>
      <c r="AC815" s="17"/>
      <c r="AD815" s="6"/>
      <c r="AE815" t="e">
        <f>VLOOKUP(Таблица91112282710[[#This Row],[Название способа закупки]],ТаблСпосЗакуп[],2,FALSE)</f>
        <v>#N/A</v>
      </c>
      <c r="AF815" s="6"/>
      <c r="AG815" s="20" t="e">
        <f>INDEX(ТаблОснЗакЕП[],MATCH(LEFT($AF815,255),ТаблОснЗакЕП[Столбец1],0),2)</f>
        <v>#N/A</v>
      </c>
      <c r="AH815" s="2"/>
      <c r="AI815" s="17"/>
      <c r="AJ815" s="14"/>
      <c r="AK815" s="15"/>
      <c r="AL815" s="15"/>
      <c r="AM815" s="15"/>
      <c r="AN815" s="15"/>
      <c r="AO815" s="14"/>
      <c r="AP815" s="14"/>
      <c r="AR815" s="6"/>
      <c r="AS815" t="e">
        <f>VLOOKUP(Таблица91112282710[[#This Row],[Название направления закупки]],ТаблНапрЗакуп[],2,FALSE)</f>
        <v>#N/A</v>
      </c>
      <c r="AT815" s="14"/>
      <c r="AU815" s="39" t="e">
        <f>VLOOKUP(Таблица91112282710[[#This Row],[Наименование подразделения-заявителя закупки (только для закупок ПАО "Газпром")]],ТаблПодрГазпром[],2,FALSE)</f>
        <v>#N/A</v>
      </c>
      <c r="AV815" s="14"/>
      <c r="AW815" s="14"/>
    </row>
    <row r="816" spans="1:49" x14ac:dyDescent="0.25">
      <c r="A816" s="2"/>
      <c r="B816" s="16"/>
      <c r="C816" s="6"/>
      <c r="D816" t="e">
        <f>VLOOKUP(Таблица91112282710[[#This Row],[Название документа, основания для закупки]],ТаблОснЗакуп[],2,FALSE)</f>
        <v>#N/A</v>
      </c>
      <c r="E816" s="2"/>
      <c r="F816" s="6"/>
      <c r="G816" s="38" t="e">
        <f>VLOOKUP(Таблица91112282710[[#This Row],[ Название раздела Плана]],ТаблРазделПлана4[],2,FALSE)</f>
        <v>#N/A</v>
      </c>
      <c r="H816" s="14"/>
      <c r="I816" s="14"/>
      <c r="J816" s="2"/>
      <c r="K816" s="17"/>
      <c r="L816" s="17"/>
      <c r="M816" s="48"/>
      <c r="N816" s="47" t="e">
        <f>VLOOKUP(Таблица91112282710[[#This Row],[Предмет закупки - исключения СМСП]],ТаблИсключ,2,FALSE)</f>
        <v>#N/A</v>
      </c>
      <c r="O816" s="20"/>
      <c r="Q816" s="36"/>
      <c r="R816" s="12"/>
      <c r="S816" s="12"/>
      <c r="T816" s="12"/>
      <c r="U816" s="16" t="e">
        <f>VLOOKUP(Таблица91112282710[[#This Row],[Ставка НДС]],ТаблицаСтавкиНДС[],2,FALSE)</f>
        <v>#N/A</v>
      </c>
      <c r="V816" s="6"/>
      <c r="W816" t="e">
        <f>VLOOKUP(Таблица91112282710[[#This Row],[Название источника финансирования]],ТаблИстФинанс[],2,FALSE)</f>
        <v>#N/A</v>
      </c>
      <c r="X816" s="2"/>
      <c r="Y816" s="13"/>
      <c r="Z816" s="13"/>
      <c r="AA816" s="13"/>
      <c r="AB816" s="17"/>
      <c r="AC816" s="17"/>
      <c r="AD816" s="6"/>
      <c r="AE816" t="e">
        <f>VLOOKUP(Таблица91112282710[[#This Row],[Название способа закупки]],ТаблСпосЗакуп[],2,FALSE)</f>
        <v>#N/A</v>
      </c>
      <c r="AF816" s="6"/>
      <c r="AG816" s="20" t="e">
        <f>INDEX(ТаблОснЗакЕП[],MATCH(LEFT($AF816,255),ТаблОснЗакЕП[Столбец1],0),2)</f>
        <v>#N/A</v>
      </c>
      <c r="AH816" s="2"/>
      <c r="AI816" s="17"/>
      <c r="AJ816" s="14"/>
      <c r="AK816" s="15"/>
      <c r="AL816" s="15"/>
      <c r="AM816" s="15"/>
      <c r="AN816" s="15"/>
      <c r="AO816" s="14"/>
      <c r="AP816" s="14"/>
      <c r="AR816" s="6"/>
      <c r="AS816" t="e">
        <f>VLOOKUP(Таблица91112282710[[#This Row],[Название направления закупки]],ТаблНапрЗакуп[],2,FALSE)</f>
        <v>#N/A</v>
      </c>
      <c r="AT816" s="14"/>
      <c r="AU816" s="40" t="e">
        <f>VLOOKUP(Таблица91112282710[[#This Row],[Наименование подразделения-заявителя закупки (только для закупок ПАО "Газпром")]],ТаблПодрГазпром[],2,FALSE)</f>
        <v>#N/A</v>
      </c>
      <c r="AV816" s="14"/>
      <c r="AW816" s="14"/>
    </row>
    <row r="817" spans="1:49" x14ac:dyDescent="0.25">
      <c r="A817" s="2"/>
      <c r="B817" s="16"/>
      <c r="C817" s="6"/>
      <c r="D817" t="e">
        <f>VLOOKUP(Таблица91112282710[[#This Row],[Название документа, основания для закупки]],ТаблОснЗакуп[],2,FALSE)</f>
        <v>#N/A</v>
      </c>
      <c r="E817" s="2"/>
      <c r="F817" s="6"/>
      <c r="G817" s="38" t="e">
        <f>VLOOKUP(Таблица91112282710[[#This Row],[ Название раздела Плана]],ТаблРазделПлана4[],2,FALSE)</f>
        <v>#N/A</v>
      </c>
      <c r="H817" s="14"/>
      <c r="I817" s="14"/>
      <c r="J817" s="2"/>
      <c r="K817" s="17"/>
      <c r="L817" s="17"/>
      <c r="M817" s="48"/>
      <c r="N817" s="47" t="e">
        <f>VLOOKUP(Таблица91112282710[[#This Row],[Предмет закупки - исключения СМСП]],ТаблИсключ,2,FALSE)</f>
        <v>#N/A</v>
      </c>
      <c r="O817" s="20"/>
      <c r="Q817" s="36"/>
      <c r="R817" s="12"/>
      <c r="S817" s="12"/>
      <c r="T817" s="12"/>
      <c r="U817" s="16" t="e">
        <f>VLOOKUP(Таблица91112282710[[#This Row],[Ставка НДС]],ТаблицаСтавкиНДС[],2,FALSE)</f>
        <v>#N/A</v>
      </c>
      <c r="V817" s="6"/>
      <c r="W817" t="e">
        <f>VLOOKUP(Таблица91112282710[[#This Row],[Название источника финансирования]],ТаблИстФинанс[],2,FALSE)</f>
        <v>#N/A</v>
      </c>
      <c r="X817" s="2"/>
      <c r="Y817" s="13"/>
      <c r="Z817" s="13"/>
      <c r="AA817" s="13"/>
      <c r="AB817" s="17"/>
      <c r="AC817" s="17"/>
      <c r="AD817" s="6"/>
      <c r="AE817" t="e">
        <f>VLOOKUP(Таблица91112282710[[#This Row],[Название способа закупки]],ТаблСпосЗакуп[],2,FALSE)</f>
        <v>#N/A</v>
      </c>
      <c r="AF817" s="6"/>
      <c r="AG817" s="20" t="e">
        <f>INDEX(ТаблОснЗакЕП[],MATCH(LEFT($AF817,255),ТаблОснЗакЕП[Столбец1],0),2)</f>
        <v>#N/A</v>
      </c>
      <c r="AH817" s="2"/>
      <c r="AI817" s="17"/>
      <c r="AJ817" s="14"/>
      <c r="AK817" s="15"/>
      <c r="AL817" s="15"/>
      <c r="AM817" s="15"/>
      <c r="AN817" s="15"/>
      <c r="AO817" s="14"/>
      <c r="AP817" s="14"/>
      <c r="AR817" s="6"/>
      <c r="AS817" t="e">
        <f>VLOOKUP(Таблица91112282710[[#This Row],[Название направления закупки]],ТаблНапрЗакуп[],2,FALSE)</f>
        <v>#N/A</v>
      </c>
      <c r="AT817" s="14"/>
      <c r="AU817" s="39" t="e">
        <f>VLOOKUP(Таблица91112282710[[#This Row],[Наименование подразделения-заявителя закупки (только для закупок ПАО "Газпром")]],ТаблПодрГазпром[],2,FALSE)</f>
        <v>#N/A</v>
      </c>
      <c r="AV817" s="14"/>
      <c r="AW817" s="14"/>
    </row>
    <row r="818" spans="1:49" x14ac:dyDescent="0.25">
      <c r="A818" s="2"/>
      <c r="B818" s="16"/>
      <c r="C818" s="6"/>
      <c r="D818" t="e">
        <f>VLOOKUP(Таблица91112282710[[#This Row],[Название документа, основания для закупки]],ТаблОснЗакуп[],2,FALSE)</f>
        <v>#N/A</v>
      </c>
      <c r="E818" s="2"/>
      <c r="F818" s="6"/>
      <c r="G818" s="38" t="e">
        <f>VLOOKUP(Таблица91112282710[[#This Row],[ Название раздела Плана]],ТаблРазделПлана4[],2,FALSE)</f>
        <v>#N/A</v>
      </c>
      <c r="H818" s="14"/>
      <c r="I818" s="14"/>
      <c r="J818" s="2"/>
      <c r="K818" s="17"/>
      <c r="L818" s="17"/>
      <c r="M818" s="48"/>
      <c r="N818" s="47" t="e">
        <f>VLOOKUP(Таблица91112282710[[#This Row],[Предмет закупки - исключения СМСП]],ТаблИсключ,2,FALSE)</f>
        <v>#N/A</v>
      </c>
      <c r="O818" s="20"/>
      <c r="Q818" s="36"/>
      <c r="R818" s="12"/>
      <c r="S818" s="12"/>
      <c r="T818" s="12"/>
      <c r="U818" s="16" t="e">
        <f>VLOOKUP(Таблица91112282710[[#This Row],[Ставка НДС]],ТаблицаСтавкиНДС[],2,FALSE)</f>
        <v>#N/A</v>
      </c>
      <c r="V818" s="6"/>
      <c r="W818" t="e">
        <f>VLOOKUP(Таблица91112282710[[#This Row],[Название источника финансирования]],ТаблИстФинанс[],2,FALSE)</f>
        <v>#N/A</v>
      </c>
      <c r="X818" s="2"/>
      <c r="Y818" s="13"/>
      <c r="Z818" s="13"/>
      <c r="AA818" s="13"/>
      <c r="AB818" s="17"/>
      <c r="AC818" s="17"/>
      <c r="AD818" s="6"/>
      <c r="AE818" t="e">
        <f>VLOOKUP(Таблица91112282710[[#This Row],[Название способа закупки]],ТаблСпосЗакуп[],2,FALSE)</f>
        <v>#N/A</v>
      </c>
      <c r="AF818" s="6"/>
      <c r="AG818" s="20" t="e">
        <f>INDEX(ТаблОснЗакЕП[],MATCH(LEFT($AF818,255),ТаблОснЗакЕП[Столбец1],0),2)</f>
        <v>#N/A</v>
      </c>
      <c r="AH818" s="2"/>
      <c r="AI818" s="17"/>
      <c r="AJ818" s="14"/>
      <c r="AK818" s="15"/>
      <c r="AL818" s="15"/>
      <c r="AM818" s="15"/>
      <c r="AN818" s="15"/>
      <c r="AO818" s="14"/>
      <c r="AP818" s="14"/>
      <c r="AR818" s="6"/>
      <c r="AS818" t="e">
        <f>VLOOKUP(Таблица91112282710[[#This Row],[Название направления закупки]],ТаблНапрЗакуп[],2,FALSE)</f>
        <v>#N/A</v>
      </c>
      <c r="AT818" s="14"/>
      <c r="AU818" s="40" t="e">
        <f>VLOOKUP(Таблица91112282710[[#This Row],[Наименование подразделения-заявителя закупки (только для закупок ПАО "Газпром")]],ТаблПодрГазпром[],2,FALSE)</f>
        <v>#N/A</v>
      </c>
      <c r="AV818" s="14"/>
      <c r="AW818" s="14"/>
    </row>
    <row r="819" spans="1:49" x14ac:dyDescent="0.25">
      <c r="A819" s="2"/>
      <c r="B819" s="16"/>
      <c r="C819" s="6"/>
      <c r="D819" t="e">
        <f>VLOOKUP(Таблица91112282710[[#This Row],[Название документа, основания для закупки]],ТаблОснЗакуп[],2,FALSE)</f>
        <v>#N/A</v>
      </c>
      <c r="E819" s="2"/>
      <c r="F819" s="6"/>
      <c r="G819" s="38" t="e">
        <f>VLOOKUP(Таблица91112282710[[#This Row],[ Название раздела Плана]],ТаблРазделПлана4[],2,FALSE)</f>
        <v>#N/A</v>
      </c>
      <c r="H819" s="14"/>
      <c r="I819" s="14"/>
      <c r="J819" s="2"/>
      <c r="K819" s="17"/>
      <c r="L819" s="17"/>
      <c r="M819" s="48"/>
      <c r="N819" s="47" t="e">
        <f>VLOOKUP(Таблица91112282710[[#This Row],[Предмет закупки - исключения СМСП]],ТаблИсключ,2,FALSE)</f>
        <v>#N/A</v>
      </c>
      <c r="O819" s="20"/>
      <c r="Q819" s="36"/>
      <c r="R819" s="12"/>
      <c r="S819" s="12"/>
      <c r="T819" s="12"/>
      <c r="U819" s="16" t="e">
        <f>VLOOKUP(Таблица91112282710[[#This Row],[Ставка НДС]],ТаблицаСтавкиНДС[],2,FALSE)</f>
        <v>#N/A</v>
      </c>
      <c r="V819" s="6"/>
      <c r="W819" t="e">
        <f>VLOOKUP(Таблица91112282710[[#This Row],[Название источника финансирования]],ТаблИстФинанс[],2,FALSE)</f>
        <v>#N/A</v>
      </c>
      <c r="X819" s="2"/>
      <c r="Y819" s="13"/>
      <c r="Z819" s="13"/>
      <c r="AA819" s="13"/>
      <c r="AB819" s="17"/>
      <c r="AC819" s="17"/>
      <c r="AD819" s="6"/>
      <c r="AE819" t="e">
        <f>VLOOKUP(Таблица91112282710[[#This Row],[Название способа закупки]],ТаблСпосЗакуп[],2,FALSE)</f>
        <v>#N/A</v>
      </c>
      <c r="AF819" s="6"/>
      <c r="AG819" s="20" t="e">
        <f>INDEX(ТаблОснЗакЕП[],MATCH(LEFT($AF819,255),ТаблОснЗакЕП[Столбец1],0),2)</f>
        <v>#N/A</v>
      </c>
      <c r="AH819" s="2"/>
      <c r="AI819" s="17"/>
      <c r="AJ819" s="14"/>
      <c r="AK819" s="15"/>
      <c r="AL819" s="15"/>
      <c r="AM819" s="15"/>
      <c r="AN819" s="15"/>
      <c r="AO819" s="14"/>
      <c r="AP819" s="14"/>
      <c r="AR819" s="6"/>
      <c r="AS819" t="e">
        <f>VLOOKUP(Таблица91112282710[[#This Row],[Название направления закупки]],ТаблНапрЗакуп[],2,FALSE)</f>
        <v>#N/A</v>
      </c>
      <c r="AT819" s="14"/>
      <c r="AU819" s="39" t="e">
        <f>VLOOKUP(Таблица91112282710[[#This Row],[Наименование подразделения-заявителя закупки (только для закупок ПАО "Газпром")]],ТаблПодрГазпром[],2,FALSE)</f>
        <v>#N/A</v>
      </c>
      <c r="AV819" s="14"/>
      <c r="AW819" s="14"/>
    </row>
    <row r="820" spans="1:49" x14ac:dyDescent="0.25">
      <c r="A820" s="2"/>
      <c r="B820" s="16"/>
      <c r="C820" s="6"/>
      <c r="D820" t="e">
        <f>VLOOKUP(Таблица91112282710[[#This Row],[Название документа, основания для закупки]],ТаблОснЗакуп[],2,FALSE)</f>
        <v>#N/A</v>
      </c>
      <c r="E820" s="2"/>
      <c r="F820" s="6"/>
      <c r="G820" s="38" t="e">
        <f>VLOOKUP(Таблица91112282710[[#This Row],[ Название раздела Плана]],ТаблРазделПлана4[],2,FALSE)</f>
        <v>#N/A</v>
      </c>
      <c r="H820" s="14"/>
      <c r="I820" s="14"/>
      <c r="J820" s="2"/>
      <c r="K820" s="17"/>
      <c r="L820" s="17"/>
      <c r="M820" s="48"/>
      <c r="N820" s="47" t="e">
        <f>VLOOKUP(Таблица91112282710[[#This Row],[Предмет закупки - исключения СМСП]],ТаблИсключ,2,FALSE)</f>
        <v>#N/A</v>
      </c>
      <c r="O820" s="20"/>
      <c r="Q820" s="36"/>
      <c r="R820" s="12"/>
      <c r="S820" s="12"/>
      <c r="T820" s="12"/>
      <c r="U820" s="16" t="e">
        <f>VLOOKUP(Таблица91112282710[[#This Row],[Ставка НДС]],ТаблицаСтавкиНДС[],2,FALSE)</f>
        <v>#N/A</v>
      </c>
      <c r="V820" s="6"/>
      <c r="W820" t="e">
        <f>VLOOKUP(Таблица91112282710[[#This Row],[Название источника финансирования]],ТаблИстФинанс[],2,FALSE)</f>
        <v>#N/A</v>
      </c>
      <c r="X820" s="2"/>
      <c r="Y820" s="13"/>
      <c r="Z820" s="13"/>
      <c r="AA820" s="13"/>
      <c r="AB820" s="17"/>
      <c r="AC820" s="17"/>
      <c r="AD820" s="6"/>
      <c r="AE820" t="e">
        <f>VLOOKUP(Таблица91112282710[[#This Row],[Название способа закупки]],ТаблСпосЗакуп[],2,FALSE)</f>
        <v>#N/A</v>
      </c>
      <c r="AF820" s="6"/>
      <c r="AG820" s="20" t="e">
        <f>INDEX(ТаблОснЗакЕП[],MATCH(LEFT($AF820,255),ТаблОснЗакЕП[Столбец1],0),2)</f>
        <v>#N/A</v>
      </c>
      <c r="AH820" s="2"/>
      <c r="AI820" s="17"/>
      <c r="AJ820" s="14"/>
      <c r="AK820" s="15"/>
      <c r="AL820" s="15"/>
      <c r="AM820" s="15"/>
      <c r="AN820" s="15"/>
      <c r="AO820" s="14"/>
      <c r="AP820" s="14"/>
      <c r="AR820" s="6"/>
      <c r="AS820" t="e">
        <f>VLOOKUP(Таблица91112282710[[#This Row],[Название направления закупки]],ТаблНапрЗакуп[],2,FALSE)</f>
        <v>#N/A</v>
      </c>
      <c r="AT820" s="14"/>
      <c r="AU820" s="40" t="e">
        <f>VLOOKUP(Таблица91112282710[[#This Row],[Наименование подразделения-заявителя закупки (только для закупок ПАО "Газпром")]],ТаблПодрГазпром[],2,FALSE)</f>
        <v>#N/A</v>
      </c>
      <c r="AV820" s="14"/>
      <c r="AW820" s="14"/>
    </row>
    <row r="821" spans="1:49" x14ac:dyDescent="0.25">
      <c r="A821" s="2"/>
      <c r="B821" s="16"/>
      <c r="C821" s="6"/>
      <c r="D821" t="e">
        <f>VLOOKUP(Таблица91112282710[[#This Row],[Название документа, основания для закупки]],ТаблОснЗакуп[],2,FALSE)</f>
        <v>#N/A</v>
      </c>
      <c r="E821" s="2"/>
      <c r="F821" s="6"/>
      <c r="G821" s="38" t="e">
        <f>VLOOKUP(Таблица91112282710[[#This Row],[ Название раздела Плана]],ТаблРазделПлана4[],2,FALSE)</f>
        <v>#N/A</v>
      </c>
      <c r="H821" s="14"/>
      <c r="I821" s="14"/>
      <c r="J821" s="2"/>
      <c r="K821" s="17"/>
      <c r="L821" s="17"/>
      <c r="M821" s="48"/>
      <c r="N821" s="47" t="e">
        <f>VLOOKUP(Таблица91112282710[[#This Row],[Предмет закупки - исключения СМСП]],ТаблИсключ,2,FALSE)</f>
        <v>#N/A</v>
      </c>
      <c r="O821" s="20"/>
      <c r="Q821" s="36"/>
      <c r="R821" s="12"/>
      <c r="S821" s="12"/>
      <c r="T821" s="12"/>
      <c r="U821" s="16" t="e">
        <f>VLOOKUP(Таблица91112282710[[#This Row],[Ставка НДС]],ТаблицаСтавкиНДС[],2,FALSE)</f>
        <v>#N/A</v>
      </c>
      <c r="V821" s="6"/>
      <c r="W821" t="e">
        <f>VLOOKUP(Таблица91112282710[[#This Row],[Название источника финансирования]],ТаблИстФинанс[],2,FALSE)</f>
        <v>#N/A</v>
      </c>
      <c r="X821" s="2"/>
      <c r="Y821" s="13"/>
      <c r="Z821" s="13"/>
      <c r="AA821" s="13"/>
      <c r="AB821" s="17"/>
      <c r="AC821" s="17"/>
      <c r="AD821" s="6"/>
      <c r="AE821" t="e">
        <f>VLOOKUP(Таблица91112282710[[#This Row],[Название способа закупки]],ТаблСпосЗакуп[],2,FALSE)</f>
        <v>#N/A</v>
      </c>
      <c r="AF821" s="6"/>
      <c r="AG821" s="20" t="e">
        <f>INDEX(ТаблОснЗакЕП[],MATCH(LEFT($AF821,255),ТаблОснЗакЕП[Столбец1],0),2)</f>
        <v>#N/A</v>
      </c>
      <c r="AH821" s="2"/>
      <c r="AI821" s="17"/>
      <c r="AJ821" s="14"/>
      <c r="AK821" s="15"/>
      <c r="AL821" s="15"/>
      <c r="AM821" s="15"/>
      <c r="AN821" s="15"/>
      <c r="AO821" s="14"/>
      <c r="AP821" s="14"/>
      <c r="AR821" s="6"/>
      <c r="AS821" t="e">
        <f>VLOOKUP(Таблица91112282710[[#This Row],[Название направления закупки]],ТаблНапрЗакуп[],2,FALSE)</f>
        <v>#N/A</v>
      </c>
      <c r="AT821" s="14"/>
      <c r="AU821" s="39" t="e">
        <f>VLOOKUP(Таблица91112282710[[#This Row],[Наименование подразделения-заявителя закупки (только для закупок ПАО "Газпром")]],ТаблПодрГазпром[],2,FALSE)</f>
        <v>#N/A</v>
      </c>
      <c r="AV821" s="14"/>
      <c r="AW821" s="14"/>
    </row>
    <row r="822" spans="1:49" x14ac:dyDescent="0.25">
      <c r="A822" s="2"/>
      <c r="B822" s="16"/>
      <c r="C822" s="6"/>
      <c r="D822" t="e">
        <f>VLOOKUP(Таблица91112282710[[#This Row],[Название документа, основания для закупки]],ТаблОснЗакуп[],2,FALSE)</f>
        <v>#N/A</v>
      </c>
      <c r="E822" s="2"/>
      <c r="F822" s="6"/>
      <c r="G822" s="38" t="e">
        <f>VLOOKUP(Таблица91112282710[[#This Row],[ Название раздела Плана]],ТаблРазделПлана4[],2,FALSE)</f>
        <v>#N/A</v>
      </c>
      <c r="H822" s="14"/>
      <c r="I822" s="14"/>
      <c r="J822" s="2"/>
      <c r="K822" s="17"/>
      <c r="L822" s="17"/>
      <c r="M822" s="48"/>
      <c r="N822" s="47" t="e">
        <f>VLOOKUP(Таблица91112282710[[#This Row],[Предмет закупки - исключения СМСП]],ТаблИсключ,2,FALSE)</f>
        <v>#N/A</v>
      </c>
      <c r="O822" s="20"/>
      <c r="Q822" s="36"/>
      <c r="R822" s="12"/>
      <c r="S822" s="12"/>
      <c r="T822" s="12"/>
      <c r="U822" s="16" t="e">
        <f>VLOOKUP(Таблица91112282710[[#This Row],[Ставка НДС]],ТаблицаСтавкиНДС[],2,FALSE)</f>
        <v>#N/A</v>
      </c>
      <c r="V822" s="6"/>
      <c r="W822" t="e">
        <f>VLOOKUP(Таблица91112282710[[#This Row],[Название источника финансирования]],ТаблИстФинанс[],2,FALSE)</f>
        <v>#N/A</v>
      </c>
      <c r="X822" s="2"/>
      <c r="Y822" s="13"/>
      <c r="Z822" s="13"/>
      <c r="AA822" s="13"/>
      <c r="AB822" s="17"/>
      <c r="AC822" s="17"/>
      <c r="AD822" s="6"/>
      <c r="AE822" t="e">
        <f>VLOOKUP(Таблица91112282710[[#This Row],[Название способа закупки]],ТаблСпосЗакуп[],2,FALSE)</f>
        <v>#N/A</v>
      </c>
      <c r="AF822" s="6"/>
      <c r="AG822" s="20" t="e">
        <f>INDEX(ТаблОснЗакЕП[],MATCH(LEFT($AF822,255),ТаблОснЗакЕП[Столбец1],0),2)</f>
        <v>#N/A</v>
      </c>
      <c r="AH822" s="2"/>
      <c r="AI822" s="17"/>
      <c r="AJ822" s="14"/>
      <c r="AK822" s="15"/>
      <c r="AL822" s="15"/>
      <c r="AM822" s="15"/>
      <c r="AN822" s="15"/>
      <c r="AO822" s="14"/>
      <c r="AP822" s="14"/>
      <c r="AR822" s="6"/>
      <c r="AS822" t="e">
        <f>VLOOKUP(Таблица91112282710[[#This Row],[Название направления закупки]],ТаблНапрЗакуп[],2,FALSE)</f>
        <v>#N/A</v>
      </c>
      <c r="AT822" s="14"/>
      <c r="AU822" s="40" t="e">
        <f>VLOOKUP(Таблица91112282710[[#This Row],[Наименование подразделения-заявителя закупки (только для закупок ПАО "Газпром")]],ТаблПодрГазпром[],2,FALSE)</f>
        <v>#N/A</v>
      </c>
      <c r="AV822" s="14"/>
      <c r="AW822" s="14"/>
    </row>
    <row r="823" spans="1:49" x14ac:dyDescent="0.25">
      <c r="A823" s="2"/>
      <c r="B823" s="16"/>
      <c r="C823" s="6"/>
      <c r="D823" t="e">
        <f>VLOOKUP(Таблица91112282710[[#This Row],[Название документа, основания для закупки]],ТаблОснЗакуп[],2,FALSE)</f>
        <v>#N/A</v>
      </c>
      <c r="E823" s="2"/>
      <c r="F823" s="6"/>
      <c r="G823" s="38" t="e">
        <f>VLOOKUP(Таблица91112282710[[#This Row],[ Название раздела Плана]],ТаблРазделПлана4[],2,FALSE)</f>
        <v>#N/A</v>
      </c>
      <c r="H823" s="14"/>
      <c r="I823" s="14"/>
      <c r="J823" s="2"/>
      <c r="K823" s="17"/>
      <c r="L823" s="17"/>
      <c r="M823" s="48"/>
      <c r="N823" s="47" t="e">
        <f>VLOOKUP(Таблица91112282710[[#This Row],[Предмет закупки - исключения СМСП]],ТаблИсключ,2,FALSE)</f>
        <v>#N/A</v>
      </c>
      <c r="O823" s="20"/>
      <c r="Q823" s="36"/>
      <c r="R823" s="12"/>
      <c r="S823" s="12"/>
      <c r="T823" s="12"/>
      <c r="U823" s="16" t="e">
        <f>VLOOKUP(Таблица91112282710[[#This Row],[Ставка НДС]],ТаблицаСтавкиНДС[],2,FALSE)</f>
        <v>#N/A</v>
      </c>
      <c r="V823" s="6"/>
      <c r="W823" t="e">
        <f>VLOOKUP(Таблица91112282710[[#This Row],[Название источника финансирования]],ТаблИстФинанс[],2,FALSE)</f>
        <v>#N/A</v>
      </c>
      <c r="X823" s="2"/>
      <c r="Y823" s="13"/>
      <c r="Z823" s="13"/>
      <c r="AA823" s="13"/>
      <c r="AB823" s="17"/>
      <c r="AC823" s="17"/>
      <c r="AD823" s="6"/>
      <c r="AE823" t="e">
        <f>VLOOKUP(Таблица91112282710[[#This Row],[Название способа закупки]],ТаблСпосЗакуп[],2,FALSE)</f>
        <v>#N/A</v>
      </c>
      <c r="AF823" s="6"/>
      <c r="AG823" s="20" t="e">
        <f>INDEX(ТаблОснЗакЕП[],MATCH(LEFT($AF823,255),ТаблОснЗакЕП[Столбец1],0),2)</f>
        <v>#N/A</v>
      </c>
      <c r="AH823" s="2"/>
      <c r="AI823" s="17"/>
      <c r="AJ823" s="14"/>
      <c r="AK823" s="15"/>
      <c r="AL823" s="15"/>
      <c r="AM823" s="15"/>
      <c r="AN823" s="15"/>
      <c r="AO823" s="14"/>
      <c r="AP823" s="14"/>
      <c r="AR823" s="6"/>
      <c r="AS823" t="e">
        <f>VLOOKUP(Таблица91112282710[[#This Row],[Название направления закупки]],ТаблНапрЗакуп[],2,FALSE)</f>
        <v>#N/A</v>
      </c>
      <c r="AT823" s="14"/>
      <c r="AU823" s="39" t="e">
        <f>VLOOKUP(Таблица91112282710[[#This Row],[Наименование подразделения-заявителя закупки (только для закупок ПАО "Газпром")]],ТаблПодрГазпром[],2,FALSE)</f>
        <v>#N/A</v>
      </c>
      <c r="AV823" s="14"/>
      <c r="AW823" s="14"/>
    </row>
    <row r="824" spans="1:49" x14ac:dyDescent="0.25">
      <c r="A824" s="2"/>
      <c r="B824" s="16"/>
      <c r="C824" s="6"/>
      <c r="D824" t="e">
        <f>VLOOKUP(Таблица91112282710[[#This Row],[Название документа, основания для закупки]],ТаблОснЗакуп[],2,FALSE)</f>
        <v>#N/A</v>
      </c>
      <c r="E824" s="2"/>
      <c r="F824" s="6"/>
      <c r="G824" s="38" t="e">
        <f>VLOOKUP(Таблица91112282710[[#This Row],[ Название раздела Плана]],ТаблРазделПлана4[],2,FALSE)</f>
        <v>#N/A</v>
      </c>
      <c r="H824" s="14"/>
      <c r="I824" s="14"/>
      <c r="J824" s="2"/>
      <c r="K824" s="17"/>
      <c r="L824" s="17"/>
      <c r="M824" s="48"/>
      <c r="N824" s="47" t="e">
        <f>VLOOKUP(Таблица91112282710[[#This Row],[Предмет закупки - исключения СМСП]],ТаблИсключ,2,FALSE)</f>
        <v>#N/A</v>
      </c>
      <c r="O824" s="20"/>
      <c r="Q824" s="36"/>
      <c r="R824" s="12"/>
      <c r="S824" s="12"/>
      <c r="T824" s="12"/>
      <c r="U824" s="16" t="e">
        <f>VLOOKUP(Таблица91112282710[[#This Row],[Ставка НДС]],ТаблицаСтавкиНДС[],2,FALSE)</f>
        <v>#N/A</v>
      </c>
      <c r="V824" s="6"/>
      <c r="W824" t="e">
        <f>VLOOKUP(Таблица91112282710[[#This Row],[Название источника финансирования]],ТаблИстФинанс[],2,FALSE)</f>
        <v>#N/A</v>
      </c>
      <c r="X824" s="2"/>
      <c r="Y824" s="13"/>
      <c r="Z824" s="13"/>
      <c r="AA824" s="13"/>
      <c r="AB824" s="17"/>
      <c r="AC824" s="17"/>
      <c r="AD824" s="6"/>
      <c r="AE824" t="e">
        <f>VLOOKUP(Таблица91112282710[[#This Row],[Название способа закупки]],ТаблСпосЗакуп[],2,FALSE)</f>
        <v>#N/A</v>
      </c>
      <c r="AF824" s="6"/>
      <c r="AG824" s="20" t="e">
        <f>INDEX(ТаблОснЗакЕП[],MATCH(LEFT($AF824,255),ТаблОснЗакЕП[Столбец1],0),2)</f>
        <v>#N/A</v>
      </c>
      <c r="AH824" s="2"/>
      <c r="AI824" s="17"/>
      <c r="AJ824" s="14"/>
      <c r="AK824" s="15"/>
      <c r="AL824" s="15"/>
      <c r="AM824" s="15"/>
      <c r="AN824" s="15"/>
      <c r="AO824" s="14"/>
      <c r="AP824" s="14"/>
      <c r="AR824" s="6"/>
      <c r="AS824" t="e">
        <f>VLOOKUP(Таблица91112282710[[#This Row],[Название направления закупки]],ТаблНапрЗакуп[],2,FALSE)</f>
        <v>#N/A</v>
      </c>
      <c r="AT824" s="14"/>
      <c r="AU824" s="40" t="e">
        <f>VLOOKUP(Таблица91112282710[[#This Row],[Наименование подразделения-заявителя закупки (только для закупок ПАО "Газпром")]],ТаблПодрГазпром[],2,FALSE)</f>
        <v>#N/A</v>
      </c>
      <c r="AV824" s="14"/>
      <c r="AW824" s="14"/>
    </row>
    <row r="825" spans="1:49" x14ac:dyDescent="0.25">
      <c r="A825" s="2"/>
      <c r="B825" s="16"/>
      <c r="C825" s="6"/>
      <c r="D825" t="e">
        <f>VLOOKUP(Таблица91112282710[[#This Row],[Название документа, основания для закупки]],ТаблОснЗакуп[],2,FALSE)</f>
        <v>#N/A</v>
      </c>
      <c r="E825" s="2"/>
      <c r="F825" s="6"/>
      <c r="G825" s="38" t="e">
        <f>VLOOKUP(Таблица91112282710[[#This Row],[ Название раздела Плана]],ТаблРазделПлана4[],2,FALSE)</f>
        <v>#N/A</v>
      </c>
      <c r="H825" s="14"/>
      <c r="I825" s="14"/>
      <c r="J825" s="2"/>
      <c r="K825" s="17"/>
      <c r="L825" s="17"/>
      <c r="M825" s="48"/>
      <c r="N825" s="47" t="e">
        <f>VLOOKUP(Таблица91112282710[[#This Row],[Предмет закупки - исключения СМСП]],ТаблИсключ,2,FALSE)</f>
        <v>#N/A</v>
      </c>
      <c r="O825" s="20"/>
      <c r="Q825" s="36"/>
      <c r="R825" s="12"/>
      <c r="S825" s="12"/>
      <c r="T825" s="12"/>
      <c r="U825" s="16" t="e">
        <f>VLOOKUP(Таблица91112282710[[#This Row],[Ставка НДС]],ТаблицаСтавкиНДС[],2,FALSE)</f>
        <v>#N/A</v>
      </c>
      <c r="V825" s="6"/>
      <c r="W825" t="e">
        <f>VLOOKUP(Таблица91112282710[[#This Row],[Название источника финансирования]],ТаблИстФинанс[],2,FALSE)</f>
        <v>#N/A</v>
      </c>
      <c r="X825" s="2"/>
      <c r="Y825" s="13"/>
      <c r="Z825" s="13"/>
      <c r="AA825" s="13"/>
      <c r="AB825" s="17"/>
      <c r="AC825" s="17"/>
      <c r="AD825" s="6"/>
      <c r="AE825" t="e">
        <f>VLOOKUP(Таблица91112282710[[#This Row],[Название способа закупки]],ТаблСпосЗакуп[],2,FALSE)</f>
        <v>#N/A</v>
      </c>
      <c r="AF825" s="6"/>
      <c r="AG825" s="20" t="e">
        <f>INDEX(ТаблОснЗакЕП[],MATCH(LEFT($AF825,255),ТаблОснЗакЕП[Столбец1],0),2)</f>
        <v>#N/A</v>
      </c>
      <c r="AH825" s="2"/>
      <c r="AI825" s="17"/>
      <c r="AJ825" s="14"/>
      <c r="AK825" s="15"/>
      <c r="AL825" s="15"/>
      <c r="AM825" s="15"/>
      <c r="AN825" s="15"/>
      <c r="AO825" s="14"/>
      <c r="AP825" s="14"/>
      <c r="AR825" s="6"/>
      <c r="AS825" t="e">
        <f>VLOOKUP(Таблица91112282710[[#This Row],[Название направления закупки]],ТаблНапрЗакуп[],2,FALSE)</f>
        <v>#N/A</v>
      </c>
      <c r="AT825" s="14"/>
      <c r="AU825" s="39" t="e">
        <f>VLOOKUP(Таблица91112282710[[#This Row],[Наименование подразделения-заявителя закупки (только для закупок ПАО "Газпром")]],ТаблПодрГазпром[],2,FALSE)</f>
        <v>#N/A</v>
      </c>
      <c r="AV825" s="14"/>
      <c r="AW825" s="14"/>
    </row>
    <row r="826" spans="1:49" x14ac:dyDescent="0.25">
      <c r="A826" s="2"/>
      <c r="B826" s="16"/>
      <c r="C826" s="6"/>
      <c r="D826" t="e">
        <f>VLOOKUP(Таблица91112282710[[#This Row],[Название документа, основания для закупки]],ТаблОснЗакуп[],2,FALSE)</f>
        <v>#N/A</v>
      </c>
      <c r="E826" s="2"/>
      <c r="F826" s="6"/>
      <c r="G826" s="38" t="e">
        <f>VLOOKUP(Таблица91112282710[[#This Row],[ Название раздела Плана]],ТаблРазделПлана4[],2,FALSE)</f>
        <v>#N/A</v>
      </c>
      <c r="H826" s="14"/>
      <c r="I826" s="14"/>
      <c r="J826" s="2"/>
      <c r="K826" s="17"/>
      <c r="L826" s="17"/>
      <c r="M826" s="48"/>
      <c r="N826" s="47" t="e">
        <f>VLOOKUP(Таблица91112282710[[#This Row],[Предмет закупки - исключения СМСП]],ТаблИсключ,2,FALSE)</f>
        <v>#N/A</v>
      </c>
      <c r="O826" s="20"/>
      <c r="Q826" s="36"/>
      <c r="R826" s="12"/>
      <c r="S826" s="12"/>
      <c r="T826" s="12"/>
      <c r="U826" s="16" t="e">
        <f>VLOOKUP(Таблица91112282710[[#This Row],[Ставка НДС]],ТаблицаСтавкиНДС[],2,FALSE)</f>
        <v>#N/A</v>
      </c>
      <c r="V826" s="6"/>
      <c r="W826" t="e">
        <f>VLOOKUP(Таблица91112282710[[#This Row],[Название источника финансирования]],ТаблИстФинанс[],2,FALSE)</f>
        <v>#N/A</v>
      </c>
      <c r="X826" s="2"/>
      <c r="Y826" s="13"/>
      <c r="Z826" s="13"/>
      <c r="AA826" s="13"/>
      <c r="AB826" s="17"/>
      <c r="AC826" s="17"/>
      <c r="AD826" s="6"/>
      <c r="AE826" t="e">
        <f>VLOOKUP(Таблица91112282710[[#This Row],[Название способа закупки]],ТаблСпосЗакуп[],2,FALSE)</f>
        <v>#N/A</v>
      </c>
      <c r="AF826" s="6"/>
      <c r="AG826" s="20" t="e">
        <f>INDEX(ТаблОснЗакЕП[],MATCH(LEFT($AF826,255),ТаблОснЗакЕП[Столбец1],0),2)</f>
        <v>#N/A</v>
      </c>
      <c r="AH826" s="2"/>
      <c r="AI826" s="17"/>
      <c r="AJ826" s="14"/>
      <c r="AK826" s="15"/>
      <c r="AL826" s="15"/>
      <c r="AM826" s="15"/>
      <c r="AN826" s="15"/>
      <c r="AO826" s="14"/>
      <c r="AP826" s="14"/>
      <c r="AR826" s="6"/>
      <c r="AS826" t="e">
        <f>VLOOKUP(Таблица91112282710[[#This Row],[Название направления закупки]],ТаблНапрЗакуп[],2,FALSE)</f>
        <v>#N/A</v>
      </c>
      <c r="AT826" s="14"/>
      <c r="AU826" s="40" t="e">
        <f>VLOOKUP(Таблица91112282710[[#This Row],[Наименование подразделения-заявителя закупки (только для закупок ПАО "Газпром")]],ТаблПодрГазпром[],2,FALSE)</f>
        <v>#N/A</v>
      </c>
      <c r="AV826" s="14"/>
      <c r="AW826" s="14"/>
    </row>
    <row r="827" spans="1:49" x14ac:dyDescent="0.25">
      <c r="A827" s="2"/>
      <c r="B827" s="16"/>
      <c r="C827" s="6"/>
      <c r="D827" t="e">
        <f>VLOOKUP(Таблица91112282710[[#This Row],[Название документа, основания для закупки]],ТаблОснЗакуп[],2,FALSE)</f>
        <v>#N/A</v>
      </c>
      <c r="E827" s="2"/>
      <c r="F827" s="6"/>
      <c r="G827" s="38" t="e">
        <f>VLOOKUP(Таблица91112282710[[#This Row],[ Название раздела Плана]],ТаблРазделПлана4[],2,FALSE)</f>
        <v>#N/A</v>
      </c>
      <c r="H827" s="14"/>
      <c r="I827" s="14"/>
      <c r="J827" s="2"/>
      <c r="K827" s="17"/>
      <c r="L827" s="17"/>
      <c r="M827" s="48"/>
      <c r="N827" s="47" t="e">
        <f>VLOOKUP(Таблица91112282710[[#This Row],[Предмет закупки - исключения СМСП]],ТаблИсключ,2,FALSE)</f>
        <v>#N/A</v>
      </c>
      <c r="O827" s="20"/>
      <c r="Q827" s="36"/>
      <c r="R827" s="12"/>
      <c r="S827" s="12"/>
      <c r="T827" s="12"/>
      <c r="U827" s="16" t="e">
        <f>VLOOKUP(Таблица91112282710[[#This Row],[Ставка НДС]],ТаблицаСтавкиНДС[],2,FALSE)</f>
        <v>#N/A</v>
      </c>
      <c r="V827" s="6"/>
      <c r="W827" t="e">
        <f>VLOOKUP(Таблица91112282710[[#This Row],[Название источника финансирования]],ТаблИстФинанс[],2,FALSE)</f>
        <v>#N/A</v>
      </c>
      <c r="X827" s="2"/>
      <c r="Y827" s="13"/>
      <c r="Z827" s="13"/>
      <c r="AA827" s="13"/>
      <c r="AB827" s="17"/>
      <c r="AC827" s="17"/>
      <c r="AD827" s="6"/>
      <c r="AE827" t="e">
        <f>VLOOKUP(Таблица91112282710[[#This Row],[Название способа закупки]],ТаблСпосЗакуп[],2,FALSE)</f>
        <v>#N/A</v>
      </c>
      <c r="AF827" s="6"/>
      <c r="AG827" s="20" t="e">
        <f>INDEX(ТаблОснЗакЕП[],MATCH(LEFT($AF827,255),ТаблОснЗакЕП[Столбец1],0),2)</f>
        <v>#N/A</v>
      </c>
      <c r="AH827" s="2"/>
      <c r="AI827" s="17"/>
      <c r="AJ827" s="14"/>
      <c r="AK827" s="15"/>
      <c r="AL827" s="15"/>
      <c r="AM827" s="15"/>
      <c r="AN827" s="15"/>
      <c r="AO827" s="14"/>
      <c r="AP827" s="14"/>
      <c r="AR827" s="6"/>
      <c r="AS827" t="e">
        <f>VLOOKUP(Таблица91112282710[[#This Row],[Название направления закупки]],ТаблНапрЗакуп[],2,FALSE)</f>
        <v>#N/A</v>
      </c>
      <c r="AT827" s="14"/>
      <c r="AU827" s="39" t="e">
        <f>VLOOKUP(Таблица91112282710[[#This Row],[Наименование подразделения-заявителя закупки (только для закупок ПАО "Газпром")]],ТаблПодрГазпром[],2,FALSE)</f>
        <v>#N/A</v>
      </c>
      <c r="AV827" s="14"/>
      <c r="AW827" s="14"/>
    </row>
    <row r="828" spans="1:49" x14ac:dyDescent="0.25">
      <c r="A828" s="2"/>
      <c r="B828" s="16"/>
      <c r="C828" s="6"/>
      <c r="D828" t="e">
        <f>VLOOKUP(Таблица91112282710[[#This Row],[Название документа, основания для закупки]],ТаблОснЗакуп[],2,FALSE)</f>
        <v>#N/A</v>
      </c>
      <c r="E828" s="2"/>
      <c r="F828" s="6"/>
      <c r="G828" s="38" t="e">
        <f>VLOOKUP(Таблица91112282710[[#This Row],[ Название раздела Плана]],ТаблРазделПлана4[],2,FALSE)</f>
        <v>#N/A</v>
      </c>
      <c r="H828" s="14"/>
      <c r="I828" s="14"/>
      <c r="J828" s="2"/>
      <c r="K828" s="17"/>
      <c r="L828" s="17"/>
      <c r="M828" s="48"/>
      <c r="N828" s="47" t="e">
        <f>VLOOKUP(Таблица91112282710[[#This Row],[Предмет закупки - исключения СМСП]],ТаблИсключ,2,FALSE)</f>
        <v>#N/A</v>
      </c>
      <c r="O828" s="20"/>
      <c r="Q828" s="36"/>
      <c r="R828" s="12"/>
      <c r="S828" s="12"/>
      <c r="T828" s="12"/>
      <c r="U828" s="16" t="e">
        <f>VLOOKUP(Таблица91112282710[[#This Row],[Ставка НДС]],ТаблицаСтавкиНДС[],2,FALSE)</f>
        <v>#N/A</v>
      </c>
      <c r="V828" s="6"/>
      <c r="W828" t="e">
        <f>VLOOKUP(Таблица91112282710[[#This Row],[Название источника финансирования]],ТаблИстФинанс[],2,FALSE)</f>
        <v>#N/A</v>
      </c>
      <c r="X828" s="2"/>
      <c r="Y828" s="13"/>
      <c r="Z828" s="13"/>
      <c r="AA828" s="13"/>
      <c r="AB828" s="17"/>
      <c r="AC828" s="17"/>
      <c r="AD828" s="6"/>
      <c r="AE828" t="e">
        <f>VLOOKUP(Таблица91112282710[[#This Row],[Название способа закупки]],ТаблСпосЗакуп[],2,FALSE)</f>
        <v>#N/A</v>
      </c>
      <c r="AF828" s="6"/>
      <c r="AG828" s="20" t="e">
        <f>INDEX(ТаблОснЗакЕП[],MATCH(LEFT($AF828,255),ТаблОснЗакЕП[Столбец1],0),2)</f>
        <v>#N/A</v>
      </c>
      <c r="AH828" s="2"/>
      <c r="AI828" s="17"/>
      <c r="AJ828" s="14"/>
      <c r="AK828" s="15"/>
      <c r="AL828" s="15"/>
      <c r="AM828" s="15"/>
      <c r="AN828" s="15"/>
      <c r="AO828" s="14"/>
      <c r="AP828" s="14"/>
      <c r="AR828" s="6"/>
      <c r="AS828" t="e">
        <f>VLOOKUP(Таблица91112282710[[#This Row],[Название направления закупки]],ТаблНапрЗакуп[],2,FALSE)</f>
        <v>#N/A</v>
      </c>
      <c r="AT828" s="14"/>
      <c r="AU828" s="40" t="e">
        <f>VLOOKUP(Таблица91112282710[[#This Row],[Наименование подразделения-заявителя закупки (только для закупок ПАО "Газпром")]],ТаблПодрГазпром[],2,FALSE)</f>
        <v>#N/A</v>
      </c>
      <c r="AV828" s="14"/>
      <c r="AW828" s="14"/>
    </row>
    <row r="829" spans="1:49" x14ac:dyDescent="0.25">
      <c r="A829" s="2"/>
      <c r="B829" s="16"/>
      <c r="C829" s="6"/>
      <c r="D829" t="e">
        <f>VLOOKUP(Таблица91112282710[[#This Row],[Название документа, основания для закупки]],ТаблОснЗакуп[],2,FALSE)</f>
        <v>#N/A</v>
      </c>
      <c r="E829" s="2"/>
      <c r="F829" s="6"/>
      <c r="G829" s="38" t="e">
        <f>VLOOKUP(Таблица91112282710[[#This Row],[ Название раздела Плана]],ТаблРазделПлана4[],2,FALSE)</f>
        <v>#N/A</v>
      </c>
      <c r="H829" s="14"/>
      <c r="I829" s="14"/>
      <c r="J829" s="2"/>
      <c r="K829" s="17"/>
      <c r="L829" s="17"/>
      <c r="M829" s="48"/>
      <c r="N829" s="47" t="e">
        <f>VLOOKUP(Таблица91112282710[[#This Row],[Предмет закупки - исключения СМСП]],ТаблИсключ,2,FALSE)</f>
        <v>#N/A</v>
      </c>
      <c r="O829" s="20"/>
      <c r="Q829" s="36"/>
      <c r="R829" s="12"/>
      <c r="S829" s="12"/>
      <c r="T829" s="12"/>
      <c r="U829" s="16" t="e">
        <f>VLOOKUP(Таблица91112282710[[#This Row],[Ставка НДС]],ТаблицаСтавкиНДС[],2,FALSE)</f>
        <v>#N/A</v>
      </c>
      <c r="V829" s="6"/>
      <c r="W829" t="e">
        <f>VLOOKUP(Таблица91112282710[[#This Row],[Название источника финансирования]],ТаблИстФинанс[],2,FALSE)</f>
        <v>#N/A</v>
      </c>
      <c r="X829" s="2"/>
      <c r="Y829" s="13"/>
      <c r="Z829" s="13"/>
      <c r="AA829" s="13"/>
      <c r="AB829" s="17"/>
      <c r="AC829" s="17"/>
      <c r="AD829" s="6"/>
      <c r="AE829" t="e">
        <f>VLOOKUP(Таблица91112282710[[#This Row],[Название способа закупки]],ТаблСпосЗакуп[],2,FALSE)</f>
        <v>#N/A</v>
      </c>
      <c r="AF829" s="6"/>
      <c r="AG829" s="20" t="e">
        <f>INDEX(ТаблОснЗакЕП[],MATCH(LEFT($AF829,255),ТаблОснЗакЕП[Столбец1],0),2)</f>
        <v>#N/A</v>
      </c>
      <c r="AH829" s="2"/>
      <c r="AI829" s="17"/>
      <c r="AJ829" s="14"/>
      <c r="AK829" s="15"/>
      <c r="AL829" s="15"/>
      <c r="AM829" s="15"/>
      <c r="AN829" s="15"/>
      <c r="AO829" s="14"/>
      <c r="AP829" s="14"/>
      <c r="AR829" s="6"/>
      <c r="AS829" t="e">
        <f>VLOOKUP(Таблица91112282710[[#This Row],[Название направления закупки]],ТаблНапрЗакуп[],2,FALSE)</f>
        <v>#N/A</v>
      </c>
      <c r="AT829" s="14"/>
      <c r="AU829" s="39" t="e">
        <f>VLOOKUP(Таблица91112282710[[#This Row],[Наименование подразделения-заявителя закупки (только для закупок ПАО "Газпром")]],ТаблПодрГазпром[],2,FALSE)</f>
        <v>#N/A</v>
      </c>
      <c r="AV829" s="14"/>
      <c r="AW829" s="14"/>
    </row>
    <row r="830" spans="1:49" x14ac:dyDescent="0.25">
      <c r="A830" s="2"/>
      <c r="B830" s="16"/>
      <c r="C830" s="6"/>
      <c r="D830" t="e">
        <f>VLOOKUP(Таблица91112282710[[#This Row],[Название документа, основания для закупки]],ТаблОснЗакуп[],2,FALSE)</f>
        <v>#N/A</v>
      </c>
      <c r="E830" s="2"/>
      <c r="F830" s="6"/>
      <c r="G830" s="38" t="e">
        <f>VLOOKUP(Таблица91112282710[[#This Row],[ Название раздела Плана]],ТаблРазделПлана4[],2,FALSE)</f>
        <v>#N/A</v>
      </c>
      <c r="H830" s="14"/>
      <c r="I830" s="14"/>
      <c r="J830" s="2"/>
      <c r="K830" s="17"/>
      <c r="L830" s="17"/>
      <c r="M830" s="48"/>
      <c r="N830" s="47" t="e">
        <f>VLOOKUP(Таблица91112282710[[#This Row],[Предмет закупки - исключения СМСП]],ТаблИсключ,2,FALSE)</f>
        <v>#N/A</v>
      </c>
      <c r="O830" s="20"/>
      <c r="Q830" s="36"/>
      <c r="R830" s="12"/>
      <c r="S830" s="12"/>
      <c r="T830" s="12"/>
      <c r="U830" s="16" t="e">
        <f>VLOOKUP(Таблица91112282710[[#This Row],[Ставка НДС]],ТаблицаСтавкиНДС[],2,FALSE)</f>
        <v>#N/A</v>
      </c>
      <c r="V830" s="6"/>
      <c r="W830" t="e">
        <f>VLOOKUP(Таблица91112282710[[#This Row],[Название источника финансирования]],ТаблИстФинанс[],2,FALSE)</f>
        <v>#N/A</v>
      </c>
      <c r="X830" s="2"/>
      <c r="Y830" s="13"/>
      <c r="Z830" s="13"/>
      <c r="AA830" s="13"/>
      <c r="AB830" s="17"/>
      <c r="AC830" s="17"/>
      <c r="AD830" s="6"/>
      <c r="AE830" t="e">
        <f>VLOOKUP(Таблица91112282710[[#This Row],[Название способа закупки]],ТаблСпосЗакуп[],2,FALSE)</f>
        <v>#N/A</v>
      </c>
      <c r="AF830" s="6"/>
      <c r="AG830" s="20" t="e">
        <f>INDEX(ТаблОснЗакЕП[],MATCH(LEFT($AF830,255),ТаблОснЗакЕП[Столбец1],0),2)</f>
        <v>#N/A</v>
      </c>
      <c r="AH830" s="2"/>
      <c r="AI830" s="17"/>
      <c r="AJ830" s="14"/>
      <c r="AK830" s="15"/>
      <c r="AL830" s="15"/>
      <c r="AM830" s="15"/>
      <c r="AN830" s="15"/>
      <c r="AO830" s="14"/>
      <c r="AP830" s="14"/>
      <c r="AR830" s="6"/>
      <c r="AS830" t="e">
        <f>VLOOKUP(Таблица91112282710[[#This Row],[Название направления закупки]],ТаблНапрЗакуп[],2,FALSE)</f>
        <v>#N/A</v>
      </c>
      <c r="AT830" s="14"/>
      <c r="AU830" s="40" t="e">
        <f>VLOOKUP(Таблица91112282710[[#This Row],[Наименование подразделения-заявителя закупки (только для закупок ПАО "Газпром")]],ТаблПодрГазпром[],2,FALSE)</f>
        <v>#N/A</v>
      </c>
      <c r="AV830" s="14"/>
      <c r="AW830" s="14"/>
    </row>
    <row r="831" spans="1:49" x14ac:dyDescent="0.25">
      <c r="A831" s="2"/>
      <c r="B831" s="16"/>
      <c r="C831" s="6"/>
      <c r="D831" t="e">
        <f>VLOOKUP(Таблица91112282710[[#This Row],[Название документа, основания для закупки]],ТаблОснЗакуп[],2,FALSE)</f>
        <v>#N/A</v>
      </c>
      <c r="E831" s="2"/>
      <c r="F831" s="6"/>
      <c r="G831" s="38" t="e">
        <f>VLOOKUP(Таблица91112282710[[#This Row],[ Название раздела Плана]],ТаблРазделПлана4[],2,FALSE)</f>
        <v>#N/A</v>
      </c>
      <c r="H831" s="14"/>
      <c r="I831" s="14"/>
      <c r="J831" s="2"/>
      <c r="K831" s="17"/>
      <c r="L831" s="17"/>
      <c r="M831" s="48"/>
      <c r="N831" s="47" t="e">
        <f>VLOOKUP(Таблица91112282710[[#This Row],[Предмет закупки - исключения СМСП]],ТаблИсключ,2,FALSE)</f>
        <v>#N/A</v>
      </c>
      <c r="O831" s="20"/>
      <c r="Q831" s="36"/>
      <c r="R831" s="12"/>
      <c r="S831" s="12"/>
      <c r="T831" s="12"/>
      <c r="U831" s="16" t="e">
        <f>VLOOKUP(Таблица91112282710[[#This Row],[Ставка НДС]],ТаблицаСтавкиНДС[],2,FALSE)</f>
        <v>#N/A</v>
      </c>
      <c r="V831" s="6"/>
      <c r="W831" t="e">
        <f>VLOOKUP(Таблица91112282710[[#This Row],[Название источника финансирования]],ТаблИстФинанс[],2,FALSE)</f>
        <v>#N/A</v>
      </c>
      <c r="X831" s="2"/>
      <c r="Y831" s="13"/>
      <c r="Z831" s="13"/>
      <c r="AA831" s="13"/>
      <c r="AB831" s="17"/>
      <c r="AC831" s="17"/>
      <c r="AD831" s="6"/>
      <c r="AE831" t="e">
        <f>VLOOKUP(Таблица91112282710[[#This Row],[Название способа закупки]],ТаблСпосЗакуп[],2,FALSE)</f>
        <v>#N/A</v>
      </c>
      <c r="AF831" s="6"/>
      <c r="AG831" s="20" t="e">
        <f>INDEX(ТаблОснЗакЕП[],MATCH(LEFT($AF831,255),ТаблОснЗакЕП[Столбец1],0),2)</f>
        <v>#N/A</v>
      </c>
      <c r="AH831" s="2"/>
      <c r="AI831" s="17"/>
      <c r="AJ831" s="14"/>
      <c r="AK831" s="15"/>
      <c r="AL831" s="15"/>
      <c r="AM831" s="15"/>
      <c r="AN831" s="15"/>
      <c r="AO831" s="14"/>
      <c r="AP831" s="14"/>
      <c r="AR831" s="6"/>
      <c r="AS831" t="e">
        <f>VLOOKUP(Таблица91112282710[[#This Row],[Название направления закупки]],ТаблНапрЗакуп[],2,FALSE)</f>
        <v>#N/A</v>
      </c>
      <c r="AT831" s="14"/>
      <c r="AU831" s="39" t="e">
        <f>VLOOKUP(Таблица91112282710[[#This Row],[Наименование подразделения-заявителя закупки (только для закупок ПАО "Газпром")]],ТаблПодрГазпром[],2,FALSE)</f>
        <v>#N/A</v>
      </c>
      <c r="AV831" s="14"/>
      <c r="AW831" s="14"/>
    </row>
    <row r="832" spans="1:49" x14ac:dyDescent="0.25">
      <c r="A832" s="2"/>
      <c r="B832" s="16"/>
      <c r="C832" s="6"/>
      <c r="D832" t="e">
        <f>VLOOKUP(Таблица91112282710[[#This Row],[Название документа, основания для закупки]],ТаблОснЗакуп[],2,FALSE)</f>
        <v>#N/A</v>
      </c>
      <c r="E832" s="2"/>
      <c r="F832" s="6"/>
      <c r="G832" s="38" t="e">
        <f>VLOOKUP(Таблица91112282710[[#This Row],[ Название раздела Плана]],ТаблРазделПлана4[],2,FALSE)</f>
        <v>#N/A</v>
      </c>
      <c r="H832" s="14"/>
      <c r="I832" s="14"/>
      <c r="J832" s="2"/>
      <c r="K832" s="17"/>
      <c r="L832" s="17"/>
      <c r="M832" s="48"/>
      <c r="N832" s="47" t="e">
        <f>VLOOKUP(Таблица91112282710[[#This Row],[Предмет закупки - исключения СМСП]],ТаблИсключ,2,FALSE)</f>
        <v>#N/A</v>
      </c>
      <c r="O832" s="20"/>
      <c r="Q832" s="36"/>
      <c r="R832" s="12"/>
      <c r="S832" s="12"/>
      <c r="T832" s="12"/>
      <c r="U832" s="16" t="e">
        <f>VLOOKUP(Таблица91112282710[[#This Row],[Ставка НДС]],ТаблицаСтавкиНДС[],2,FALSE)</f>
        <v>#N/A</v>
      </c>
      <c r="V832" s="6"/>
      <c r="W832" t="e">
        <f>VLOOKUP(Таблица91112282710[[#This Row],[Название источника финансирования]],ТаблИстФинанс[],2,FALSE)</f>
        <v>#N/A</v>
      </c>
      <c r="X832" s="2"/>
      <c r="Y832" s="13"/>
      <c r="Z832" s="13"/>
      <c r="AA832" s="13"/>
      <c r="AB832" s="17"/>
      <c r="AC832" s="17"/>
      <c r="AD832" s="6"/>
      <c r="AE832" t="e">
        <f>VLOOKUP(Таблица91112282710[[#This Row],[Название способа закупки]],ТаблСпосЗакуп[],2,FALSE)</f>
        <v>#N/A</v>
      </c>
      <c r="AF832" s="6"/>
      <c r="AG832" s="20" t="e">
        <f>INDEX(ТаблОснЗакЕП[],MATCH(LEFT($AF832,255),ТаблОснЗакЕП[Столбец1],0),2)</f>
        <v>#N/A</v>
      </c>
      <c r="AH832" s="2"/>
      <c r="AI832" s="17"/>
      <c r="AJ832" s="14"/>
      <c r="AK832" s="15"/>
      <c r="AL832" s="15"/>
      <c r="AM832" s="15"/>
      <c r="AN832" s="15"/>
      <c r="AO832" s="14"/>
      <c r="AP832" s="14"/>
      <c r="AR832" s="6"/>
      <c r="AS832" t="e">
        <f>VLOOKUP(Таблица91112282710[[#This Row],[Название направления закупки]],ТаблНапрЗакуп[],2,FALSE)</f>
        <v>#N/A</v>
      </c>
      <c r="AT832" s="14"/>
      <c r="AU832" s="40" t="e">
        <f>VLOOKUP(Таблица91112282710[[#This Row],[Наименование подразделения-заявителя закупки (только для закупок ПАО "Газпром")]],ТаблПодрГазпром[],2,FALSE)</f>
        <v>#N/A</v>
      </c>
      <c r="AV832" s="14"/>
      <c r="AW832" s="14"/>
    </row>
    <row r="833" spans="1:49" x14ac:dyDescent="0.25">
      <c r="A833" s="2"/>
      <c r="B833" s="16"/>
      <c r="C833" s="6"/>
      <c r="D833" t="e">
        <f>VLOOKUP(Таблица91112282710[[#This Row],[Название документа, основания для закупки]],ТаблОснЗакуп[],2,FALSE)</f>
        <v>#N/A</v>
      </c>
      <c r="E833" s="2"/>
      <c r="F833" s="6"/>
      <c r="G833" s="38" t="e">
        <f>VLOOKUP(Таблица91112282710[[#This Row],[ Название раздела Плана]],ТаблРазделПлана4[],2,FALSE)</f>
        <v>#N/A</v>
      </c>
      <c r="H833" s="14"/>
      <c r="I833" s="14"/>
      <c r="J833" s="2"/>
      <c r="K833" s="17"/>
      <c r="L833" s="17"/>
      <c r="M833" s="48"/>
      <c r="N833" s="47" t="e">
        <f>VLOOKUP(Таблица91112282710[[#This Row],[Предмет закупки - исключения СМСП]],ТаблИсключ,2,FALSE)</f>
        <v>#N/A</v>
      </c>
      <c r="O833" s="20"/>
      <c r="Q833" s="36"/>
      <c r="R833" s="12"/>
      <c r="S833" s="12"/>
      <c r="T833" s="12"/>
      <c r="U833" s="16" t="e">
        <f>VLOOKUP(Таблица91112282710[[#This Row],[Ставка НДС]],ТаблицаСтавкиНДС[],2,FALSE)</f>
        <v>#N/A</v>
      </c>
      <c r="V833" s="6"/>
      <c r="W833" t="e">
        <f>VLOOKUP(Таблица91112282710[[#This Row],[Название источника финансирования]],ТаблИстФинанс[],2,FALSE)</f>
        <v>#N/A</v>
      </c>
      <c r="X833" s="2"/>
      <c r="Y833" s="13"/>
      <c r="Z833" s="13"/>
      <c r="AA833" s="13"/>
      <c r="AB833" s="17"/>
      <c r="AC833" s="17"/>
      <c r="AD833" s="6"/>
      <c r="AE833" t="e">
        <f>VLOOKUP(Таблица91112282710[[#This Row],[Название способа закупки]],ТаблСпосЗакуп[],2,FALSE)</f>
        <v>#N/A</v>
      </c>
      <c r="AF833" s="6"/>
      <c r="AG833" s="20" t="e">
        <f>INDEX(ТаблОснЗакЕП[],MATCH(LEFT($AF833,255),ТаблОснЗакЕП[Столбец1],0),2)</f>
        <v>#N/A</v>
      </c>
      <c r="AH833" s="2"/>
      <c r="AI833" s="17"/>
      <c r="AJ833" s="14"/>
      <c r="AK833" s="15"/>
      <c r="AL833" s="15"/>
      <c r="AM833" s="15"/>
      <c r="AN833" s="15"/>
      <c r="AO833" s="14"/>
      <c r="AP833" s="14"/>
      <c r="AR833" s="6"/>
      <c r="AS833" t="e">
        <f>VLOOKUP(Таблица91112282710[[#This Row],[Название направления закупки]],ТаблНапрЗакуп[],2,FALSE)</f>
        <v>#N/A</v>
      </c>
      <c r="AT833" s="14"/>
      <c r="AU833" s="39" t="e">
        <f>VLOOKUP(Таблица91112282710[[#This Row],[Наименование подразделения-заявителя закупки (только для закупок ПАО "Газпром")]],ТаблПодрГазпром[],2,FALSE)</f>
        <v>#N/A</v>
      </c>
      <c r="AV833" s="14"/>
      <c r="AW833" s="14"/>
    </row>
    <row r="834" spans="1:49" x14ac:dyDescent="0.25">
      <c r="A834" s="2"/>
      <c r="B834" s="16"/>
      <c r="C834" s="6"/>
      <c r="D834" t="e">
        <f>VLOOKUP(Таблица91112282710[[#This Row],[Название документа, основания для закупки]],ТаблОснЗакуп[],2,FALSE)</f>
        <v>#N/A</v>
      </c>
      <c r="E834" s="2"/>
      <c r="F834" s="6"/>
      <c r="G834" s="38" t="e">
        <f>VLOOKUP(Таблица91112282710[[#This Row],[ Название раздела Плана]],ТаблРазделПлана4[],2,FALSE)</f>
        <v>#N/A</v>
      </c>
      <c r="H834" s="14"/>
      <c r="I834" s="14"/>
      <c r="J834" s="2"/>
      <c r="K834" s="17"/>
      <c r="L834" s="17"/>
      <c r="M834" s="48"/>
      <c r="N834" s="47" t="e">
        <f>VLOOKUP(Таблица91112282710[[#This Row],[Предмет закупки - исключения СМСП]],ТаблИсключ,2,FALSE)</f>
        <v>#N/A</v>
      </c>
      <c r="O834" s="20"/>
      <c r="Q834" s="36"/>
      <c r="R834" s="12"/>
      <c r="S834" s="12"/>
      <c r="T834" s="12"/>
      <c r="U834" s="16" t="e">
        <f>VLOOKUP(Таблица91112282710[[#This Row],[Ставка НДС]],ТаблицаСтавкиНДС[],2,FALSE)</f>
        <v>#N/A</v>
      </c>
      <c r="V834" s="6"/>
      <c r="W834" t="e">
        <f>VLOOKUP(Таблица91112282710[[#This Row],[Название источника финансирования]],ТаблИстФинанс[],2,FALSE)</f>
        <v>#N/A</v>
      </c>
      <c r="X834" s="2"/>
      <c r="Y834" s="13"/>
      <c r="Z834" s="13"/>
      <c r="AA834" s="13"/>
      <c r="AB834" s="17"/>
      <c r="AC834" s="17"/>
      <c r="AD834" s="6"/>
      <c r="AE834" t="e">
        <f>VLOOKUP(Таблица91112282710[[#This Row],[Название способа закупки]],ТаблСпосЗакуп[],2,FALSE)</f>
        <v>#N/A</v>
      </c>
      <c r="AF834" s="6"/>
      <c r="AG834" s="20" t="e">
        <f>INDEX(ТаблОснЗакЕП[],MATCH(LEFT($AF834,255),ТаблОснЗакЕП[Столбец1],0),2)</f>
        <v>#N/A</v>
      </c>
      <c r="AH834" s="2"/>
      <c r="AI834" s="17"/>
      <c r="AJ834" s="14"/>
      <c r="AK834" s="15"/>
      <c r="AL834" s="15"/>
      <c r="AM834" s="15"/>
      <c r="AN834" s="15"/>
      <c r="AO834" s="14"/>
      <c r="AP834" s="14"/>
      <c r="AR834" s="6"/>
      <c r="AS834" t="e">
        <f>VLOOKUP(Таблица91112282710[[#This Row],[Название направления закупки]],ТаблНапрЗакуп[],2,FALSE)</f>
        <v>#N/A</v>
      </c>
      <c r="AT834" s="14"/>
      <c r="AU834" s="40" t="e">
        <f>VLOOKUP(Таблица91112282710[[#This Row],[Наименование подразделения-заявителя закупки (только для закупок ПАО "Газпром")]],ТаблПодрГазпром[],2,FALSE)</f>
        <v>#N/A</v>
      </c>
      <c r="AV834" s="14"/>
      <c r="AW834" s="14"/>
    </row>
    <row r="835" spans="1:49" x14ac:dyDescent="0.25">
      <c r="A835" s="2"/>
      <c r="B835" s="16"/>
      <c r="C835" s="6"/>
      <c r="D835" t="e">
        <f>VLOOKUP(Таблица91112282710[[#This Row],[Название документа, основания для закупки]],ТаблОснЗакуп[],2,FALSE)</f>
        <v>#N/A</v>
      </c>
      <c r="E835" s="2"/>
      <c r="F835" s="6"/>
      <c r="G835" s="38" t="e">
        <f>VLOOKUP(Таблица91112282710[[#This Row],[ Название раздела Плана]],ТаблРазделПлана4[],2,FALSE)</f>
        <v>#N/A</v>
      </c>
      <c r="H835" s="14"/>
      <c r="I835" s="14"/>
      <c r="J835" s="2"/>
      <c r="K835" s="17"/>
      <c r="L835" s="17"/>
      <c r="M835" s="48"/>
      <c r="N835" s="47" t="e">
        <f>VLOOKUP(Таблица91112282710[[#This Row],[Предмет закупки - исключения СМСП]],ТаблИсключ,2,FALSE)</f>
        <v>#N/A</v>
      </c>
      <c r="O835" s="20"/>
      <c r="Q835" s="36"/>
      <c r="R835" s="12"/>
      <c r="S835" s="12"/>
      <c r="T835" s="12"/>
      <c r="U835" s="16" t="e">
        <f>VLOOKUP(Таблица91112282710[[#This Row],[Ставка НДС]],ТаблицаСтавкиНДС[],2,FALSE)</f>
        <v>#N/A</v>
      </c>
      <c r="V835" s="6"/>
      <c r="W835" t="e">
        <f>VLOOKUP(Таблица91112282710[[#This Row],[Название источника финансирования]],ТаблИстФинанс[],2,FALSE)</f>
        <v>#N/A</v>
      </c>
      <c r="X835" s="2"/>
      <c r="Y835" s="13"/>
      <c r="Z835" s="13"/>
      <c r="AA835" s="13"/>
      <c r="AB835" s="17"/>
      <c r="AC835" s="17"/>
      <c r="AD835" s="6"/>
      <c r="AE835" t="e">
        <f>VLOOKUP(Таблица91112282710[[#This Row],[Название способа закупки]],ТаблСпосЗакуп[],2,FALSE)</f>
        <v>#N/A</v>
      </c>
      <c r="AF835" s="6"/>
      <c r="AG835" s="20" t="e">
        <f>INDEX(ТаблОснЗакЕП[],MATCH(LEFT($AF835,255),ТаблОснЗакЕП[Столбец1],0),2)</f>
        <v>#N/A</v>
      </c>
      <c r="AH835" s="2"/>
      <c r="AI835" s="17"/>
      <c r="AJ835" s="14"/>
      <c r="AK835" s="15"/>
      <c r="AL835" s="15"/>
      <c r="AM835" s="15"/>
      <c r="AN835" s="15"/>
      <c r="AO835" s="14"/>
      <c r="AP835" s="14"/>
      <c r="AR835" s="6"/>
      <c r="AS835" t="e">
        <f>VLOOKUP(Таблица91112282710[[#This Row],[Название направления закупки]],ТаблНапрЗакуп[],2,FALSE)</f>
        <v>#N/A</v>
      </c>
      <c r="AT835" s="14"/>
      <c r="AU835" s="39" t="e">
        <f>VLOOKUP(Таблица91112282710[[#This Row],[Наименование подразделения-заявителя закупки (только для закупок ПАО "Газпром")]],ТаблПодрГазпром[],2,FALSE)</f>
        <v>#N/A</v>
      </c>
      <c r="AV835" s="14"/>
      <c r="AW835" s="14"/>
    </row>
    <row r="836" spans="1:49" x14ac:dyDescent="0.25">
      <c r="A836" s="2"/>
      <c r="B836" s="16"/>
      <c r="C836" s="6"/>
      <c r="D836" t="e">
        <f>VLOOKUP(Таблица91112282710[[#This Row],[Название документа, основания для закупки]],ТаблОснЗакуп[],2,FALSE)</f>
        <v>#N/A</v>
      </c>
      <c r="E836" s="2"/>
      <c r="F836" s="6"/>
      <c r="G836" s="38" t="e">
        <f>VLOOKUP(Таблица91112282710[[#This Row],[ Название раздела Плана]],ТаблРазделПлана4[],2,FALSE)</f>
        <v>#N/A</v>
      </c>
      <c r="H836" s="14"/>
      <c r="I836" s="14"/>
      <c r="J836" s="2"/>
      <c r="K836" s="17"/>
      <c r="L836" s="17"/>
      <c r="M836" s="48"/>
      <c r="N836" s="47" t="e">
        <f>VLOOKUP(Таблица91112282710[[#This Row],[Предмет закупки - исключения СМСП]],ТаблИсключ,2,FALSE)</f>
        <v>#N/A</v>
      </c>
      <c r="O836" s="20"/>
      <c r="Q836" s="36"/>
      <c r="R836" s="12"/>
      <c r="S836" s="12"/>
      <c r="T836" s="12"/>
      <c r="U836" s="16" t="e">
        <f>VLOOKUP(Таблица91112282710[[#This Row],[Ставка НДС]],ТаблицаСтавкиНДС[],2,FALSE)</f>
        <v>#N/A</v>
      </c>
      <c r="V836" s="6"/>
      <c r="W836" t="e">
        <f>VLOOKUP(Таблица91112282710[[#This Row],[Название источника финансирования]],ТаблИстФинанс[],2,FALSE)</f>
        <v>#N/A</v>
      </c>
      <c r="X836" s="2"/>
      <c r="Y836" s="13"/>
      <c r="Z836" s="13"/>
      <c r="AA836" s="13"/>
      <c r="AB836" s="17"/>
      <c r="AC836" s="17"/>
      <c r="AD836" s="6"/>
      <c r="AE836" t="e">
        <f>VLOOKUP(Таблица91112282710[[#This Row],[Название способа закупки]],ТаблСпосЗакуп[],2,FALSE)</f>
        <v>#N/A</v>
      </c>
      <c r="AF836" s="6"/>
      <c r="AG836" s="20" t="e">
        <f>INDEX(ТаблОснЗакЕП[],MATCH(LEFT($AF836,255),ТаблОснЗакЕП[Столбец1],0),2)</f>
        <v>#N/A</v>
      </c>
      <c r="AH836" s="2"/>
      <c r="AI836" s="17"/>
      <c r="AJ836" s="14"/>
      <c r="AK836" s="15"/>
      <c r="AL836" s="15"/>
      <c r="AM836" s="15"/>
      <c r="AN836" s="15"/>
      <c r="AO836" s="14"/>
      <c r="AP836" s="14"/>
      <c r="AR836" s="6"/>
      <c r="AS836" t="e">
        <f>VLOOKUP(Таблица91112282710[[#This Row],[Название направления закупки]],ТаблНапрЗакуп[],2,FALSE)</f>
        <v>#N/A</v>
      </c>
      <c r="AT836" s="14"/>
      <c r="AU836" s="40" t="e">
        <f>VLOOKUP(Таблица91112282710[[#This Row],[Наименование подразделения-заявителя закупки (только для закупок ПАО "Газпром")]],ТаблПодрГазпром[],2,FALSE)</f>
        <v>#N/A</v>
      </c>
      <c r="AV836" s="14"/>
      <c r="AW836" s="14"/>
    </row>
    <row r="837" spans="1:49" x14ac:dyDescent="0.25">
      <c r="A837" s="2"/>
      <c r="B837" s="16"/>
      <c r="C837" s="6"/>
      <c r="D837" t="e">
        <f>VLOOKUP(Таблица91112282710[[#This Row],[Название документа, основания для закупки]],ТаблОснЗакуп[],2,FALSE)</f>
        <v>#N/A</v>
      </c>
      <c r="E837" s="2"/>
      <c r="F837" s="6"/>
      <c r="G837" s="38" t="e">
        <f>VLOOKUP(Таблица91112282710[[#This Row],[ Название раздела Плана]],ТаблРазделПлана4[],2,FALSE)</f>
        <v>#N/A</v>
      </c>
      <c r="H837" s="14"/>
      <c r="I837" s="14"/>
      <c r="J837" s="2"/>
      <c r="K837" s="17"/>
      <c r="L837" s="17"/>
      <c r="M837" s="48"/>
      <c r="N837" s="47" t="e">
        <f>VLOOKUP(Таблица91112282710[[#This Row],[Предмет закупки - исключения СМСП]],ТаблИсключ,2,FALSE)</f>
        <v>#N/A</v>
      </c>
      <c r="O837" s="20"/>
      <c r="Q837" s="36"/>
      <c r="R837" s="12"/>
      <c r="S837" s="12"/>
      <c r="T837" s="12"/>
      <c r="U837" s="16" t="e">
        <f>VLOOKUP(Таблица91112282710[[#This Row],[Ставка НДС]],ТаблицаСтавкиНДС[],2,FALSE)</f>
        <v>#N/A</v>
      </c>
      <c r="V837" s="6"/>
      <c r="W837" t="e">
        <f>VLOOKUP(Таблица91112282710[[#This Row],[Название источника финансирования]],ТаблИстФинанс[],2,FALSE)</f>
        <v>#N/A</v>
      </c>
      <c r="X837" s="2"/>
      <c r="Y837" s="13"/>
      <c r="Z837" s="13"/>
      <c r="AA837" s="13"/>
      <c r="AB837" s="17"/>
      <c r="AC837" s="17"/>
      <c r="AD837" s="6"/>
      <c r="AE837" t="e">
        <f>VLOOKUP(Таблица91112282710[[#This Row],[Название способа закупки]],ТаблСпосЗакуп[],2,FALSE)</f>
        <v>#N/A</v>
      </c>
      <c r="AF837" s="6"/>
      <c r="AG837" s="20" t="e">
        <f>INDEX(ТаблОснЗакЕП[],MATCH(LEFT($AF837,255),ТаблОснЗакЕП[Столбец1],0),2)</f>
        <v>#N/A</v>
      </c>
      <c r="AH837" s="2"/>
      <c r="AI837" s="17"/>
      <c r="AJ837" s="14"/>
      <c r="AK837" s="15"/>
      <c r="AL837" s="15"/>
      <c r="AM837" s="15"/>
      <c r="AN837" s="15"/>
      <c r="AO837" s="14"/>
      <c r="AP837" s="14"/>
      <c r="AR837" s="6"/>
      <c r="AS837" t="e">
        <f>VLOOKUP(Таблица91112282710[[#This Row],[Название направления закупки]],ТаблНапрЗакуп[],2,FALSE)</f>
        <v>#N/A</v>
      </c>
      <c r="AT837" s="14"/>
      <c r="AU837" s="39" t="e">
        <f>VLOOKUP(Таблица91112282710[[#This Row],[Наименование подразделения-заявителя закупки (только для закупок ПАО "Газпром")]],ТаблПодрГазпром[],2,FALSE)</f>
        <v>#N/A</v>
      </c>
      <c r="AV837" s="14"/>
      <c r="AW837" s="14"/>
    </row>
    <row r="838" spans="1:49" x14ac:dyDescent="0.25">
      <c r="A838" s="2"/>
      <c r="B838" s="16"/>
      <c r="C838" s="6"/>
      <c r="D838" t="e">
        <f>VLOOKUP(Таблица91112282710[[#This Row],[Название документа, основания для закупки]],ТаблОснЗакуп[],2,FALSE)</f>
        <v>#N/A</v>
      </c>
      <c r="E838" s="2"/>
      <c r="F838" s="6"/>
      <c r="G838" s="38" t="e">
        <f>VLOOKUP(Таблица91112282710[[#This Row],[ Название раздела Плана]],ТаблРазделПлана4[],2,FALSE)</f>
        <v>#N/A</v>
      </c>
      <c r="H838" s="14"/>
      <c r="I838" s="14"/>
      <c r="J838" s="2"/>
      <c r="K838" s="17"/>
      <c r="L838" s="17"/>
      <c r="M838" s="48"/>
      <c r="N838" s="47" t="e">
        <f>VLOOKUP(Таблица91112282710[[#This Row],[Предмет закупки - исключения СМСП]],ТаблИсключ,2,FALSE)</f>
        <v>#N/A</v>
      </c>
      <c r="O838" s="20"/>
      <c r="Q838" s="36"/>
      <c r="R838" s="12"/>
      <c r="S838" s="12"/>
      <c r="T838" s="12"/>
      <c r="U838" s="16" t="e">
        <f>VLOOKUP(Таблица91112282710[[#This Row],[Ставка НДС]],ТаблицаСтавкиНДС[],2,FALSE)</f>
        <v>#N/A</v>
      </c>
      <c r="V838" s="6"/>
      <c r="W838" t="e">
        <f>VLOOKUP(Таблица91112282710[[#This Row],[Название источника финансирования]],ТаблИстФинанс[],2,FALSE)</f>
        <v>#N/A</v>
      </c>
      <c r="X838" s="2"/>
      <c r="Y838" s="13"/>
      <c r="Z838" s="13"/>
      <c r="AA838" s="13"/>
      <c r="AB838" s="17"/>
      <c r="AC838" s="17"/>
      <c r="AD838" s="6"/>
      <c r="AE838" t="e">
        <f>VLOOKUP(Таблица91112282710[[#This Row],[Название способа закупки]],ТаблСпосЗакуп[],2,FALSE)</f>
        <v>#N/A</v>
      </c>
      <c r="AF838" s="6"/>
      <c r="AG838" s="20" t="e">
        <f>INDEX(ТаблОснЗакЕП[],MATCH(LEFT($AF838,255),ТаблОснЗакЕП[Столбец1],0),2)</f>
        <v>#N/A</v>
      </c>
      <c r="AH838" s="2"/>
      <c r="AI838" s="17"/>
      <c r="AJ838" s="14"/>
      <c r="AK838" s="15"/>
      <c r="AL838" s="15"/>
      <c r="AM838" s="15"/>
      <c r="AN838" s="15"/>
      <c r="AO838" s="14"/>
      <c r="AP838" s="14"/>
      <c r="AR838" s="6"/>
      <c r="AS838" t="e">
        <f>VLOOKUP(Таблица91112282710[[#This Row],[Название направления закупки]],ТаблНапрЗакуп[],2,FALSE)</f>
        <v>#N/A</v>
      </c>
      <c r="AT838" s="14"/>
      <c r="AU838" s="40" t="e">
        <f>VLOOKUP(Таблица91112282710[[#This Row],[Наименование подразделения-заявителя закупки (только для закупок ПАО "Газпром")]],ТаблПодрГазпром[],2,FALSE)</f>
        <v>#N/A</v>
      </c>
      <c r="AV838" s="14"/>
      <c r="AW838" s="14"/>
    </row>
    <row r="839" spans="1:49" x14ac:dyDescent="0.25">
      <c r="A839" s="2"/>
      <c r="B839" s="16"/>
      <c r="C839" s="6"/>
      <c r="D839" t="e">
        <f>VLOOKUP(Таблица91112282710[[#This Row],[Название документа, основания для закупки]],ТаблОснЗакуп[],2,FALSE)</f>
        <v>#N/A</v>
      </c>
      <c r="E839" s="2"/>
      <c r="F839" s="6"/>
      <c r="G839" s="38" t="e">
        <f>VLOOKUP(Таблица91112282710[[#This Row],[ Название раздела Плана]],ТаблРазделПлана4[],2,FALSE)</f>
        <v>#N/A</v>
      </c>
      <c r="H839" s="14"/>
      <c r="I839" s="14"/>
      <c r="J839" s="2"/>
      <c r="K839" s="17"/>
      <c r="L839" s="17"/>
      <c r="M839" s="48"/>
      <c r="N839" s="47" t="e">
        <f>VLOOKUP(Таблица91112282710[[#This Row],[Предмет закупки - исключения СМСП]],ТаблИсключ,2,FALSE)</f>
        <v>#N/A</v>
      </c>
      <c r="O839" s="20"/>
      <c r="Q839" s="36"/>
      <c r="R839" s="12"/>
      <c r="S839" s="12"/>
      <c r="T839" s="12"/>
      <c r="U839" s="16" t="e">
        <f>VLOOKUP(Таблица91112282710[[#This Row],[Ставка НДС]],ТаблицаСтавкиНДС[],2,FALSE)</f>
        <v>#N/A</v>
      </c>
      <c r="V839" s="6"/>
      <c r="W839" t="e">
        <f>VLOOKUP(Таблица91112282710[[#This Row],[Название источника финансирования]],ТаблИстФинанс[],2,FALSE)</f>
        <v>#N/A</v>
      </c>
      <c r="X839" s="2"/>
      <c r="Y839" s="13"/>
      <c r="Z839" s="13"/>
      <c r="AA839" s="13"/>
      <c r="AB839" s="17"/>
      <c r="AC839" s="17"/>
      <c r="AD839" s="6"/>
      <c r="AE839" t="e">
        <f>VLOOKUP(Таблица91112282710[[#This Row],[Название способа закупки]],ТаблСпосЗакуп[],2,FALSE)</f>
        <v>#N/A</v>
      </c>
      <c r="AF839" s="6"/>
      <c r="AG839" s="20" t="e">
        <f>INDEX(ТаблОснЗакЕП[],MATCH(LEFT($AF839,255),ТаблОснЗакЕП[Столбец1],0),2)</f>
        <v>#N/A</v>
      </c>
      <c r="AH839" s="2"/>
      <c r="AI839" s="17"/>
      <c r="AJ839" s="14"/>
      <c r="AK839" s="15"/>
      <c r="AL839" s="15"/>
      <c r="AM839" s="15"/>
      <c r="AN839" s="15"/>
      <c r="AO839" s="14"/>
      <c r="AP839" s="14"/>
      <c r="AR839" s="6"/>
      <c r="AS839" t="e">
        <f>VLOOKUP(Таблица91112282710[[#This Row],[Название направления закупки]],ТаблНапрЗакуп[],2,FALSE)</f>
        <v>#N/A</v>
      </c>
      <c r="AT839" s="14"/>
      <c r="AU839" s="39" t="e">
        <f>VLOOKUP(Таблица91112282710[[#This Row],[Наименование подразделения-заявителя закупки (только для закупок ПАО "Газпром")]],ТаблПодрГазпром[],2,FALSE)</f>
        <v>#N/A</v>
      </c>
      <c r="AV839" s="14"/>
      <c r="AW839" s="14"/>
    </row>
    <row r="840" spans="1:49" x14ac:dyDescent="0.25">
      <c r="A840" s="2"/>
      <c r="B840" s="16"/>
      <c r="C840" s="6"/>
      <c r="D840" t="e">
        <f>VLOOKUP(Таблица91112282710[[#This Row],[Название документа, основания для закупки]],ТаблОснЗакуп[],2,FALSE)</f>
        <v>#N/A</v>
      </c>
      <c r="E840" s="2"/>
      <c r="F840" s="6"/>
      <c r="G840" s="38" t="e">
        <f>VLOOKUP(Таблица91112282710[[#This Row],[ Название раздела Плана]],ТаблРазделПлана4[],2,FALSE)</f>
        <v>#N/A</v>
      </c>
      <c r="H840" s="14"/>
      <c r="I840" s="14"/>
      <c r="J840" s="2"/>
      <c r="K840" s="17"/>
      <c r="L840" s="17"/>
      <c r="M840" s="48"/>
      <c r="N840" s="47" t="e">
        <f>VLOOKUP(Таблица91112282710[[#This Row],[Предмет закупки - исключения СМСП]],ТаблИсключ,2,FALSE)</f>
        <v>#N/A</v>
      </c>
      <c r="O840" s="20"/>
      <c r="Q840" s="36"/>
      <c r="R840" s="12"/>
      <c r="S840" s="12"/>
      <c r="T840" s="12"/>
      <c r="U840" s="16" t="e">
        <f>VLOOKUP(Таблица91112282710[[#This Row],[Ставка НДС]],ТаблицаСтавкиНДС[],2,FALSE)</f>
        <v>#N/A</v>
      </c>
      <c r="V840" s="6"/>
      <c r="W840" t="e">
        <f>VLOOKUP(Таблица91112282710[[#This Row],[Название источника финансирования]],ТаблИстФинанс[],2,FALSE)</f>
        <v>#N/A</v>
      </c>
      <c r="X840" s="2"/>
      <c r="Y840" s="13"/>
      <c r="Z840" s="13"/>
      <c r="AA840" s="13"/>
      <c r="AB840" s="17"/>
      <c r="AC840" s="17"/>
      <c r="AD840" s="6"/>
      <c r="AE840" t="e">
        <f>VLOOKUP(Таблица91112282710[[#This Row],[Название способа закупки]],ТаблСпосЗакуп[],2,FALSE)</f>
        <v>#N/A</v>
      </c>
      <c r="AF840" s="6"/>
      <c r="AG840" s="20" t="e">
        <f>INDEX(ТаблОснЗакЕП[],MATCH(LEFT($AF840,255),ТаблОснЗакЕП[Столбец1],0),2)</f>
        <v>#N/A</v>
      </c>
      <c r="AH840" s="2"/>
      <c r="AI840" s="17"/>
      <c r="AJ840" s="14"/>
      <c r="AK840" s="15"/>
      <c r="AL840" s="15"/>
      <c r="AM840" s="15"/>
      <c r="AN840" s="15"/>
      <c r="AO840" s="14"/>
      <c r="AP840" s="14"/>
      <c r="AR840" s="6"/>
      <c r="AS840" t="e">
        <f>VLOOKUP(Таблица91112282710[[#This Row],[Название направления закупки]],ТаблНапрЗакуп[],2,FALSE)</f>
        <v>#N/A</v>
      </c>
      <c r="AT840" s="14"/>
      <c r="AU840" s="40" t="e">
        <f>VLOOKUP(Таблица91112282710[[#This Row],[Наименование подразделения-заявителя закупки (только для закупок ПАО "Газпром")]],ТаблПодрГазпром[],2,FALSE)</f>
        <v>#N/A</v>
      </c>
      <c r="AV840" s="14"/>
      <c r="AW840" s="14"/>
    </row>
    <row r="841" spans="1:49" x14ac:dyDescent="0.25">
      <c r="A841" s="2"/>
      <c r="B841" s="16"/>
      <c r="C841" s="6"/>
      <c r="D841" t="e">
        <f>VLOOKUP(Таблица91112282710[[#This Row],[Название документа, основания для закупки]],ТаблОснЗакуп[],2,FALSE)</f>
        <v>#N/A</v>
      </c>
      <c r="E841" s="2"/>
      <c r="F841" s="6"/>
      <c r="G841" s="38" t="e">
        <f>VLOOKUP(Таблица91112282710[[#This Row],[ Название раздела Плана]],ТаблРазделПлана4[],2,FALSE)</f>
        <v>#N/A</v>
      </c>
      <c r="H841" s="14"/>
      <c r="I841" s="14"/>
      <c r="J841" s="2"/>
      <c r="K841" s="17"/>
      <c r="L841" s="17"/>
      <c r="M841" s="48"/>
      <c r="N841" s="47" t="e">
        <f>VLOOKUP(Таблица91112282710[[#This Row],[Предмет закупки - исключения СМСП]],ТаблИсключ,2,FALSE)</f>
        <v>#N/A</v>
      </c>
      <c r="O841" s="20"/>
      <c r="Q841" s="36"/>
      <c r="R841" s="12"/>
      <c r="S841" s="12"/>
      <c r="T841" s="12"/>
      <c r="U841" s="16" t="e">
        <f>VLOOKUP(Таблица91112282710[[#This Row],[Ставка НДС]],ТаблицаСтавкиНДС[],2,FALSE)</f>
        <v>#N/A</v>
      </c>
      <c r="V841" s="6"/>
      <c r="W841" t="e">
        <f>VLOOKUP(Таблица91112282710[[#This Row],[Название источника финансирования]],ТаблИстФинанс[],2,FALSE)</f>
        <v>#N/A</v>
      </c>
      <c r="X841" s="2"/>
      <c r="Y841" s="13"/>
      <c r="Z841" s="13"/>
      <c r="AA841" s="13"/>
      <c r="AB841" s="17"/>
      <c r="AC841" s="17"/>
      <c r="AD841" s="6"/>
      <c r="AE841" t="e">
        <f>VLOOKUP(Таблица91112282710[[#This Row],[Название способа закупки]],ТаблСпосЗакуп[],2,FALSE)</f>
        <v>#N/A</v>
      </c>
      <c r="AF841" s="6"/>
      <c r="AG841" s="20" t="e">
        <f>INDEX(ТаблОснЗакЕП[],MATCH(LEFT($AF841,255),ТаблОснЗакЕП[Столбец1],0),2)</f>
        <v>#N/A</v>
      </c>
      <c r="AH841" s="2"/>
      <c r="AI841" s="17"/>
      <c r="AJ841" s="14"/>
      <c r="AK841" s="15"/>
      <c r="AL841" s="15"/>
      <c r="AM841" s="15"/>
      <c r="AN841" s="15"/>
      <c r="AO841" s="14"/>
      <c r="AP841" s="14"/>
      <c r="AR841" s="6"/>
      <c r="AS841" t="e">
        <f>VLOOKUP(Таблица91112282710[[#This Row],[Название направления закупки]],ТаблНапрЗакуп[],2,FALSE)</f>
        <v>#N/A</v>
      </c>
      <c r="AT841" s="14"/>
      <c r="AU841" s="39" t="e">
        <f>VLOOKUP(Таблица91112282710[[#This Row],[Наименование подразделения-заявителя закупки (только для закупок ПАО "Газпром")]],ТаблПодрГазпром[],2,FALSE)</f>
        <v>#N/A</v>
      </c>
      <c r="AV841" s="14"/>
      <c r="AW841" s="14"/>
    </row>
    <row r="842" spans="1:49" x14ac:dyDescent="0.25">
      <c r="A842" s="2"/>
      <c r="B842" s="16"/>
      <c r="C842" s="6"/>
      <c r="D842" t="e">
        <f>VLOOKUP(Таблица91112282710[[#This Row],[Название документа, основания для закупки]],ТаблОснЗакуп[],2,FALSE)</f>
        <v>#N/A</v>
      </c>
      <c r="E842" s="2"/>
      <c r="F842" s="6"/>
      <c r="G842" s="38" t="e">
        <f>VLOOKUP(Таблица91112282710[[#This Row],[ Название раздела Плана]],ТаблРазделПлана4[],2,FALSE)</f>
        <v>#N/A</v>
      </c>
      <c r="H842" s="14"/>
      <c r="I842" s="14"/>
      <c r="J842" s="2"/>
      <c r="K842" s="17"/>
      <c r="L842" s="17"/>
      <c r="M842" s="48"/>
      <c r="N842" s="47" t="e">
        <f>VLOOKUP(Таблица91112282710[[#This Row],[Предмет закупки - исключения СМСП]],ТаблИсключ,2,FALSE)</f>
        <v>#N/A</v>
      </c>
      <c r="O842" s="20"/>
      <c r="Q842" s="36"/>
      <c r="R842" s="12"/>
      <c r="S842" s="12"/>
      <c r="T842" s="12"/>
      <c r="U842" s="16" t="e">
        <f>VLOOKUP(Таблица91112282710[[#This Row],[Ставка НДС]],ТаблицаСтавкиНДС[],2,FALSE)</f>
        <v>#N/A</v>
      </c>
      <c r="V842" s="6"/>
      <c r="W842" t="e">
        <f>VLOOKUP(Таблица91112282710[[#This Row],[Название источника финансирования]],ТаблИстФинанс[],2,FALSE)</f>
        <v>#N/A</v>
      </c>
      <c r="X842" s="2"/>
      <c r="Y842" s="13"/>
      <c r="Z842" s="13"/>
      <c r="AA842" s="13"/>
      <c r="AB842" s="17"/>
      <c r="AC842" s="17"/>
      <c r="AD842" s="6"/>
      <c r="AE842" t="e">
        <f>VLOOKUP(Таблица91112282710[[#This Row],[Название способа закупки]],ТаблСпосЗакуп[],2,FALSE)</f>
        <v>#N/A</v>
      </c>
      <c r="AF842" s="6"/>
      <c r="AG842" s="20" t="e">
        <f>INDEX(ТаблОснЗакЕП[],MATCH(LEFT($AF842,255),ТаблОснЗакЕП[Столбец1],0),2)</f>
        <v>#N/A</v>
      </c>
      <c r="AH842" s="2"/>
      <c r="AI842" s="17"/>
      <c r="AJ842" s="14"/>
      <c r="AK842" s="15"/>
      <c r="AL842" s="15"/>
      <c r="AM842" s="15"/>
      <c r="AN842" s="15"/>
      <c r="AO842" s="14"/>
      <c r="AP842" s="14"/>
      <c r="AR842" s="6"/>
      <c r="AS842" t="e">
        <f>VLOOKUP(Таблица91112282710[[#This Row],[Название направления закупки]],ТаблНапрЗакуп[],2,FALSE)</f>
        <v>#N/A</v>
      </c>
      <c r="AT842" s="14"/>
      <c r="AU842" s="40" t="e">
        <f>VLOOKUP(Таблица91112282710[[#This Row],[Наименование подразделения-заявителя закупки (только для закупок ПАО "Газпром")]],ТаблПодрГазпром[],2,FALSE)</f>
        <v>#N/A</v>
      </c>
      <c r="AV842" s="14"/>
      <c r="AW842" s="14"/>
    </row>
    <row r="843" spans="1:49" x14ac:dyDescent="0.25">
      <c r="A843" s="2"/>
      <c r="B843" s="16"/>
      <c r="C843" s="6"/>
      <c r="D843" t="e">
        <f>VLOOKUP(Таблица91112282710[[#This Row],[Название документа, основания для закупки]],ТаблОснЗакуп[],2,FALSE)</f>
        <v>#N/A</v>
      </c>
      <c r="E843" s="2"/>
      <c r="F843" s="6"/>
      <c r="G843" s="38" t="e">
        <f>VLOOKUP(Таблица91112282710[[#This Row],[ Название раздела Плана]],ТаблРазделПлана4[],2,FALSE)</f>
        <v>#N/A</v>
      </c>
      <c r="H843" s="14"/>
      <c r="I843" s="14"/>
      <c r="J843" s="2"/>
      <c r="K843" s="17"/>
      <c r="L843" s="17"/>
      <c r="M843" s="48"/>
      <c r="N843" s="47" t="e">
        <f>VLOOKUP(Таблица91112282710[[#This Row],[Предмет закупки - исключения СМСП]],ТаблИсключ,2,FALSE)</f>
        <v>#N/A</v>
      </c>
      <c r="O843" s="20"/>
      <c r="Q843" s="36"/>
      <c r="R843" s="12"/>
      <c r="S843" s="12"/>
      <c r="T843" s="12"/>
      <c r="U843" s="16" t="e">
        <f>VLOOKUP(Таблица91112282710[[#This Row],[Ставка НДС]],ТаблицаСтавкиНДС[],2,FALSE)</f>
        <v>#N/A</v>
      </c>
      <c r="V843" s="6"/>
      <c r="W843" t="e">
        <f>VLOOKUP(Таблица91112282710[[#This Row],[Название источника финансирования]],ТаблИстФинанс[],2,FALSE)</f>
        <v>#N/A</v>
      </c>
      <c r="X843" s="2"/>
      <c r="Y843" s="13"/>
      <c r="Z843" s="13"/>
      <c r="AA843" s="13"/>
      <c r="AB843" s="17"/>
      <c r="AC843" s="17"/>
      <c r="AD843" s="6"/>
      <c r="AE843" t="e">
        <f>VLOOKUP(Таблица91112282710[[#This Row],[Название способа закупки]],ТаблСпосЗакуп[],2,FALSE)</f>
        <v>#N/A</v>
      </c>
      <c r="AF843" s="6"/>
      <c r="AG843" s="20" t="e">
        <f>INDEX(ТаблОснЗакЕП[],MATCH(LEFT($AF843,255),ТаблОснЗакЕП[Столбец1],0),2)</f>
        <v>#N/A</v>
      </c>
      <c r="AH843" s="2"/>
      <c r="AI843" s="17"/>
      <c r="AJ843" s="14"/>
      <c r="AK843" s="15"/>
      <c r="AL843" s="15"/>
      <c r="AM843" s="15"/>
      <c r="AN843" s="15"/>
      <c r="AO843" s="14"/>
      <c r="AP843" s="14"/>
      <c r="AR843" s="6"/>
      <c r="AS843" t="e">
        <f>VLOOKUP(Таблица91112282710[[#This Row],[Название направления закупки]],ТаблНапрЗакуп[],2,FALSE)</f>
        <v>#N/A</v>
      </c>
      <c r="AT843" s="14"/>
      <c r="AU843" s="39" t="e">
        <f>VLOOKUP(Таблица91112282710[[#This Row],[Наименование подразделения-заявителя закупки (только для закупок ПАО "Газпром")]],ТаблПодрГазпром[],2,FALSE)</f>
        <v>#N/A</v>
      </c>
      <c r="AV843" s="14"/>
      <c r="AW843" s="14"/>
    </row>
    <row r="844" spans="1:49" x14ac:dyDescent="0.25">
      <c r="A844" s="2"/>
      <c r="B844" s="16"/>
      <c r="C844" s="6"/>
      <c r="D844" t="e">
        <f>VLOOKUP(Таблица91112282710[[#This Row],[Название документа, основания для закупки]],ТаблОснЗакуп[],2,FALSE)</f>
        <v>#N/A</v>
      </c>
      <c r="E844" s="2"/>
      <c r="F844" s="6"/>
      <c r="G844" s="38" t="e">
        <f>VLOOKUP(Таблица91112282710[[#This Row],[ Название раздела Плана]],ТаблРазделПлана4[],2,FALSE)</f>
        <v>#N/A</v>
      </c>
      <c r="H844" s="14"/>
      <c r="I844" s="14"/>
      <c r="J844" s="2"/>
      <c r="K844" s="17"/>
      <c r="L844" s="17"/>
      <c r="M844" s="48"/>
      <c r="N844" s="47" t="e">
        <f>VLOOKUP(Таблица91112282710[[#This Row],[Предмет закупки - исключения СМСП]],ТаблИсключ,2,FALSE)</f>
        <v>#N/A</v>
      </c>
      <c r="O844" s="20"/>
      <c r="Q844" s="36"/>
      <c r="R844" s="12"/>
      <c r="S844" s="12"/>
      <c r="T844" s="12"/>
      <c r="U844" s="16" t="e">
        <f>VLOOKUP(Таблица91112282710[[#This Row],[Ставка НДС]],ТаблицаСтавкиНДС[],2,FALSE)</f>
        <v>#N/A</v>
      </c>
      <c r="V844" s="6"/>
      <c r="W844" t="e">
        <f>VLOOKUP(Таблица91112282710[[#This Row],[Название источника финансирования]],ТаблИстФинанс[],2,FALSE)</f>
        <v>#N/A</v>
      </c>
      <c r="X844" s="2"/>
      <c r="Y844" s="13"/>
      <c r="Z844" s="13"/>
      <c r="AA844" s="13"/>
      <c r="AB844" s="17"/>
      <c r="AC844" s="17"/>
      <c r="AD844" s="6"/>
      <c r="AE844" t="e">
        <f>VLOOKUP(Таблица91112282710[[#This Row],[Название способа закупки]],ТаблСпосЗакуп[],2,FALSE)</f>
        <v>#N/A</v>
      </c>
      <c r="AF844" s="6"/>
      <c r="AG844" s="20" t="e">
        <f>INDEX(ТаблОснЗакЕП[],MATCH(LEFT($AF844,255),ТаблОснЗакЕП[Столбец1],0),2)</f>
        <v>#N/A</v>
      </c>
      <c r="AH844" s="2"/>
      <c r="AI844" s="17"/>
      <c r="AJ844" s="14"/>
      <c r="AK844" s="15"/>
      <c r="AL844" s="15"/>
      <c r="AM844" s="15"/>
      <c r="AN844" s="15"/>
      <c r="AO844" s="14"/>
      <c r="AP844" s="14"/>
      <c r="AR844" s="6"/>
      <c r="AS844" t="e">
        <f>VLOOKUP(Таблица91112282710[[#This Row],[Название направления закупки]],ТаблНапрЗакуп[],2,FALSE)</f>
        <v>#N/A</v>
      </c>
      <c r="AT844" s="14"/>
      <c r="AU844" s="40" t="e">
        <f>VLOOKUP(Таблица91112282710[[#This Row],[Наименование подразделения-заявителя закупки (только для закупок ПАО "Газпром")]],ТаблПодрГазпром[],2,FALSE)</f>
        <v>#N/A</v>
      </c>
      <c r="AV844" s="14"/>
      <c r="AW844" s="14"/>
    </row>
    <row r="845" spans="1:49" x14ac:dyDescent="0.25">
      <c r="A845" s="2"/>
      <c r="B845" s="16"/>
      <c r="C845" s="6"/>
      <c r="D845" t="e">
        <f>VLOOKUP(Таблица91112282710[[#This Row],[Название документа, основания для закупки]],ТаблОснЗакуп[],2,FALSE)</f>
        <v>#N/A</v>
      </c>
      <c r="E845" s="2"/>
      <c r="F845" s="6"/>
      <c r="G845" s="38" t="e">
        <f>VLOOKUP(Таблица91112282710[[#This Row],[ Название раздела Плана]],ТаблРазделПлана4[],2,FALSE)</f>
        <v>#N/A</v>
      </c>
      <c r="H845" s="14"/>
      <c r="I845" s="14"/>
      <c r="J845" s="2"/>
      <c r="K845" s="17"/>
      <c r="L845" s="17"/>
      <c r="M845" s="48"/>
      <c r="N845" s="47" t="e">
        <f>VLOOKUP(Таблица91112282710[[#This Row],[Предмет закупки - исключения СМСП]],ТаблИсключ,2,FALSE)</f>
        <v>#N/A</v>
      </c>
      <c r="O845" s="20"/>
      <c r="Q845" s="36"/>
      <c r="R845" s="12"/>
      <c r="S845" s="12"/>
      <c r="T845" s="12"/>
      <c r="U845" s="16" t="e">
        <f>VLOOKUP(Таблица91112282710[[#This Row],[Ставка НДС]],ТаблицаСтавкиНДС[],2,FALSE)</f>
        <v>#N/A</v>
      </c>
      <c r="V845" s="6"/>
      <c r="W845" t="e">
        <f>VLOOKUP(Таблица91112282710[[#This Row],[Название источника финансирования]],ТаблИстФинанс[],2,FALSE)</f>
        <v>#N/A</v>
      </c>
      <c r="X845" s="2"/>
      <c r="Y845" s="13"/>
      <c r="Z845" s="13"/>
      <c r="AA845" s="13"/>
      <c r="AB845" s="17"/>
      <c r="AC845" s="17"/>
      <c r="AD845" s="6"/>
      <c r="AE845" t="e">
        <f>VLOOKUP(Таблица91112282710[[#This Row],[Название способа закупки]],ТаблСпосЗакуп[],2,FALSE)</f>
        <v>#N/A</v>
      </c>
      <c r="AF845" s="6"/>
      <c r="AG845" s="20" t="e">
        <f>INDEX(ТаблОснЗакЕП[],MATCH(LEFT($AF845,255),ТаблОснЗакЕП[Столбец1],0),2)</f>
        <v>#N/A</v>
      </c>
      <c r="AH845" s="2"/>
      <c r="AI845" s="17"/>
      <c r="AJ845" s="14"/>
      <c r="AK845" s="15"/>
      <c r="AL845" s="15"/>
      <c r="AM845" s="15"/>
      <c r="AN845" s="15"/>
      <c r="AO845" s="14"/>
      <c r="AP845" s="14"/>
      <c r="AR845" s="6"/>
      <c r="AS845" t="e">
        <f>VLOOKUP(Таблица91112282710[[#This Row],[Название направления закупки]],ТаблНапрЗакуп[],2,FALSE)</f>
        <v>#N/A</v>
      </c>
      <c r="AT845" s="14"/>
      <c r="AU845" s="39" t="e">
        <f>VLOOKUP(Таблица91112282710[[#This Row],[Наименование подразделения-заявителя закупки (только для закупок ПАО "Газпром")]],ТаблПодрГазпром[],2,FALSE)</f>
        <v>#N/A</v>
      </c>
      <c r="AV845" s="14"/>
      <c r="AW845" s="14"/>
    </row>
    <row r="846" spans="1:49" x14ac:dyDescent="0.25">
      <c r="A846" s="2"/>
      <c r="B846" s="16"/>
      <c r="C846" s="6"/>
      <c r="D846" t="e">
        <f>VLOOKUP(Таблица91112282710[[#This Row],[Название документа, основания для закупки]],ТаблОснЗакуп[],2,FALSE)</f>
        <v>#N/A</v>
      </c>
      <c r="E846" s="2"/>
      <c r="F846" s="6"/>
      <c r="G846" s="38" t="e">
        <f>VLOOKUP(Таблица91112282710[[#This Row],[ Название раздела Плана]],ТаблРазделПлана4[],2,FALSE)</f>
        <v>#N/A</v>
      </c>
      <c r="H846" s="14"/>
      <c r="I846" s="14"/>
      <c r="J846" s="2"/>
      <c r="K846" s="17"/>
      <c r="L846" s="17"/>
      <c r="M846" s="48"/>
      <c r="N846" s="47" t="e">
        <f>VLOOKUP(Таблица91112282710[[#This Row],[Предмет закупки - исключения СМСП]],ТаблИсключ,2,FALSE)</f>
        <v>#N/A</v>
      </c>
      <c r="O846" s="20"/>
      <c r="Q846" s="36"/>
      <c r="R846" s="12"/>
      <c r="S846" s="12"/>
      <c r="T846" s="12"/>
      <c r="U846" s="16" t="e">
        <f>VLOOKUP(Таблица91112282710[[#This Row],[Ставка НДС]],ТаблицаСтавкиНДС[],2,FALSE)</f>
        <v>#N/A</v>
      </c>
      <c r="V846" s="6"/>
      <c r="W846" t="e">
        <f>VLOOKUP(Таблица91112282710[[#This Row],[Название источника финансирования]],ТаблИстФинанс[],2,FALSE)</f>
        <v>#N/A</v>
      </c>
      <c r="X846" s="2"/>
      <c r="Y846" s="13"/>
      <c r="Z846" s="13"/>
      <c r="AA846" s="13"/>
      <c r="AB846" s="17"/>
      <c r="AC846" s="17"/>
      <c r="AD846" s="6"/>
      <c r="AE846" t="e">
        <f>VLOOKUP(Таблица91112282710[[#This Row],[Название способа закупки]],ТаблСпосЗакуп[],2,FALSE)</f>
        <v>#N/A</v>
      </c>
      <c r="AF846" s="6"/>
      <c r="AG846" s="20" t="e">
        <f>INDEX(ТаблОснЗакЕП[],MATCH(LEFT($AF846,255),ТаблОснЗакЕП[Столбец1],0),2)</f>
        <v>#N/A</v>
      </c>
      <c r="AH846" s="2"/>
      <c r="AI846" s="17"/>
      <c r="AJ846" s="14"/>
      <c r="AK846" s="15"/>
      <c r="AL846" s="15"/>
      <c r="AM846" s="15"/>
      <c r="AN846" s="15"/>
      <c r="AO846" s="14"/>
      <c r="AP846" s="14"/>
      <c r="AR846" s="6"/>
      <c r="AS846" t="e">
        <f>VLOOKUP(Таблица91112282710[[#This Row],[Название направления закупки]],ТаблНапрЗакуп[],2,FALSE)</f>
        <v>#N/A</v>
      </c>
      <c r="AT846" s="14"/>
      <c r="AU846" s="40" t="e">
        <f>VLOOKUP(Таблица91112282710[[#This Row],[Наименование подразделения-заявителя закупки (только для закупок ПАО "Газпром")]],ТаблПодрГазпром[],2,FALSE)</f>
        <v>#N/A</v>
      </c>
      <c r="AV846" s="14"/>
      <c r="AW846" s="14"/>
    </row>
    <row r="847" spans="1:49" x14ac:dyDescent="0.25">
      <c r="A847" s="2"/>
      <c r="B847" s="16"/>
      <c r="C847" s="6"/>
      <c r="D847" t="e">
        <f>VLOOKUP(Таблица91112282710[[#This Row],[Название документа, основания для закупки]],ТаблОснЗакуп[],2,FALSE)</f>
        <v>#N/A</v>
      </c>
      <c r="E847" s="2"/>
      <c r="F847" s="6"/>
      <c r="G847" s="38" t="e">
        <f>VLOOKUP(Таблица91112282710[[#This Row],[ Название раздела Плана]],ТаблРазделПлана4[],2,FALSE)</f>
        <v>#N/A</v>
      </c>
      <c r="H847" s="14"/>
      <c r="I847" s="14"/>
      <c r="J847" s="2"/>
      <c r="K847" s="17"/>
      <c r="L847" s="17"/>
      <c r="M847" s="48"/>
      <c r="N847" s="47" t="e">
        <f>VLOOKUP(Таблица91112282710[[#This Row],[Предмет закупки - исключения СМСП]],ТаблИсключ,2,FALSE)</f>
        <v>#N/A</v>
      </c>
      <c r="O847" s="20"/>
      <c r="Q847" s="36"/>
      <c r="R847" s="12"/>
      <c r="S847" s="12"/>
      <c r="T847" s="12"/>
      <c r="U847" s="16" t="e">
        <f>VLOOKUP(Таблица91112282710[[#This Row],[Ставка НДС]],ТаблицаСтавкиНДС[],2,FALSE)</f>
        <v>#N/A</v>
      </c>
      <c r="V847" s="6"/>
      <c r="W847" t="e">
        <f>VLOOKUP(Таблица91112282710[[#This Row],[Название источника финансирования]],ТаблИстФинанс[],2,FALSE)</f>
        <v>#N/A</v>
      </c>
      <c r="X847" s="2"/>
      <c r="Y847" s="13"/>
      <c r="Z847" s="13"/>
      <c r="AA847" s="13"/>
      <c r="AB847" s="17"/>
      <c r="AC847" s="17"/>
      <c r="AD847" s="6"/>
      <c r="AE847" t="e">
        <f>VLOOKUP(Таблица91112282710[[#This Row],[Название способа закупки]],ТаблСпосЗакуп[],2,FALSE)</f>
        <v>#N/A</v>
      </c>
      <c r="AF847" s="6"/>
      <c r="AG847" s="20" t="e">
        <f>INDEX(ТаблОснЗакЕП[],MATCH(LEFT($AF847,255),ТаблОснЗакЕП[Столбец1],0),2)</f>
        <v>#N/A</v>
      </c>
      <c r="AH847" s="2"/>
      <c r="AI847" s="17"/>
      <c r="AJ847" s="14"/>
      <c r="AK847" s="15"/>
      <c r="AL847" s="15"/>
      <c r="AM847" s="15"/>
      <c r="AN847" s="15"/>
      <c r="AO847" s="14"/>
      <c r="AP847" s="14"/>
      <c r="AR847" s="6"/>
      <c r="AS847" t="e">
        <f>VLOOKUP(Таблица91112282710[[#This Row],[Название направления закупки]],ТаблНапрЗакуп[],2,FALSE)</f>
        <v>#N/A</v>
      </c>
      <c r="AT847" s="14"/>
      <c r="AU847" s="39" t="e">
        <f>VLOOKUP(Таблица91112282710[[#This Row],[Наименование подразделения-заявителя закупки (только для закупок ПАО "Газпром")]],ТаблПодрГазпром[],2,FALSE)</f>
        <v>#N/A</v>
      </c>
      <c r="AV847" s="14"/>
      <c r="AW847" s="14"/>
    </row>
    <row r="848" spans="1:49" x14ac:dyDescent="0.25">
      <c r="A848" s="2"/>
      <c r="B848" s="16"/>
      <c r="C848" s="6"/>
      <c r="D848" t="e">
        <f>VLOOKUP(Таблица91112282710[[#This Row],[Название документа, основания для закупки]],ТаблОснЗакуп[],2,FALSE)</f>
        <v>#N/A</v>
      </c>
      <c r="E848" s="2"/>
      <c r="F848" s="6"/>
      <c r="G848" s="38" t="e">
        <f>VLOOKUP(Таблица91112282710[[#This Row],[ Название раздела Плана]],ТаблРазделПлана4[],2,FALSE)</f>
        <v>#N/A</v>
      </c>
      <c r="H848" s="14"/>
      <c r="I848" s="14"/>
      <c r="J848" s="2"/>
      <c r="K848" s="17"/>
      <c r="L848" s="17"/>
      <c r="M848" s="48"/>
      <c r="N848" s="47" t="e">
        <f>VLOOKUP(Таблица91112282710[[#This Row],[Предмет закупки - исключения СМСП]],ТаблИсключ,2,FALSE)</f>
        <v>#N/A</v>
      </c>
      <c r="O848" s="20"/>
      <c r="Q848" s="36"/>
      <c r="R848" s="12"/>
      <c r="S848" s="12"/>
      <c r="T848" s="12"/>
      <c r="U848" s="16" t="e">
        <f>VLOOKUP(Таблица91112282710[[#This Row],[Ставка НДС]],ТаблицаСтавкиНДС[],2,FALSE)</f>
        <v>#N/A</v>
      </c>
      <c r="V848" s="6"/>
      <c r="W848" t="e">
        <f>VLOOKUP(Таблица91112282710[[#This Row],[Название источника финансирования]],ТаблИстФинанс[],2,FALSE)</f>
        <v>#N/A</v>
      </c>
      <c r="X848" s="2"/>
      <c r="Y848" s="13"/>
      <c r="Z848" s="13"/>
      <c r="AA848" s="13"/>
      <c r="AB848" s="17"/>
      <c r="AC848" s="17"/>
      <c r="AD848" s="6"/>
      <c r="AE848" t="e">
        <f>VLOOKUP(Таблица91112282710[[#This Row],[Название способа закупки]],ТаблСпосЗакуп[],2,FALSE)</f>
        <v>#N/A</v>
      </c>
      <c r="AF848" s="6"/>
      <c r="AG848" s="20" t="e">
        <f>INDEX(ТаблОснЗакЕП[],MATCH(LEFT($AF848,255),ТаблОснЗакЕП[Столбец1],0),2)</f>
        <v>#N/A</v>
      </c>
      <c r="AH848" s="2"/>
      <c r="AI848" s="17"/>
      <c r="AJ848" s="14"/>
      <c r="AK848" s="15"/>
      <c r="AL848" s="15"/>
      <c r="AM848" s="15"/>
      <c r="AN848" s="15"/>
      <c r="AO848" s="14"/>
      <c r="AP848" s="14"/>
      <c r="AR848" s="6"/>
      <c r="AS848" t="e">
        <f>VLOOKUP(Таблица91112282710[[#This Row],[Название направления закупки]],ТаблНапрЗакуп[],2,FALSE)</f>
        <v>#N/A</v>
      </c>
      <c r="AT848" s="14"/>
      <c r="AU848" s="40" t="e">
        <f>VLOOKUP(Таблица91112282710[[#This Row],[Наименование подразделения-заявителя закупки (только для закупок ПАО "Газпром")]],ТаблПодрГазпром[],2,FALSE)</f>
        <v>#N/A</v>
      </c>
      <c r="AV848" s="14"/>
      <c r="AW848" s="14"/>
    </row>
    <row r="849" spans="1:49" x14ac:dyDescent="0.25">
      <c r="A849" s="2"/>
      <c r="B849" s="16"/>
      <c r="C849" s="6"/>
      <c r="D849" t="e">
        <f>VLOOKUP(Таблица91112282710[[#This Row],[Название документа, основания для закупки]],ТаблОснЗакуп[],2,FALSE)</f>
        <v>#N/A</v>
      </c>
      <c r="E849" s="2"/>
      <c r="F849" s="6"/>
      <c r="G849" s="38" t="e">
        <f>VLOOKUP(Таблица91112282710[[#This Row],[ Название раздела Плана]],ТаблРазделПлана4[],2,FALSE)</f>
        <v>#N/A</v>
      </c>
      <c r="H849" s="14"/>
      <c r="I849" s="14"/>
      <c r="J849" s="2"/>
      <c r="K849" s="17"/>
      <c r="L849" s="17"/>
      <c r="M849" s="48"/>
      <c r="N849" s="47" t="e">
        <f>VLOOKUP(Таблица91112282710[[#This Row],[Предмет закупки - исключения СМСП]],ТаблИсключ,2,FALSE)</f>
        <v>#N/A</v>
      </c>
      <c r="O849" s="20"/>
      <c r="Q849" s="36"/>
      <c r="R849" s="12"/>
      <c r="S849" s="12"/>
      <c r="T849" s="12"/>
      <c r="U849" s="16" t="e">
        <f>VLOOKUP(Таблица91112282710[[#This Row],[Ставка НДС]],ТаблицаСтавкиНДС[],2,FALSE)</f>
        <v>#N/A</v>
      </c>
      <c r="V849" s="6"/>
      <c r="W849" t="e">
        <f>VLOOKUP(Таблица91112282710[[#This Row],[Название источника финансирования]],ТаблИстФинанс[],2,FALSE)</f>
        <v>#N/A</v>
      </c>
      <c r="X849" s="2"/>
      <c r="Y849" s="13"/>
      <c r="Z849" s="13"/>
      <c r="AA849" s="13"/>
      <c r="AB849" s="17"/>
      <c r="AC849" s="17"/>
      <c r="AD849" s="6"/>
      <c r="AE849" t="e">
        <f>VLOOKUP(Таблица91112282710[[#This Row],[Название способа закупки]],ТаблСпосЗакуп[],2,FALSE)</f>
        <v>#N/A</v>
      </c>
      <c r="AF849" s="6"/>
      <c r="AG849" s="20" t="e">
        <f>INDEX(ТаблОснЗакЕП[],MATCH(LEFT($AF849,255),ТаблОснЗакЕП[Столбец1],0),2)</f>
        <v>#N/A</v>
      </c>
      <c r="AH849" s="2"/>
      <c r="AI849" s="17"/>
      <c r="AJ849" s="14"/>
      <c r="AK849" s="15"/>
      <c r="AL849" s="15"/>
      <c r="AM849" s="15"/>
      <c r="AN849" s="15"/>
      <c r="AO849" s="14"/>
      <c r="AP849" s="14"/>
      <c r="AR849" s="6"/>
      <c r="AS849" t="e">
        <f>VLOOKUP(Таблица91112282710[[#This Row],[Название направления закупки]],ТаблНапрЗакуп[],2,FALSE)</f>
        <v>#N/A</v>
      </c>
      <c r="AT849" s="14"/>
      <c r="AU849" s="39" t="e">
        <f>VLOOKUP(Таблица91112282710[[#This Row],[Наименование подразделения-заявителя закупки (только для закупок ПАО "Газпром")]],ТаблПодрГазпром[],2,FALSE)</f>
        <v>#N/A</v>
      </c>
      <c r="AV849" s="14"/>
      <c r="AW849" s="14"/>
    </row>
    <row r="850" spans="1:49" x14ac:dyDescent="0.25">
      <c r="A850" s="2"/>
      <c r="B850" s="16"/>
      <c r="C850" s="6"/>
      <c r="D850" t="e">
        <f>VLOOKUP(Таблица91112282710[[#This Row],[Название документа, основания для закупки]],ТаблОснЗакуп[],2,FALSE)</f>
        <v>#N/A</v>
      </c>
      <c r="E850" s="2"/>
      <c r="F850" s="6"/>
      <c r="G850" s="38" t="e">
        <f>VLOOKUP(Таблица91112282710[[#This Row],[ Название раздела Плана]],ТаблРазделПлана4[],2,FALSE)</f>
        <v>#N/A</v>
      </c>
      <c r="H850" s="14"/>
      <c r="I850" s="14"/>
      <c r="J850" s="2"/>
      <c r="K850" s="17"/>
      <c r="L850" s="17"/>
      <c r="M850" s="48"/>
      <c r="N850" s="47" t="e">
        <f>VLOOKUP(Таблица91112282710[[#This Row],[Предмет закупки - исключения СМСП]],ТаблИсключ,2,FALSE)</f>
        <v>#N/A</v>
      </c>
      <c r="O850" s="20"/>
      <c r="Q850" s="36"/>
      <c r="R850" s="12"/>
      <c r="S850" s="12"/>
      <c r="T850" s="12"/>
      <c r="U850" s="16" t="e">
        <f>VLOOKUP(Таблица91112282710[[#This Row],[Ставка НДС]],ТаблицаСтавкиНДС[],2,FALSE)</f>
        <v>#N/A</v>
      </c>
      <c r="V850" s="6"/>
      <c r="W850" t="e">
        <f>VLOOKUP(Таблица91112282710[[#This Row],[Название источника финансирования]],ТаблИстФинанс[],2,FALSE)</f>
        <v>#N/A</v>
      </c>
      <c r="X850" s="2"/>
      <c r="Y850" s="13"/>
      <c r="Z850" s="13"/>
      <c r="AA850" s="13"/>
      <c r="AB850" s="17"/>
      <c r="AC850" s="17"/>
      <c r="AD850" s="6"/>
      <c r="AE850" t="e">
        <f>VLOOKUP(Таблица91112282710[[#This Row],[Название способа закупки]],ТаблСпосЗакуп[],2,FALSE)</f>
        <v>#N/A</v>
      </c>
      <c r="AF850" s="6"/>
      <c r="AG850" s="20" t="e">
        <f>INDEX(ТаблОснЗакЕП[],MATCH(LEFT($AF850,255),ТаблОснЗакЕП[Столбец1],0),2)</f>
        <v>#N/A</v>
      </c>
      <c r="AH850" s="2"/>
      <c r="AI850" s="17"/>
      <c r="AJ850" s="14"/>
      <c r="AK850" s="15"/>
      <c r="AL850" s="15"/>
      <c r="AM850" s="15"/>
      <c r="AN850" s="15"/>
      <c r="AO850" s="14"/>
      <c r="AP850" s="14"/>
      <c r="AR850" s="6"/>
      <c r="AS850" t="e">
        <f>VLOOKUP(Таблица91112282710[[#This Row],[Название направления закупки]],ТаблНапрЗакуп[],2,FALSE)</f>
        <v>#N/A</v>
      </c>
      <c r="AT850" s="14"/>
      <c r="AU850" s="40" t="e">
        <f>VLOOKUP(Таблица91112282710[[#This Row],[Наименование подразделения-заявителя закупки (только для закупок ПАО "Газпром")]],ТаблПодрГазпром[],2,FALSE)</f>
        <v>#N/A</v>
      </c>
      <c r="AV850" s="14"/>
      <c r="AW850" s="14"/>
    </row>
    <row r="851" spans="1:49" x14ac:dyDescent="0.25">
      <c r="A851" s="2"/>
      <c r="B851" s="16"/>
      <c r="C851" s="6"/>
      <c r="D851" t="e">
        <f>VLOOKUP(Таблица91112282710[[#This Row],[Название документа, основания для закупки]],ТаблОснЗакуп[],2,FALSE)</f>
        <v>#N/A</v>
      </c>
      <c r="E851" s="2"/>
      <c r="F851" s="6"/>
      <c r="G851" s="38" t="e">
        <f>VLOOKUP(Таблица91112282710[[#This Row],[ Название раздела Плана]],ТаблРазделПлана4[],2,FALSE)</f>
        <v>#N/A</v>
      </c>
      <c r="H851" s="14"/>
      <c r="I851" s="14"/>
      <c r="J851" s="2"/>
      <c r="K851" s="17"/>
      <c r="L851" s="17"/>
      <c r="M851" s="48"/>
      <c r="N851" s="47" t="e">
        <f>VLOOKUP(Таблица91112282710[[#This Row],[Предмет закупки - исключения СМСП]],ТаблИсключ,2,FALSE)</f>
        <v>#N/A</v>
      </c>
      <c r="O851" s="20"/>
      <c r="Q851" s="36"/>
      <c r="R851" s="12"/>
      <c r="S851" s="12"/>
      <c r="T851" s="12"/>
      <c r="U851" s="16" t="e">
        <f>VLOOKUP(Таблица91112282710[[#This Row],[Ставка НДС]],ТаблицаСтавкиНДС[],2,FALSE)</f>
        <v>#N/A</v>
      </c>
      <c r="V851" s="6"/>
      <c r="W851" t="e">
        <f>VLOOKUP(Таблица91112282710[[#This Row],[Название источника финансирования]],ТаблИстФинанс[],2,FALSE)</f>
        <v>#N/A</v>
      </c>
      <c r="X851" s="2"/>
      <c r="Y851" s="13"/>
      <c r="Z851" s="13"/>
      <c r="AA851" s="13"/>
      <c r="AB851" s="17"/>
      <c r="AC851" s="17"/>
      <c r="AD851" s="6"/>
      <c r="AE851" t="e">
        <f>VLOOKUP(Таблица91112282710[[#This Row],[Название способа закупки]],ТаблСпосЗакуп[],2,FALSE)</f>
        <v>#N/A</v>
      </c>
      <c r="AF851" s="6"/>
      <c r="AG851" s="20" t="e">
        <f>INDEX(ТаблОснЗакЕП[],MATCH(LEFT($AF851,255),ТаблОснЗакЕП[Столбец1],0),2)</f>
        <v>#N/A</v>
      </c>
      <c r="AH851" s="2"/>
      <c r="AI851" s="17"/>
      <c r="AJ851" s="14"/>
      <c r="AK851" s="15"/>
      <c r="AL851" s="15"/>
      <c r="AM851" s="15"/>
      <c r="AN851" s="15"/>
      <c r="AO851" s="14"/>
      <c r="AP851" s="14"/>
      <c r="AR851" s="6"/>
      <c r="AS851" t="e">
        <f>VLOOKUP(Таблица91112282710[[#This Row],[Название направления закупки]],ТаблНапрЗакуп[],2,FALSE)</f>
        <v>#N/A</v>
      </c>
      <c r="AT851" s="14"/>
      <c r="AU851" s="39" t="e">
        <f>VLOOKUP(Таблица91112282710[[#This Row],[Наименование подразделения-заявителя закупки (только для закупок ПАО "Газпром")]],ТаблПодрГазпром[],2,FALSE)</f>
        <v>#N/A</v>
      </c>
      <c r="AV851" s="14"/>
      <c r="AW851" s="14"/>
    </row>
    <row r="852" spans="1:49" x14ac:dyDescent="0.25">
      <c r="A852" s="2"/>
      <c r="B852" s="16"/>
      <c r="C852" s="6"/>
      <c r="D852" t="e">
        <f>VLOOKUP(Таблица91112282710[[#This Row],[Название документа, основания для закупки]],ТаблОснЗакуп[],2,FALSE)</f>
        <v>#N/A</v>
      </c>
      <c r="E852" s="2"/>
      <c r="F852" s="6"/>
      <c r="G852" s="38" t="e">
        <f>VLOOKUP(Таблица91112282710[[#This Row],[ Название раздела Плана]],ТаблРазделПлана4[],2,FALSE)</f>
        <v>#N/A</v>
      </c>
      <c r="H852" s="14"/>
      <c r="I852" s="14"/>
      <c r="J852" s="2"/>
      <c r="K852" s="17"/>
      <c r="L852" s="17"/>
      <c r="M852" s="48"/>
      <c r="N852" s="47" t="e">
        <f>VLOOKUP(Таблица91112282710[[#This Row],[Предмет закупки - исключения СМСП]],ТаблИсключ,2,FALSE)</f>
        <v>#N/A</v>
      </c>
      <c r="O852" s="20"/>
      <c r="Q852" s="36"/>
      <c r="R852" s="12"/>
      <c r="S852" s="12"/>
      <c r="T852" s="12"/>
      <c r="U852" s="16" t="e">
        <f>VLOOKUP(Таблица91112282710[[#This Row],[Ставка НДС]],ТаблицаСтавкиНДС[],2,FALSE)</f>
        <v>#N/A</v>
      </c>
      <c r="V852" s="6"/>
      <c r="W852" t="e">
        <f>VLOOKUP(Таблица91112282710[[#This Row],[Название источника финансирования]],ТаблИстФинанс[],2,FALSE)</f>
        <v>#N/A</v>
      </c>
      <c r="X852" s="2"/>
      <c r="Y852" s="13"/>
      <c r="Z852" s="13"/>
      <c r="AA852" s="13"/>
      <c r="AB852" s="17"/>
      <c r="AC852" s="17"/>
      <c r="AD852" s="6"/>
      <c r="AE852" t="e">
        <f>VLOOKUP(Таблица91112282710[[#This Row],[Название способа закупки]],ТаблСпосЗакуп[],2,FALSE)</f>
        <v>#N/A</v>
      </c>
      <c r="AF852" s="6"/>
      <c r="AG852" s="20" t="e">
        <f>INDEX(ТаблОснЗакЕП[],MATCH(LEFT($AF852,255),ТаблОснЗакЕП[Столбец1],0),2)</f>
        <v>#N/A</v>
      </c>
      <c r="AH852" s="2"/>
      <c r="AI852" s="17"/>
      <c r="AJ852" s="14"/>
      <c r="AK852" s="15"/>
      <c r="AL852" s="15"/>
      <c r="AM852" s="15"/>
      <c r="AN852" s="15"/>
      <c r="AO852" s="14"/>
      <c r="AP852" s="14"/>
      <c r="AR852" s="6"/>
      <c r="AS852" t="e">
        <f>VLOOKUP(Таблица91112282710[[#This Row],[Название направления закупки]],ТаблНапрЗакуп[],2,FALSE)</f>
        <v>#N/A</v>
      </c>
      <c r="AT852" s="14"/>
      <c r="AU852" s="40" t="e">
        <f>VLOOKUP(Таблица91112282710[[#This Row],[Наименование подразделения-заявителя закупки (только для закупок ПАО "Газпром")]],ТаблПодрГазпром[],2,FALSE)</f>
        <v>#N/A</v>
      </c>
      <c r="AV852" s="14"/>
      <c r="AW852" s="14"/>
    </row>
    <row r="853" spans="1:49" x14ac:dyDescent="0.25">
      <c r="A853" s="2"/>
      <c r="B853" s="16"/>
      <c r="C853" s="6"/>
      <c r="D853" t="e">
        <f>VLOOKUP(Таблица91112282710[[#This Row],[Название документа, основания для закупки]],ТаблОснЗакуп[],2,FALSE)</f>
        <v>#N/A</v>
      </c>
      <c r="E853" s="2"/>
      <c r="F853" s="6"/>
      <c r="G853" s="38" t="e">
        <f>VLOOKUP(Таблица91112282710[[#This Row],[ Название раздела Плана]],ТаблРазделПлана4[],2,FALSE)</f>
        <v>#N/A</v>
      </c>
      <c r="H853" s="14"/>
      <c r="I853" s="14"/>
      <c r="J853" s="2"/>
      <c r="K853" s="17"/>
      <c r="L853" s="17"/>
      <c r="M853" s="48"/>
      <c r="N853" s="47" t="e">
        <f>VLOOKUP(Таблица91112282710[[#This Row],[Предмет закупки - исключения СМСП]],ТаблИсключ,2,FALSE)</f>
        <v>#N/A</v>
      </c>
      <c r="O853" s="20"/>
      <c r="Q853" s="36"/>
      <c r="R853" s="12"/>
      <c r="S853" s="12"/>
      <c r="T853" s="12"/>
      <c r="U853" s="16" t="e">
        <f>VLOOKUP(Таблица91112282710[[#This Row],[Ставка НДС]],ТаблицаСтавкиНДС[],2,FALSE)</f>
        <v>#N/A</v>
      </c>
      <c r="V853" s="6"/>
      <c r="W853" t="e">
        <f>VLOOKUP(Таблица91112282710[[#This Row],[Название источника финансирования]],ТаблИстФинанс[],2,FALSE)</f>
        <v>#N/A</v>
      </c>
      <c r="X853" s="2"/>
      <c r="Y853" s="13"/>
      <c r="Z853" s="13"/>
      <c r="AA853" s="13"/>
      <c r="AB853" s="17"/>
      <c r="AC853" s="17"/>
      <c r="AD853" s="6"/>
      <c r="AE853" t="e">
        <f>VLOOKUP(Таблица91112282710[[#This Row],[Название способа закупки]],ТаблСпосЗакуп[],2,FALSE)</f>
        <v>#N/A</v>
      </c>
      <c r="AF853" s="6"/>
      <c r="AG853" s="20" t="e">
        <f>INDEX(ТаблОснЗакЕП[],MATCH(LEFT($AF853,255),ТаблОснЗакЕП[Столбец1],0),2)</f>
        <v>#N/A</v>
      </c>
      <c r="AH853" s="2"/>
      <c r="AI853" s="17"/>
      <c r="AJ853" s="14"/>
      <c r="AK853" s="15"/>
      <c r="AL853" s="15"/>
      <c r="AM853" s="15"/>
      <c r="AN853" s="15"/>
      <c r="AO853" s="14"/>
      <c r="AP853" s="14"/>
      <c r="AR853" s="6"/>
      <c r="AS853" t="e">
        <f>VLOOKUP(Таблица91112282710[[#This Row],[Название направления закупки]],ТаблНапрЗакуп[],2,FALSE)</f>
        <v>#N/A</v>
      </c>
      <c r="AT853" s="14"/>
      <c r="AU853" s="39" t="e">
        <f>VLOOKUP(Таблица91112282710[[#This Row],[Наименование подразделения-заявителя закупки (только для закупок ПАО "Газпром")]],ТаблПодрГазпром[],2,FALSE)</f>
        <v>#N/A</v>
      </c>
      <c r="AV853" s="14"/>
      <c r="AW853" s="14"/>
    </row>
    <row r="854" spans="1:49" x14ac:dyDescent="0.25">
      <c r="A854" s="2"/>
      <c r="B854" s="16"/>
      <c r="C854" s="6"/>
      <c r="D854" t="e">
        <f>VLOOKUP(Таблица91112282710[[#This Row],[Название документа, основания для закупки]],ТаблОснЗакуп[],2,FALSE)</f>
        <v>#N/A</v>
      </c>
      <c r="E854" s="2"/>
      <c r="F854" s="6"/>
      <c r="G854" s="38" t="e">
        <f>VLOOKUP(Таблица91112282710[[#This Row],[ Название раздела Плана]],ТаблРазделПлана4[],2,FALSE)</f>
        <v>#N/A</v>
      </c>
      <c r="H854" s="14"/>
      <c r="I854" s="14"/>
      <c r="J854" s="2"/>
      <c r="K854" s="17"/>
      <c r="L854" s="17"/>
      <c r="M854" s="48"/>
      <c r="N854" s="47" t="e">
        <f>VLOOKUP(Таблица91112282710[[#This Row],[Предмет закупки - исключения СМСП]],ТаблИсключ,2,FALSE)</f>
        <v>#N/A</v>
      </c>
      <c r="O854" s="20"/>
      <c r="Q854" s="36"/>
      <c r="R854" s="12"/>
      <c r="S854" s="12"/>
      <c r="T854" s="12"/>
      <c r="U854" s="16" t="e">
        <f>VLOOKUP(Таблица91112282710[[#This Row],[Ставка НДС]],ТаблицаСтавкиНДС[],2,FALSE)</f>
        <v>#N/A</v>
      </c>
      <c r="V854" s="6"/>
      <c r="W854" t="e">
        <f>VLOOKUP(Таблица91112282710[[#This Row],[Название источника финансирования]],ТаблИстФинанс[],2,FALSE)</f>
        <v>#N/A</v>
      </c>
      <c r="X854" s="2"/>
      <c r="Y854" s="13"/>
      <c r="Z854" s="13"/>
      <c r="AA854" s="13"/>
      <c r="AB854" s="17"/>
      <c r="AC854" s="17"/>
      <c r="AD854" s="6"/>
      <c r="AE854" t="e">
        <f>VLOOKUP(Таблица91112282710[[#This Row],[Название способа закупки]],ТаблСпосЗакуп[],2,FALSE)</f>
        <v>#N/A</v>
      </c>
      <c r="AF854" s="6"/>
      <c r="AG854" s="20" t="e">
        <f>INDEX(ТаблОснЗакЕП[],MATCH(LEFT($AF854,255),ТаблОснЗакЕП[Столбец1],0),2)</f>
        <v>#N/A</v>
      </c>
      <c r="AH854" s="2"/>
      <c r="AI854" s="17"/>
      <c r="AJ854" s="14"/>
      <c r="AK854" s="15"/>
      <c r="AL854" s="15"/>
      <c r="AM854" s="15"/>
      <c r="AN854" s="15"/>
      <c r="AO854" s="14"/>
      <c r="AP854" s="14"/>
      <c r="AR854" s="6"/>
      <c r="AS854" t="e">
        <f>VLOOKUP(Таблица91112282710[[#This Row],[Название направления закупки]],ТаблНапрЗакуп[],2,FALSE)</f>
        <v>#N/A</v>
      </c>
      <c r="AT854" s="14"/>
      <c r="AU854" s="40" t="e">
        <f>VLOOKUP(Таблица91112282710[[#This Row],[Наименование подразделения-заявителя закупки (только для закупок ПАО "Газпром")]],ТаблПодрГазпром[],2,FALSE)</f>
        <v>#N/A</v>
      </c>
      <c r="AV854" s="14"/>
      <c r="AW854" s="14"/>
    </row>
    <row r="855" spans="1:49" x14ac:dyDescent="0.25">
      <c r="A855" s="2"/>
      <c r="B855" s="16"/>
      <c r="C855" s="6"/>
      <c r="D855" t="e">
        <f>VLOOKUP(Таблица91112282710[[#This Row],[Название документа, основания для закупки]],ТаблОснЗакуп[],2,FALSE)</f>
        <v>#N/A</v>
      </c>
      <c r="E855" s="2"/>
      <c r="F855" s="6"/>
      <c r="G855" s="38" t="e">
        <f>VLOOKUP(Таблица91112282710[[#This Row],[ Название раздела Плана]],ТаблРазделПлана4[],2,FALSE)</f>
        <v>#N/A</v>
      </c>
      <c r="H855" s="14"/>
      <c r="I855" s="14"/>
      <c r="J855" s="2"/>
      <c r="K855" s="17"/>
      <c r="L855" s="17"/>
      <c r="M855" s="48"/>
      <c r="N855" s="47" t="e">
        <f>VLOOKUP(Таблица91112282710[[#This Row],[Предмет закупки - исключения СМСП]],ТаблИсключ,2,FALSE)</f>
        <v>#N/A</v>
      </c>
      <c r="O855" s="20"/>
      <c r="Q855" s="36"/>
      <c r="R855" s="12"/>
      <c r="S855" s="12"/>
      <c r="T855" s="12"/>
      <c r="U855" s="16" t="e">
        <f>VLOOKUP(Таблица91112282710[[#This Row],[Ставка НДС]],ТаблицаСтавкиНДС[],2,FALSE)</f>
        <v>#N/A</v>
      </c>
      <c r="V855" s="6"/>
      <c r="W855" t="e">
        <f>VLOOKUP(Таблица91112282710[[#This Row],[Название источника финансирования]],ТаблИстФинанс[],2,FALSE)</f>
        <v>#N/A</v>
      </c>
      <c r="X855" s="2"/>
      <c r="Y855" s="13"/>
      <c r="Z855" s="13"/>
      <c r="AA855" s="13"/>
      <c r="AB855" s="17"/>
      <c r="AC855" s="17"/>
      <c r="AD855" s="6"/>
      <c r="AE855" t="e">
        <f>VLOOKUP(Таблица91112282710[[#This Row],[Название способа закупки]],ТаблСпосЗакуп[],2,FALSE)</f>
        <v>#N/A</v>
      </c>
      <c r="AF855" s="6"/>
      <c r="AG855" s="20" t="e">
        <f>INDEX(ТаблОснЗакЕП[],MATCH(LEFT($AF855,255),ТаблОснЗакЕП[Столбец1],0),2)</f>
        <v>#N/A</v>
      </c>
      <c r="AH855" s="2"/>
      <c r="AI855" s="17"/>
      <c r="AJ855" s="14"/>
      <c r="AK855" s="15"/>
      <c r="AL855" s="15"/>
      <c r="AM855" s="15"/>
      <c r="AN855" s="15"/>
      <c r="AO855" s="14"/>
      <c r="AP855" s="14"/>
      <c r="AR855" s="6"/>
      <c r="AS855" t="e">
        <f>VLOOKUP(Таблица91112282710[[#This Row],[Название направления закупки]],ТаблНапрЗакуп[],2,FALSE)</f>
        <v>#N/A</v>
      </c>
      <c r="AT855" s="14"/>
      <c r="AU855" s="39" t="e">
        <f>VLOOKUP(Таблица91112282710[[#This Row],[Наименование подразделения-заявителя закупки (только для закупок ПАО "Газпром")]],ТаблПодрГазпром[],2,FALSE)</f>
        <v>#N/A</v>
      </c>
      <c r="AV855" s="14"/>
      <c r="AW855" s="14"/>
    </row>
    <row r="856" spans="1:49" x14ac:dyDescent="0.25">
      <c r="A856" s="2"/>
      <c r="B856" s="16"/>
      <c r="C856" s="6"/>
      <c r="D856" t="e">
        <f>VLOOKUP(Таблица91112282710[[#This Row],[Название документа, основания для закупки]],ТаблОснЗакуп[],2,FALSE)</f>
        <v>#N/A</v>
      </c>
      <c r="E856" s="2"/>
      <c r="F856" s="6"/>
      <c r="G856" s="38" t="e">
        <f>VLOOKUP(Таблица91112282710[[#This Row],[ Название раздела Плана]],ТаблРазделПлана4[],2,FALSE)</f>
        <v>#N/A</v>
      </c>
      <c r="H856" s="14"/>
      <c r="I856" s="14"/>
      <c r="J856" s="2"/>
      <c r="K856" s="17"/>
      <c r="L856" s="17"/>
      <c r="M856" s="48"/>
      <c r="N856" s="47" t="e">
        <f>VLOOKUP(Таблица91112282710[[#This Row],[Предмет закупки - исключения СМСП]],ТаблИсключ,2,FALSE)</f>
        <v>#N/A</v>
      </c>
      <c r="O856" s="20"/>
      <c r="Q856" s="36"/>
      <c r="R856" s="12"/>
      <c r="S856" s="12"/>
      <c r="T856" s="12"/>
      <c r="U856" s="16" t="e">
        <f>VLOOKUP(Таблица91112282710[[#This Row],[Ставка НДС]],ТаблицаСтавкиНДС[],2,FALSE)</f>
        <v>#N/A</v>
      </c>
      <c r="V856" s="6"/>
      <c r="W856" t="e">
        <f>VLOOKUP(Таблица91112282710[[#This Row],[Название источника финансирования]],ТаблИстФинанс[],2,FALSE)</f>
        <v>#N/A</v>
      </c>
      <c r="X856" s="2"/>
      <c r="Y856" s="13"/>
      <c r="Z856" s="13"/>
      <c r="AA856" s="13"/>
      <c r="AB856" s="17"/>
      <c r="AC856" s="17"/>
      <c r="AD856" s="6"/>
      <c r="AE856" t="e">
        <f>VLOOKUP(Таблица91112282710[[#This Row],[Название способа закупки]],ТаблСпосЗакуп[],2,FALSE)</f>
        <v>#N/A</v>
      </c>
      <c r="AF856" s="6"/>
      <c r="AG856" s="20" t="e">
        <f>INDEX(ТаблОснЗакЕП[],MATCH(LEFT($AF856,255),ТаблОснЗакЕП[Столбец1],0),2)</f>
        <v>#N/A</v>
      </c>
      <c r="AH856" s="2"/>
      <c r="AI856" s="17"/>
      <c r="AJ856" s="14"/>
      <c r="AK856" s="15"/>
      <c r="AL856" s="15"/>
      <c r="AM856" s="15"/>
      <c r="AN856" s="15"/>
      <c r="AO856" s="14"/>
      <c r="AP856" s="14"/>
      <c r="AR856" s="6"/>
      <c r="AS856" t="e">
        <f>VLOOKUP(Таблица91112282710[[#This Row],[Название направления закупки]],ТаблНапрЗакуп[],2,FALSE)</f>
        <v>#N/A</v>
      </c>
      <c r="AT856" s="14"/>
      <c r="AU856" s="40" t="e">
        <f>VLOOKUP(Таблица91112282710[[#This Row],[Наименование подразделения-заявителя закупки (только для закупок ПАО "Газпром")]],ТаблПодрГазпром[],2,FALSE)</f>
        <v>#N/A</v>
      </c>
      <c r="AV856" s="14"/>
      <c r="AW856" s="14"/>
    </row>
    <row r="857" spans="1:49" x14ac:dyDescent="0.25">
      <c r="A857" s="2"/>
      <c r="B857" s="16"/>
      <c r="C857" s="6"/>
      <c r="D857" t="e">
        <f>VLOOKUP(Таблица91112282710[[#This Row],[Название документа, основания для закупки]],ТаблОснЗакуп[],2,FALSE)</f>
        <v>#N/A</v>
      </c>
      <c r="E857" s="2"/>
      <c r="F857" s="6"/>
      <c r="G857" s="38" t="e">
        <f>VLOOKUP(Таблица91112282710[[#This Row],[ Название раздела Плана]],ТаблРазделПлана4[],2,FALSE)</f>
        <v>#N/A</v>
      </c>
      <c r="H857" s="14"/>
      <c r="I857" s="14"/>
      <c r="J857" s="2"/>
      <c r="K857" s="17"/>
      <c r="L857" s="17"/>
      <c r="M857" s="48"/>
      <c r="N857" s="47" t="e">
        <f>VLOOKUP(Таблица91112282710[[#This Row],[Предмет закупки - исключения СМСП]],ТаблИсключ,2,FALSE)</f>
        <v>#N/A</v>
      </c>
      <c r="O857" s="20"/>
      <c r="Q857" s="36"/>
      <c r="R857" s="12"/>
      <c r="S857" s="12"/>
      <c r="T857" s="12"/>
      <c r="U857" s="16" t="e">
        <f>VLOOKUP(Таблица91112282710[[#This Row],[Ставка НДС]],ТаблицаСтавкиНДС[],2,FALSE)</f>
        <v>#N/A</v>
      </c>
      <c r="V857" s="6"/>
      <c r="W857" t="e">
        <f>VLOOKUP(Таблица91112282710[[#This Row],[Название источника финансирования]],ТаблИстФинанс[],2,FALSE)</f>
        <v>#N/A</v>
      </c>
      <c r="X857" s="2"/>
      <c r="Y857" s="13"/>
      <c r="Z857" s="13"/>
      <c r="AA857" s="13"/>
      <c r="AB857" s="17"/>
      <c r="AC857" s="17"/>
      <c r="AD857" s="6"/>
      <c r="AE857" t="e">
        <f>VLOOKUP(Таблица91112282710[[#This Row],[Название способа закупки]],ТаблСпосЗакуп[],2,FALSE)</f>
        <v>#N/A</v>
      </c>
      <c r="AF857" s="6"/>
      <c r="AG857" s="20" t="e">
        <f>INDEX(ТаблОснЗакЕП[],MATCH(LEFT($AF857,255),ТаблОснЗакЕП[Столбец1],0),2)</f>
        <v>#N/A</v>
      </c>
      <c r="AH857" s="2"/>
      <c r="AI857" s="17"/>
      <c r="AJ857" s="14"/>
      <c r="AK857" s="15"/>
      <c r="AL857" s="15"/>
      <c r="AM857" s="15"/>
      <c r="AN857" s="15"/>
      <c r="AO857" s="14"/>
      <c r="AP857" s="14"/>
      <c r="AR857" s="6"/>
      <c r="AS857" t="e">
        <f>VLOOKUP(Таблица91112282710[[#This Row],[Название направления закупки]],ТаблНапрЗакуп[],2,FALSE)</f>
        <v>#N/A</v>
      </c>
      <c r="AT857" s="14"/>
      <c r="AU857" s="39" t="e">
        <f>VLOOKUP(Таблица91112282710[[#This Row],[Наименование подразделения-заявителя закупки (только для закупок ПАО "Газпром")]],ТаблПодрГазпром[],2,FALSE)</f>
        <v>#N/A</v>
      </c>
      <c r="AV857" s="14"/>
      <c r="AW857" s="14"/>
    </row>
    <row r="858" spans="1:49" x14ac:dyDescent="0.25">
      <c r="A858" s="2"/>
      <c r="B858" s="16"/>
      <c r="C858" s="6"/>
      <c r="D858" t="e">
        <f>VLOOKUP(Таблица91112282710[[#This Row],[Название документа, основания для закупки]],ТаблОснЗакуп[],2,FALSE)</f>
        <v>#N/A</v>
      </c>
      <c r="E858" s="2"/>
      <c r="F858" s="6"/>
      <c r="G858" s="38" t="e">
        <f>VLOOKUP(Таблица91112282710[[#This Row],[ Название раздела Плана]],ТаблРазделПлана4[],2,FALSE)</f>
        <v>#N/A</v>
      </c>
      <c r="H858" s="14"/>
      <c r="I858" s="14"/>
      <c r="J858" s="2"/>
      <c r="K858" s="17"/>
      <c r="L858" s="17"/>
      <c r="M858" s="48"/>
      <c r="N858" s="47" t="e">
        <f>VLOOKUP(Таблица91112282710[[#This Row],[Предмет закупки - исключения СМСП]],ТаблИсключ,2,FALSE)</f>
        <v>#N/A</v>
      </c>
      <c r="O858" s="20"/>
      <c r="Q858" s="36"/>
      <c r="R858" s="12"/>
      <c r="S858" s="12"/>
      <c r="T858" s="12"/>
      <c r="U858" s="16" t="e">
        <f>VLOOKUP(Таблица91112282710[[#This Row],[Ставка НДС]],ТаблицаСтавкиНДС[],2,FALSE)</f>
        <v>#N/A</v>
      </c>
      <c r="V858" s="6"/>
      <c r="W858" t="e">
        <f>VLOOKUP(Таблица91112282710[[#This Row],[Название источника финансирования]],ТаблИстФинанс[],2,FALSE)</f>
        <v>#N/A</v>
      </c>
      <c r="X858" s="2"/>
      <c r="Y858" s="13"/>
      <c r="Z858" s="13"/>
      <c r="AA858" s="13"/>
      <c r="AB858" s="17"/>
      <c r="AC858" s="17"/>
      <c r="AD858" s="6"/>
      <c r="AE858" t="e">
        <f>VLOOKUP(Таблица91112282710[[#This Row],[Название способа закупки]],ТаблСпосЗакуп[],2,FALSE)</f>
        <v>#N/A</v>
      </c>
      <c r="AF858" s="6"/>
      <c r="AG858" s="20" t="e">
        <f>INDEX(ТаблОснЗакЕП[],MATCH(LEFT($AF858,255),ТаблОснЗакЕП[Столбец1],0),2)</f>
        <v>#N/A</v>
      </c>
      <c r="AH858" s="2"/>
      <c r="AI858" s="17"/>
      <c r="AJ858" s="14"/>
      <c r="AK858" s="15"/>
      <c r="AL858" s="15"/>
      <c r="AM858" s="15"/>
      <c r="AN858" s="15"/>
      <c r="AO858" s="14"/>
      <c r="AP858" s="14"/>
      <c r="AR858" s="6"/>
      <c r="AS858" t="e">
        <f>VLOOKUP(Таблица91112282710[[#This Row],[Название направления закупки]],ТаблНапрЗакуп[],2,FALSE)</f>
        <v>#N/A</v>
      </c>
      <c r="AT858" s="14"/>
      <c r="AU858" s="40" t="e">
        <f>VLOOKUP(Таблица91112282710[[#This Row],[Наименование подразделения-заявителя закупки (только для закупок ПАО "Газпром")]],ТаблПодрГазпром[],2,FALSE)</f>
        <v>#N/A</v>
      </c>
      <c r="AV858" s="14"/>
      <c r="AW858" s="14"/>
    </row>
    <row r="859" spans="1:49" x14ac:dyDescent="0.25">
      <c r="A859" s="2"/>
      <c r="B859" s="16"/>
      <c r="C859" s="6"/>
      <c r="D859" t="e">
        <f>VLOOKUP(Таблица91112282710[[#This Row],[Название документа, основания для закупки]],ТаблОснЗакуп[],2,FALSE)</f>
        <v>#N/A</v>
      </c>
      <c r="E859" s="2"/>
      <c r="F859" s="6"/>
      <c r="G859" s="38" t="e">
        <f>VLOOKUP(Таблица91112282710[[#This Row],[ Название раздела Плана]],ТаблРазделПлана4[],2,FALSE)</f>
        <v>#N/A</v>
      </c>
      <c r="H859" s="14"/>
      <c r="I859" s="14"/>
      <c r="J859" s="2"/>
      <c r="K859" s="17"/>
      <c r="L859" s="17"/>
      <c r="M859" s="48"/>
      <c r="N859" s="47" t="e">
        <f>VLOOKUP(Таблица91112282710[[#This Row],[Предмет закупки - исключения СМСП]],ТаблИсключ,2,FALSE)</f>
        <v>#N/A</v>
      </c>
      <c r="O859" s="20"/>
      <c r="Q859" s="36"/>
      <c r="R859" s="12"/>
      <c r="S859" s="12"/>
      <c r="T859" s="12"/>
      <c r="U859" s="16" t="e">
        <f>VLOOKUP(Таблица91112282710[[#This Row],[Ставка НДС]],ТаблицаСтавкиНДС[],2,FALSE)</f>
        <v>#N/A</v>
      </c>
      <c r="V859" s="6"/>
      <c r="W859" t="e">
        <f>VLOOKUP(Таблица91112282710[[#This Row],[Название источника финансирования]],ТаблИстФинанс[],2,FALSE)</f>
        <v>#N/A</v>
      </c>
      <c r="X859" s="2"/>
      <c r="Y859" s="13"/>
      <c r="Z859" s="13"/>
      <c r="AA859" s="13"/>
      <c r="AB859" s="17"/>
      <c r="AC859" s="17"/>
      <c r="AD859" s="6"/>
      <c r="AE859" t="e">
        <f>VLOOKUP(Таблица91112282710[[#This Row],[Название способа закупки]],ТаблСпосЗакуп[],2,FALSE)</f>
        <v>#N/A</v>
      </c>
      <c r="AF859" s="6"/>
      <c r="AG859" s="20" t="e">
        <f>INDEX(ТаблОснЗакЕП[],MATCH(LEFT($AF859,255),ТаблОснЗакЕП[Столбец1],0),2)</f>
        <v>#N/A</v>
      </c>
      <c r="AH859" s="2"/>
      <c r="AI859" s="17"/>
      <c r="AJ859" s="14"/>
      <c r="AK859" s="15"/>
      <c r="AL859" s="15"/>
      <c r="AM859" s="15"/>
      <c r="AN859" s="15"/>
      <c r="AO859" s="14"/>
      <c r="AP859" s="14"/>
      <c r="AR859" s="6"/>
      <c r="AS859" t="e">
        <f>VLOOKUP(Таблица91112282710[[#This Row],[Название направления закупки]],ТаблНапрЗакуп[],2,FALSE)</f>
        <v>#N/A</v>
      </c>
      <c r="AT859" s="14"/>
      <c r="AU859" s="39" t="e">
        <f>VLOOKUP(Таблица91112282710[[#This Row],[Наименование подразделения-заявителя закупки (только для закупок ПАО "Газпром")]],ТаблПодрГазпром[],2,FALSE)</f>
        <v>#N/A</v>
      </c>
      <c r="AV859" s="14"/>
      <c r="AW859" s="14"/>
    </row>
    <row r="860" spans="1:49" x14ac:dyDescent="0.25">
      <c r="A860" s="2"/>
      <c r="B860" s="16"/>
      <c r="C860" s="6"/>
      <c r="D860" t="e">
        <f>VLOOKUP(Таблица91112282710[[#This Row],[Название документа, основания для закупки]],ТаблОснЗакуп[],2,FALSE)</f>
        <v>#N/A</v>
      </c>
      <c r="E860" s="2"/>
      <c r="F860" s="6"/>
      <c r="G860" s="38" t="e">
        <f>VLOOKUP(Таблица91112282710[[#This Row],[ Название раздела Плана]],ТаблРазделПлана4[],2,FALSE)</f>
        <v>#N/A</v>
      </c>
      <c r="H860" s="14"/>
      <c r="I860" s="14"/>
      <c r="J860" s="2"/>
      <c r="K860" s="17"/>
      <c r="L860" s="17"/>
      <c r="M860" s="48"/>
      <c r="N860" s="47" t="e">
        <f>VLOOKUP(Таблица91112282710[[#This Row],[Предмет закупки - исключения СМСП]],ТаблИсключ,2,FALSE)</f>
        <v>#N/A</v>
      </c>
      <c r="O860" s="20"/>
      <c r="Q860" s="36"/>
      <c r="R860" s="12"/>
      <c r="S860" s="12"/>
      <c r="T860" s="12"/>
      <c r="U860" s="16" t="e">
        <f>VLOOKUP(Таблица91112282710[[#This Row],[Ставка НДС]],ТаблицаСтавкиНДС[],2,FALSE)</f>
        <v>#N/A</v>
      </c>
      <c r="V860" s="6"/>
      <c r="W860" t="e">
        <f>VLOOKUP(Таблица91112282710[[#This Row],[Название источника финансирования]],ТаблИстФинанс[],2,FALSE)</f>
        <v>#N/A</v>
      </c>
      <c r="X860" s="2"/>
      <c r="Y860" s="13"/>
      <c r="Z860" s="13"/>
      <c r="AA860" s="13"/>
      <c r="AB860" s="17"/>
      <c r="AC860" s="17"/>
      <c r="AD860" s="6"/>
      <c r="AE860" t="e">
        <f>VLOOKUP(Таблица91112282710[[#This Row],[Название способа закупки]],ТаблСпосЗакуп[],2,FALSE)</f>
        <v>#N/A</v>
      </c>
      <c r="AF860" s="6"/>
      <c r="AG860" s="20" t="e">
        <f>INDEX(ТаблОснЗакЕП[],MATCH(LEFT($AF860,255),ТаблОснЗакЕП[Столбец1],0),2)</f>
        <v>#N/A</v>
      </c>
      <c r="AH860" s="2"/>
      <c r="AI860" s="17"/>
      <c r="AJ860" s="14"/>
      <c r="AK860" s="15"/>
      <c r="AL860" s="15"/>
      <c r="AM860" s="15"/>
      <c r="AN860" s="15"/>
      <c r="AO860" s="14"/>
      <c r="AP860" s="14"/>
      <c r="AR860" s="6"/>
      <c r="AS860" t="e">
        <f>VLOOKUP(Таблица91112282710[[#This Row],[Название направления закупки]],ТаблНапрЗакуп[],2,FALSE)</f>
        <v>#N/A</v>
      </c>
      <c r="AT860" s="14"/>
      <c r="AU860" s="40" t="e">
        <f>VLOOKUP(Таблица91112282710[[#This Row],[Наименование подразделения-заявителя закупки (только для закупок ПАО "Газпром")]],ТаблПодрГазпром[],2,FALSE)</f>
        <v>#N/A</v>
      </c>
      <c r="AV860" s="14"/>
      <c r="AW860" s="14"/>
    </row>
    <row r="861" spans="1:49" x14ac:dyDescent="0.25">
      <c r="A861" s="2"/>
      <c r="B861" s="16"/>
      <c r="C861" s="6"/>
      <c r="D861" t="e">
        <f>VLOOKUP(Таблица91112282710[[#This Row],[Название документа, основания для закупки]],ТаблОснЗакуп[],2,FALSE)</f>
        <v>#N/A</v>
      </c>
      <c r="E861" s="2"/>
      <c r="F861" s="6"/>
      <c r="G861" s="38" t="e">
        <f>VLOOKUP(Таблица91112282710[[#This Row],[ Название раздела Плана]],ТаблРазделПлана4[],2,FALSE)</f>
        <v>#N/A</v>
      </c>
      <c r="H861" s="14"/>
      <c r="I861" s="14"/>
      <c r="J861" s="2"/>
      <c r="K861" s="17"/>
      <c r="L861" s="17"/>
      <c r="M861" s="48"/>
      <c r="N861" s="47" t="e">
        <f>VLOOKUP(Таблица91112282710[[#This Row],[Предмет закупки - исключения СМСП]],ТаблИсключ,2,FALSE)</f>
        <v>#N/A</v>
      </c>
      <c r="O861" s="20"/>
      <c r="Q861" s="36"/>
      <c r="R861" s="12"/>
      <c r="S861" s="12"/>
      <c r="T861" s="12"/>
      <c r="U861" s="16" t="e">
        <f>VLOOKUP(Таблица91112282710[[#This Row],[Ставка НДС]],ТаблицаСтавкиНДС[],2,FALSE)</f>
        <v>#N/A</v>
      </c>
      <c r="V861" s="6"/>
      <c r="W861" t="e">
        <f>VLOOKUP(Таблица91112282710[[#This Row],[Название источника финансирования]],ТаблИстФинанс[],2,FALSE)</f>
        <v>#N/A</v>
      </c>
      <c r="X861" s="2"/>
      <c r="Y861" s="13"/>
      <c r="Z861" s="13"/>
      <c r="AA861" s="13"/>
      <c r="AB861" s="17"/>
      <c r="AC861" s="17"/>
      <c r="AD861" s="6"/>
      <c r="AE861" t="e">
        <f>VLOOKUP(Таблица91112282710[[#This Row],[Название способа закупки]],ТаблСпосЗакуп[],2,FALSE)</f>
        <v>#N/A</v>
      </c>
      <c r="AF861" s="6"/>
      <c r="AG861" s="20" t="e">
        <f>INDEX(ТаблОснЗакЕП[],MATCH(LEFT($AF861,255),ТаблОснЗакЕП[Столбец1],0),2)</f>
        <v>#N/A</v>
      </c>
      <c r="AH861" s="2"/>
      <c r="AI861" s="17"/>
      <c r="AJ861" s="14"/>
      <c r="AK861" s="15"/>
      <c r="AL861" s="15"/>
      <c r="AM861" s="15"/>
      <c r="AN861" s="15"/>
      <c r="AO861" s="14"/>
      <c r="AP861" s="14"/>
      <c r="AR861" s="6"/>
      <c r="AS861" t="e">
        <f>VLOOKUP(Таблица91112282710[[#This Row],[Название направления закупки]],ТаблНапрЗакуп[],2,FALSE)</f>
        <v>#N/A</v>
      </c>
      <c r="AT861" s="14"/>
      <c r="AU861" s="39" t="e">
        <f>VLOOKUP(Таблица91112282710[[#This Row],[Наименование подразделения-заявителя закупки (только для закупок ПАО "Газпром")]],ТаблПодрГазпром[],2,FALSE)</f>
        <v>#N/A</v>
      </c>
      <c r="AV861" s="14"/>
      <c r="AW861" s="14"/>
    </row>
    <row r="862" spans="1:49" x14ac:dyDescent="0.25">
      <c r="A862" s="2"/>
      <c r="B862" s="16"/>
      <c r="C862" s="6"/>
      <c r="D862" t="e">
        <f>VLOOKUP(Таблица91112282710[[#This Row],[Название документа, основания для закупки]],ТаблОснЗакуп[],2,FALSE)</f>
        <v>#N/A</v>
      </c>
      <c r="E862" s="2"/>
      <c r="F862" s="6"/>
      <c r="G862" s="38" t="e">
        <f>VLOOKUP(Таблица91112282710[[#This Row],[ Название раздела Плана]],ТаблРазделПлана4[],2,FALSE)</f>
        <v>#N/A</v>
      </c>
      <c r="H862" s="14"/>
      <c r="I862" s="14"/>
      <c r="J862" s="2"/>
      <c r="K862" s="17"/>
      <c r="L862" s="17"/>
      <c r="M862" s="48"/>
      <c r="N862" s="47" t="e">
        <f>VLOOKUP(Таблица91112282710[[#This Row],[Предмет закупки - исключения СМСП]],ТаблИсключ,2,FALSE)</f>
        <v>#N/A</v>
      </c>
      <c r="O862" s="20"/>
      <c r="Q862" s="36"/>
      <c r="R862" s="12"/>
      <c r="S862" s="12"/>
      <c r="T862" s="12"/>
      <c r="U862" s="16" t="e">
        <f>VLOOKUP(Таблица91112282710[[#This Row],[Ставка НДС]],ТаблицаСтавкиНДС[],2,FALSE)</f>
        <v>#N/A</v>
      </c>
      <c r="V862" s="6"/>
      <c r="W862" t="e">
        <f>VLOOKUP(Таблица91112282710[[#This Row],[Название источника финансирования]],ТаблИстФинанс[],2,FALSE)</f>
        <v>#N/A</v>
      </c>
      <c r="X862" s="2"/>
      <c r="Y862" s="13"/>
      <c r="Z862" s="13"/>
      <c r="AA862" s="13"/>
      <c r="AB862" s="17"/>
      <c r="AC862" s="17"/>
      <c r="AD862" s="6"/>
      <c r="AE862" t="e">
        <f>VLOOKUP(Таблица91112282710[[#This Row],[Название способа закупки]],ТаблСпосЗакуп[],2,FALSE)</f>
        <v>#N/A</v>
      </c>
      <c r="AF862" s="6"/>
      <c r="AG862" s="20" t="e">
        <f>INDEX(ТаблОснЗакЕП[],MATCH(LEFT($AF862,255),ТаблОснЗакЕП[Столбец1],0),2)</f>
        <v>#N/A</v>
      </c>
      <c r="AH862" s="2"/>
      <c r="AI862" s="17"/>
      <c r="AJ862" s="14"/>
      <c r="AK862" s="15"/>
      <c r="AL862" s="15"/>
      <c r="AM862" s="15"/>
      <c r="AN862" s="15"/>
      <c r="AO862" s="14"/>
      <c r="AP862" s="14"/>
      <c r="AR862" s="6"/>
      <c r="AS862" t="e">
        <f>VLOOKUP(Таблица91112282710[[#This Row],[Название направления закупки]],ТаблНапрЗакуп[],2,FALSE)</f>
        <v>#N/A</v>
      </c>
      <c r="AT862" s="14"/>
      <c r="AU862" s="40" t="e">
        <f>VLOOKUP(Таблица91112282710[[#This Row],[Наименование подразделения-заявителя закупки (только для закупок ПАО "Газпром")]],ТаблПодрГазпром[],2,FALSE)</f>
        <v>#N/A</v>
      </c>
      <c r="AV862" s="14"/>
      <c r="AW862" s="14"/>
    </row>
    <row r="863" spans="1:49" x14ac:dyDescent="0.25">
      <c r="A863" s="2"/>
      <c r="B863" s="16"/>
      <c r="C863" s="6"/>
      <c r="D863" t="e">
        <f>VLOOKUP(Таблица91112282710[[#This Row],[Название документа, основания для закупки]],ТаблОснЗакуп[],2,FALSE)</f>
        <v>#N/A</v>
      </c>
      <c r="E863" s="2"/>
      <c r="F863" s="6"/>
      <c r="G863" s="38" t="e">
        <f>VLOOKUP(Таблица91112282710[[#This Row],[ Название раздела Плана]],ТаблРазделПлана4[],2,FALSE)</f>
        <v>#N/A</v>
      </c>
      <c r="H863" s="14"/>
      <c r="I863" s="14"/>
      <c r="J863" s="2"/>
      <c r="K863" s="17"/>
      <c r="L863" s="17"/>
      <c r="M863" s="48"/>
      <c r="N863" s="47" t="e">
        <f>VLOOKUP(Таблица91112282710[[#This Row],[Предмет закупки - исключения СМСП]],ТаблИсключ,2,FALSE)</f>
        <v>#N/A</v>
      </c>
      <c r="O863" s="20"/>
      <c r="Q863" s="36"/>
      <c r="R863" s="12"/>
      <c r="S863" s="12"/>
      <c r="T863" s="12"/>
      <c r="U863" s="16" t="e">
        <f>VLOOKUP(Таблица91112282710[[#This Row],[Ставка НДС]],ТаблицаСтавкиНДС[],2,FALSE)</f>
        <v>#N/A</v>
      </c>
      <c r="V863" s="6"/>
      <c r="W863" t="e">
        <f>VLOOKUP(Таблица91112282710[[#This Row],[Название источника финансирования]],ТаблИстФинанс[],2,FALSE)</f>
        <v>#N/A</v>
      </c>
      <c r="X863" s="2"/>
      <c r="Y863" s="13"/>
      <c r="Z863" s="13"/>
      <c r="AA863" s="13"/>
      <c r="AB863" s="17"/>
      <c r="AC863" s="17"/>
      <c r="AD863" s="6"/>
      <c r="AE863" t="e">
        <f>VLOOKUP(Таблица91112282710[[#This Row],[Название способа закупки]],ТаблСпосЗакуп[],2,FALSE)</f>
        <v>#N/A</v>
      </c>
      <c r="AF863" s="6"/>
      <c r="AG863" s="20" t="e">
        <f>INDEX(ТаблОснЗакЕП[],MATCH(LEFT($AF863,255),ТаблОснЗакЕП[Столбец1],0),2)</f>
        <v>#N/A</v>
      </c>
      <c r="AH863" s="2"/>
      <c r="AI863" s="17"/>
      <c r="AJ863" s="14"/>
      <c r="AK863" s="15"/>
      <c r="AL863" s="15"/>
      <c r="AM863" s="15"/>
      <c r="AN863" s="15"/>
      <c r="AO863" s="14"/>
      <c r="AP863" s="14"/>
      <c r="AR863" s="6"/>
      <c r="AS863" t="e">
        <f>VLOOKUP(Таблица91112282710[[#This Row],[Название направления закупки]],ТаблНапрЗакуп[],2,FALSE)</f>
        <v>#N/A</v>
      </c>
      <c r="AT863" s="14"/>
      <c r="AU863" s="39" t="e">
        <f>VLOOKUP(Таблица91112282710[[#This Row],[Наименование подразделения-заявителя закупки (только для закупок ПАО "Газпром")]],ТаблПодрГазпром[],2,FALSE)</f>
        <v>#N/A</v>
      </c>
      <c r="AV863" s="14"/>
      <c r="AW863" s="14"/>
    </row>
    <row r="864" spans="1:49" x14ac:dyDescent="0.25">
      <c r="A864" s="2"/>
      <c r="B864" s="16"/>
      <c r="C864" s="6"/>
      <c r="D864" t="e">
        <f>VLOOKUP(Таблица91112282710[[#This Row],[Название документа, основания для закупки]],ТаблОснЗакуп[],2,FALSE)</f>
        <v>#N/A</v>
      </c>
      <c r="E864" s="2"/>
      <c r="F864" s="6"/>
      <c r="G864" s="38" t="e">
        <f>VLOOKUP(Таблица91112282710[[#This Row],[ Название раздела Плана]],ТаблРазделПлана4[],2,FALSE)</f>
        <v>#N/A</v>
      </c>
      <c r="H864" s="14"/>
      <c r="I864" s="14"/>
      <c r="J864" s="2"/>
      <c r="K864" s="17"/>
      <c r="L864" s="17"/>
      <c r="M864" s="48"/>
      <c r="N864" s="47" t="e">
        <f>VLOOKUP(Таблица91112282710[[#This Row],[Предмет закупки - исключения СМСП]],ТаблИсключ,2,FALSE)</f>
        <v>#N/A</v>
      </c>
      <c r="O864" s="20"/>
      <c r="Q864" s="36"/>
      <c r="R864" s="12"/>
      <c r="S864" s="12"/>
      <c r="T864" s="12"/>
      <c r="U864" s="16" t="e">
        <f>VLOOKUP(Таблица91112282710[[#This Row],[Ставка НДС]],ТаблицаСтавкиНДС[],2,FALSE)</f>
        <v>#N/A</v>
      </c>
      <c r="V864" s="6"/>
      <c r="W864" t="e">
        <f>VLOOKUP(Таблица91112282710[[#This Row],[Название источника финансирования]],ТаблИстФинанс[],2,FALSE)</f>
        <v>#N/A</v>
      </c>
      <c r="X864" s="2"/>
      <c r="Y864" s="13"/>
      <c r="Z864" s="13"/>
      <c r="AA864" s="13"/>
      <c r="AB864" s="17"/>
      <c r="AC864" s="17"/>
      <c r="AD864" s="6"/>
      <c r="AE864" t="e">
        <f>VLOOKUP(Таблица91112282710[[#This Row],[Название способа закупки]],ТаблСпосЗакуп[],2,FALSE)</f>
        <v>#N/A</v>
      </c>
      <c r="AF864" s="6"/>
      <c r="AG864" s="20" t="e">
        <f>INDEX(ТаблОснЗакЕП[],MATCH(LEFT($AF864,255),ТаблОснЗакЕП[Столбец1],0),2)</f>
        <v>#N/A</v>
      </c>
      <c r="AH864" s="2"/>
      <c r="AI864" s="17"/>
      <c r="AJ864" s="14"/>
      <c r="AK864" s="15"/>
      <c r="AL864" s="15"/>
      <c r="AM864" s="15"/>
      <c r="AN864" s="15"/>
      <c r="AO864" s="14"/>
      <c r="AP864" s="14"/>
      <c r="AR864" s="6"/>
      <c r="AS864" t="e">
        <f>VLOOKUP(Таблица91112282710[[#This Row],[Название направления закупки]],ТаблНапрЗакуп[],2,FALSE)</f>
        <v>#N/A</v>
      </c>
      <c r="AT864" s="14"/>
      <c r="AU864" s="40" t="e">
        <f>VLOOKUP(Таблица91112282710[[#This Row],[Наименование подразделения-заявителя закупки (только для закупок ПАО "Газпром")]],ТаблПодрГазпром[],2,FALSE)</f>
        <v>#N/A</v>
      </c>
      <c r="AV864" s="14"/>
      <c r="AW864" s="14"/>
    </row>
    <row r="865" spans="1:49" x14ac:dyDescent="0.25">
      <c r="A865" s="2"/>
      <c r="B865" s="16"/>
      <c r="C865" s="6"/>
      <c r="D865" t="e">
        <f>VLOOKUP(Таблица91112282710[[#This Row],[Название документа, основания для закупки]],ТаблОснЗакуп[],2,FALSE)</f>
        <v>#N/A</v>
      </c>
      <c r="E865" s="2"/>
      <c r="F865" s="6"/>
      <c r="G865" s="38" t="e">
        <f>VLOOKUP(Таблица91112282710[[#This Row],[ Название раздела Плана]],ТаблРазделПлана4[],2,FALSE)</f>
        <v>#N/A</v>
      </c>
      <c r="H865" s="14"/>
      <c r="I865" s="14"/>
      <c r="J865" s="2"/>
      <c r="K865" s="17"/>
      <c r="L865" s="17"/>
      <c r="M865" s="48"/>
      <c r="N865" s="47" t="e">
        <f>VLOOKUP(Таблица91112282710[[#This Row],[Предмет закупки - исключения СМСП]],ТаблИсключ,2,FALSE)</f>
        <v>#N/A</v>
      </c>
      <c r="O865" s="20"/>
      <c r="Q865" s="36"/>
      <c r="R865" s="12"/>
      <c r="S865" s="12"/>
      <c r="T865" s="12"/>
      <c r="U865" s="16" t="e">
        <f>VLOOKUP(Таблица91112282710[[#This Row],[Ставка НДС]],ТаблицаСтавкиНДС[],2,FALSE)</f>
        <v>#N/A</v>
      </c>
      <c r="V865" s="6"/>
      <c r="W865" t="e">
        <f>VLOOKUP(Таблица91112282710[[#This Row],[Название источника финансирования]],ТаблИстФинанс[],2,FALSE)</f>
        <v>#N/A</v>
      </c>
      <c r="X865" s="2"/>
      <c r="Y865" s="13"/>
      <c r="Z865" s="13"/>
      <c r="AA865" s="13"/>
      <c r="AB865" s="17"/>
      <c r="AC865" s="17"/>
      <c r="AD865" s="6"/>
      <c r="AE865" t="e">
        <f>VLOOKUP(Таблица91112282710[[#This Row],[Название способа закупки]],ТаблСпосЗакуп[],2,FALSE)</f>
        <v>#N/A</v>
      </c>
      <c r="AF865" s="6"/>
      <c r="AG865" s="20" t="e">
        <f>INDEX(ТаблОснЗакЕП[],MATCH(LEFT($AF865,255),ТаблОснЗакЕП[Столбец1],0),2)</f>
        <v>#N/A</v>
      </c>
      <c r="AH865" s="2"/>
      <c r="AI865" s="17"/>
      <c r="AJ865" s="14"/>
      <c r="AK865" s="15"/>
      <c r="AL865" s="15"/>
      <c r="AM865" s="15"/>
      <c r="AN865" s="15"/>
      <c r="AO865" s="14"/>
      <c r="AP865" s="14"/>
      <c r="AR865" s="6"/>
      <c r="AS865" t="e">
        <f>VLOOKUP(Таблица91112282710[[#This Row],[Название направления закупки]],ТаблНапрЗакуп[],2,FALSE)</f>
        <v>#N/A</v>
      </c>
      <c r="AT865" s="14"/>
      <c r="AU865" s="39" t="e">
        <f>VLOOKUP(Таблица91112282710[[#This Row],[Наименование подразделения-заявителя закупки (только для закупок ПАО "Газпром")]],ТаблПодрГазпром[],2,FALSE)</f>
        <v>#N/A</v>
      </c>
      <c r="AV865" s="14"/>
      <c r="AW865" s="14"/>
    </row>
    <row r="866" spans="1:49" x14ac:dyDescent="0.25">
      <c r="A866" s="2"/>
      <c r="B866" s="16"/>
      <c r="C866" s="6"/>
      <c r="D866" t="e">
        <f>VLOOKUP(Таблица91112282710[[#This Row],[Название документа, основания для закупки]],ТаблОснЗакуп[],2,FALSE)</f>
        <v>#N/A</v>
      </c>
      <c r="E866" s="2"/>
      <c r="F866" s="6"/>
      <c r="G866" s="38" t="e">
        <f>VLOOKUP(Таблица91112282710[[#This Row],[ Название раздела Плана]],ТаблРазделПлана4[],2,FALSE)</f>
        <v>#N/A</v>
      </c>
      <c r="H866" s="14"/>
      <c r="I866" s="14"/>
      <c r="J866" s="2"/>
      <c r="K866" s="17"/>
      <c r="L866" s="17"/>
      <c r="M866" s="48"/>
      <c r="N866" s="47" t="e">
        <f>VLOOKUP(Таблица91112282710[[#This Row],[Предмет закупки - исключения СМСП]],ТаблИсключ,2,FALSE)</f>
        <v>#N/A</v>
      </c>
      <c r="O866" s="20"/>
      <c r="Q866" s="36"/>
      <c r="R866" s="12"/>
      <c r="S866" s="12"/>
      <c r="T866" s="12"/>
      <c r="U866" s="16" t="e">
        <f>VLOOKUP(Таблица91112282710[[#This Row],[Ставка НДС]],ТаблицаСтавкиНДС[],2,FALSE)</f>
        <v>#N/A</v>
      </c>
      <c r="V866" s="6"/>
      <c r="W866" t="e">
        <f>VLOOKUP(Таблица91112282710[[#This Row],[Название источника финансирования]],ТаблИстФинанс[],2,FALSE)</f>
        <v>#N/A</v>
      </c>
      <c r="X866" s="2"/>
      <c r="Y866" s="13"/>
      <c r="Z866" s="13"/>
      <c r="AA866" s="13"/>
      <c r="AB866" s="17"/>
      <c r="AC866" s="17"/>
      <c r="AD866" s="6"/>
      <c r="AE866" t="e">
        <f>VLOOKUP(Таблица91112282710[[#This Row],[Название способа закупки]],ТаблСпосЗакуп[],2,FALSE)</f>
        <v>#N/A</v>
      </c>
      <c r="AF866" s="6"/>
      <c r="AG866" s="20" t="e">
        <f>INDEX(ТаблОснЗакЕП[],MATCH(LEFT($AF866,255),ТаблОснЗакЕП[Столбец1],0),2)</f>
        <v>#N/A</v>
      </c>
      <c r="AH866" s="2"/>
      <c r="AI866" s="17"/>
      <c r="AJ866" s="14"/>
      <c r="AK866" s="15"/>
      <c r="AL866" s="15"/>
      <c r="AM866" s="15"/>
      <c r="AN866" s="15"/>
      <c r="AO866" s="14"/>
      <c r="AP866" s="14"/>
      <c r="AR866" s="6"/>
      <c r="AS866" t="e">
        <f>VLOOKUP(Таблица91112282710[[#This Row],[Название направления закупки]],ТаблНапрЗакуп[],2,FALSE)</f>
        <v>#N/A</v>
      </c>
      <c r="AT866" s="14"/>
      <c r="AU866" s="40" t="e">
        <f>VLOOKUP(Таблица91112282710[[#This Row],[Наименование подразделения-заявителя закупки (только для закупок ПАО "Газпром")]],ТаблПодрГазпром[],2,FALSE)</f>
        <v>#N/A</v>
      </c>
      <c r="AV866" s="14"/>
      <c r="AW866" s="14"/>
    </row>
    <row r="867" spans="1:49" x14ac:dyDescent="0.25">
      <c r="A867" s="2"/>
      <c r="B867" s="16"/>
      <c r="C867" s="6"/>
      <c r="D867" t="e">
        <f>VLOOKUP(Таблица91112282710[[#This Row],[Название документа, основания для закупки]],ТаблОснЗакуп[],2,FALSE)</f>
        <v>#N/A</v>
      </c>
      <c r="E867" s="2"/>
      <c r="F867" s="6"/>
      <c r="G867" s="38" t="e">
        <f>VLOOKUP(Таблица91112282710[[#This Row],[ Название раздела Плана]],ТаблРазделПлана4[],2,FALSE)</f>
        <v>#N/A</v>
      </c>
      <c r="H867" s="14"/>
      <c r="I867" s="14"/>
      <c r="J867" s="2"/>
      <c r="K867" s="17"/>
      <c r="L867" s="17"/>
      <c r="M867" s="48"/>
      <c r="N867" s="47" t="e">
        <f>VLOOKUP(Таблица91112282710[[#This Row],[Предмет закупки - исключения СМСП]],ТаблИсключ,2,FALSE)</f>
        <v>#N/A</v>
      </c>
      <c r="O867" s="20"/>
      <c r="Q867" s="36"/>
      <c r="R867" s="12"/>
      <c r="S867" s="12"/>
      <c r="T867" s="12"/>
      <c r="U867" s="16" t="e">
        <f>VLOOKUP(Таблица91112282710[[#This Row],[Ставка НДС]],ТаблицаСтавкиНДС[],2,FALSE)</f>
        <v>#N/A</v>
      </c>
      <c r="V867" s="6"/>
      <c r="W867" t="e">
        <f>VLOOKUP(Таблица91112282710[[#This Row],[Название источника финансирования]],ТаблИстФинанс[],2,FALSE)</f>
        <v>#N/A</v>
      </c>
      <c r="X867" s="2"/>
      <c r="Y867" s="13"/>
      <c r="Z867" s="13"/>
      <c r="AA867" s="13"/>
      <c r="AB867" s="17"/>
      <c r="AC867" s="17"/>
      <c r="AD867" s="6"/>
      <c r="AE867" t="e">
        <f>VLOOKUP(Таблица91112282710[[#This Row],[Название способа закупки]],ТаблСпосЗакуп[],2,FALSE)</f>
        <v>#N/A</v>
      </c>
      <c r="AF867" s="6"/>
      <c r="AG867" s="20" t="e">
        <f>INDEX(ТаблОснЗакЕП[],MATCH(LEFT($AF867,255),ТаблОснЗакЕП[Столбец1],0),2)</f>
        <v>#N/A</v>
      </c>
      <c r="AH867" s="2"/>
      <c r="AI867" s="17"/>
      <c r="AJ867" s="14"/>
      <c r="AK867" s="15"/>
      <c r="AL867" s="15"/>
      <c r="AM867" s="15"/>
      <c r="AN867" s="15"/>
      <c r="AO867" s="14"/>
      <c r="AP867" s="14"/>
      <c r="AR867" s="6"/>
      <c r="AS867" t="e">
        <f>VLOOKUP(Таблица91112282710[[#This Row],[Название направления закупки]],ТаблНапрЗакуп[],2,FALSE)</f>
        <v>#N/A</v>
      </c>
      <c r="AT867" s="14"/>
      <c r="AU867" s="39" t="e">
        <f>VLOOKUP(Таблица91112282710[[#This Row],[Наименование подразделения-заявителя закупки (только для закупок ПАО "Газпром")]],ТаблПодрГазпром[],2,FALSE)</f>
        <v>#N/A</v>
      </c>
      <c r="AV867" s="14"/>
      <c r="AW867" s="14"/>
    </row>
    <row r="868" spans="1:49" x14ac:dyDescent="0.25">
      <c r="A868" s="2"/>
      <c r="B868" s="16"/>
      <c r="C868" s="6"/>
      <c r="D868" t="e">
        <f>VLOOKUP(Таблица91112282710[[#This Row],[Название документа, основания для закупки]],ТаблОснЗакуп[],2,FALSE)</f>
        <v>#N/A</v>
      </c>
      <c r="E868" s="2"/>
      <c r="F868" s="6"/>
      <c r="G868" s="38" t="e">
        <f>VLOOKUP(Таблица91112282710[[#This Row],[ Название раздела Плана]],ТаблРазделПлана4[],2,FALSE)</f>
        <v>#N/A</v>
      </c>
      <c r="H868" s="14"/>
      <c r="I868" s="14"/>
      <c r="J868" s="2"/>
      <c r="K868" s="17"/>
      <c r="L868" s="17"/>
      <c r="M868" s="48"/>
      <c r="N868" s="47" t="e">
        <f>VLOOKUP(Таблица91112282710[[#This Row],[Предмет закупки - исключения СМСП]],ТаблИсключ,2,FALSE)</f>
        <v>#N/A</v>
      </c>
      <c r="O868" s="20"/>
      <c r="Q868" s="36"/>
      <c r="R868" s="12"/>
      <c r="S868" s="12"/>
      <c r="T868" s="12"/>
      <c r="U868" s="16" t="e">
        <f>VLOOKUP(Таблица91112282710[[#This Row],[Ставка НДС]],ТаблицаСтавкиНДС[],2,FALSE)</f>
        <v>#N/A</v>
      </c>
      <c r="V868" s="6"/>
      <c r="W868" t="e">
        <f>VLOOKUP(Таблица91112282710[[#This Row],[Название источника финансирования]],ТаблИстФинанс[],2,FALSE)</f>
        <v>#N/A</v>
      </c>
      <c r="X868" s="2"/>
      <c r="Y868" s="13"/>
      <c r="Z868" s="13"/>
      <c r="AA868" s="13"/>
      <c r="AB868" s="17"/>
      <c r="AC868" s="17"/>
      <c r="AD868" s="6"/>
      <c r="AE868" t="e">
        <f>VLOOKUP(Таблица91112282710[[#This Row],[Название способа закупки]],ТаблСпосЗакуп[],2,FALSE)</f>
        <v>#N/A</v>
      </c>
      <c r="AF868" s="6"/>
      <c r="AG868" s="20" t="e">
        <f>INDEX(ТаблОснЗакЕП[],MATCH(LEFT($AF868,255),ТаблОснЗакЕП[Столбец1],0),2)</f>
        <v>#N/A</v>
      </c>
      <c r="AH868" s="2"/>
      <c r="AI868" s="17"/>
      <c r="AJ868" s="14"/>
      <c r="AK868" s="15"/>
      <c r="AL868" s="15"/>
      <c r="AM868" s="15"/>
      <c r="AN868" s="15"/>
      <c r="AO868" s="14"/>
      <c r="AP868" s="14"/>
      <c r="AR868" s="6"/>
      <c r="AS868" t="e">
        <f>VLOOKUP(Таблица91112282710[[#This Row],[Название направления закупки]],ТаблНапрЗакуп[],2,FALSE)</f>
        <v>#N/A</v>
      </c>
      <c r="AT868" s="14"/>
      <c r="AU868" s="40" t="e">
        <f>VLOOKUP(Таблица91112282710[[#This Row],[Наименование подразделения-заявителя закупки (только для закупок ПАО "Газпром")]],ТаблПодрГазпром[],2,FALSE)</f>
        <v>#N/A</v>
      </c>
      <c r="AV868" s="14"/>
      <c r="AW868" s="14"/>
    </row>
    <row r="869" spans="1:49" x14ac:dyDescent="0.25">
      <c r="A869" s="2"/>
      <c r="B869" s="16"/>
      <c r="C869" s="6"/>
      <c r="D869" t="e">
        <f>VLOOKUP(Таблица91112282710[[#This Row],[Название документа, основания для закупки]],ТаблОснЗакуп[],2,FALSE)</f>
        <v>#N/A</v>
      </c>
      <c r="E869" s="2"/>
      <c r="F869" s="6"/>
      <c r="G869" s="38" t="e">
        <f>VLOOKUP(Таблица91112282710[[#This Row],[ Название раздела Плана]],ТаблРазделПлана4[],2,FALSE)</f>
        <v>#N/A</v>
      </c>
      <c r="H869" s="14"/>
      <c r="I869" s="14"/>
      <c r="J869" s="2"/>
      <c r="K869" s="17"/>
      <c r="L869" s="17"/>
      <c r="M869" s="48"/>
      <c r="N869" s="47" t="e">
        <f>VLOOKUP(Таблица91112282710[[#This Row],[Предмет закупки - исключения СМСП]],ТаблИсключ,2,FALSE)</f>
        <v>#N/A</v>
      </c>
      <c r="O869" s="20"/>
      <c r="Q869" s="36"/>
      <c r="R869" s="12"/>
      <c r="S869" s="12"/>
      <c r="T869" s="12"/>
      <c r="U869" s="16" t="e">
        <f>VLOOKUP(Таблица91112282710[[#This Row],[Ставка НДС]],ТаблицаСтавкиНДС[],2,FALSE)</f>
        <v>#N/A</v>
      </c>
      <c r="V869" s="6"/>
      <c r="W869" t="e">
        <f>VLOOKUP(Таблица91112282710[[#This Row],[Название источника финансирования]],ТаблИстФинанс[],2,FALSE)</f>
        <v>#N/A</v>
      </c>
      <c r="X869" s="2"/>
      <c r="Y869" s="13"/>
      <c r="Z869" s="13"/>
      <c r="AA869" s="13"/>
      <c r="AB869" s="17"/>
      <c r="AC869" s="17"/>
      <c r="AD869" s="6"/>
      <c r="AE869" t="e">
        <f>VLOOKUP(Таблица91112282710[[#This Row],[Название способа закупки]],ТаблСпосЗакуп[],2,FALSE)</f>
        <v>#N/A</v>
      </c>
      <c r="AF869" s="6"/>
      <c r="AG869" s="20" t="e">
        <f>INDEX(ТаблОснЗакЕП[],MATCH(LEFT($AF869,255),ТаблОснЗакЕП[Столбец1],0),2)</f>
        <v>#N/A</v>
      </c>
      <c r="AH869" s="2"/>
      <c r="AI869" s="17"/>
      <c r="AJ869" s="14"/>
      <c r="AK869" s="15"/>
      <c r="AL869" s="15"/>
      <c r="AM869" s="15"/>
      <c r="AN869" s="15"/>
      <c r="AO869" s="14"/>
      <c r="AP869" s="14"/>
      <c r="AR869" s="6"/>
      <c r="AS869" t="e">
        <f>VLOOKUP(Таблица91112282710[[#This Row],[Название направления закупки]],ТаблНапрЗакуп[],2,FALSE)</f>
        <v>#N/A</v>
      </c>
      <c r="AT869" s="14"/>
      <c r="AU869" s="39" t="e">
        <f>VLOOKUP(Таблица91112282710[[#This Row],[Наименование подразделения-заявителя закупки (только для закупок ПАО "Газпром")]],ТаблПодрГазпром[],2,FALSE)</f>
        <v>#N/A</v>
      </c>
      <c r="AV869" s="14"/>
      <c r="AW869" s="14"/>
    </row>
    <row r="870" spans="1:49" x14ac:dyDescent="0.25">
      <c r="A870" s="2"/>
      <c r="B870" s="16"/>
      <c r="C870" s="6"/>
      <c r="D870" t="e">
        <f>VLOOKUP(Таблица91112282710[[#This Row],[Название документа, основания для закупки]],ТаблОснЗакуп[],2,FALSE)</f>
        <v>#N/A</v>
      </c>
      <c r="E870" s="2"/>
      <c r="F870" s="6"/>
      <c r="G870" s="38" t="e">
        <f>VLOOKUP(Таблица91112282710[[#This Row],[ Название раздела Плана]],ТаблРазделПлана4[],2,FALSE)</f>
        <v>#N/A</v>
      </c>
      <c r="H870" s="14"/>
      <c r="I870" s="14"/>
      <c r="J870" s="2"/>
      <c r="K870" s="17"/>
      <c r="L870" s="17"/>
      <c r="M870" s="48"/>
      <c r="N870" s="47" t="e">
        <f>VLOOKUP(Таблица91112282710[[#This Row],[Предмет закупки - исключения СМСП]],ТаблИсключ,2,FALSE)</f>
        <v>#N/A</v>
      </c>
      <c r="O870" s="20"/>
      <c r="Q870" s="36"/>
      <c r="R870" s="12"/>
      <c r="S870" s="12"/>
      <c r="T870" s="12"/>
      <c r="U870" s="16" t="e">
        <f>VLOOKUP(Таблица91112282710[[#This Row],[Ставка НДС]],ТаблицаСтавкиНДС[],2,FALSE)</f>
        <v>#N/A</v>
      </c>
      <c r="V870" s="6"/>
      <c r="W870" t="e">
        <f>VLOOKUP(Таблица91112282710[[#This Row],[Название источника финансирования]],ТаблИстФинанс[],2,FALSE)</f>
        <v>#N/A</v>
      </c>
      <c r="X870" s="2"/>
      <c r="Y870" s="13"/>
      <c r="Z870" s="13"/>
      <c r="AA870" s="13"/>
      <c r="AB870" s="17"/>
      <c r="AC870" s="17"/>
      <c r="AD870" s="6"/>
      <c r="AE870" t="e">
        <f>VLOOKUP(Таблица91112282710[[#This Row],[Название способа закупки]],ТаблСпосЗакуп[],2,FALSE)</f>
        <v>#N/A</v>
      </c>
      <c r="AF870" s="6"/>
      <c r="AG870" s="20" t="e">
        <f>INDEX(ТаблОснЗакЕП[],MATCH(LEFT($AF870,255),ТаблОснЗакЕП[Столбец1],0),2)</f>
        <v>#N/A</v>
      </c>
      <c r="AH870" s="2"/>
      <c r="AI870" s="17"/>
      <c r="AJ870" s="14"/>
      <c r="AK870" s="15"/>
      <c r="AL870" s="15"/>
      <c r="AM870" s="15"/>
      <c r="AN870" s="15"/>
      <c r="AO870" s="14"/>
      <c r="AP870" s="14"/>
      <c r="AR870" s="6"/>
      <c r="AS870" t="e">
        <f>VLOOKUP(Таблица91112282710[[#This Row],[Название направления закупки]],ТаблНапрЗакуп[],2,FALSE)</f>
        <v>#N/A</v>
      </c>
      <c r="AT870" s="14"/>
      <c r="AU870" s="40" t="e">
        <f>VLOOKUP(Таблица91112282710[[#This Row],[Наименование подразделения-заявителя закупки (только для закупок ПАО "Газпром")]],ТаблПодрГазпром[],2,FALSE)</f>
        <v>#N/A</v>
      </c>
      <c r="AV870" s="14"/>
      <c r="AW870" s="14"/>
    </row>
    <row r="871" spans="1:49" x14ac:dyDescent="0.25">
      <c r="A871" s="2"/>
      <c r="B871" s="16"/>
      <c r="C871" s="6"/>
      <c r="D871" t="e">
        <f>VLOOKUP(Таблица91112282710[[#This Row],[Название документа, основания для закупки]],ТаблОснЗакуп[],2,FALSE)</f>
        <v>#N/A</v>
      </c>
      <c r="E871" s="2"/>
      <c r="F871" s="6"/>
      <c r="G871" s="38" t="e">
        <f>VLOOKUP(Таблица91112282710[[#This Row],[ Название раздела Плана]],ТаблРазделПлана4[],2,FALSE)</f>
        <v>#N/A</v>
      </c>
      <c r="H871" s="14"/>
      <c r="I871" s="14"/>
      <c r="J871" s="2"/>
      <c r="K871" s="17"/>
      <c r="L871" s="17"/>
      <c r="M871" s="48"/>
      <c r="N871" s="47" t="e">
        <f>VLOOKUP(Таблица91112282710[[#This Row],[Предмет закупки - исключения СМСП]],ТаблИсключ,2,FALSE)</f>
        <v>#N/A</v>
      </c>
      <c r="O871" s="20"/>
      <c r="Q871" s="36"/>
      <c r="R871" s="12"/>
      <c r="S871" s="12"/>
      <c r="T871" s="12"/>
      <c r="U871" s="16" t="e">
        <f>VLOOKUP(Таблица91112282710[[#This Row],[Ставка НДС]],ТаблицаСтавкиНДС[],2,FALSE)</f>
        <v>#N/A</v>
      </c>
      <c r="V871" s="6"/>
      <c r="W871" t="e">
        <f>VLOOKUP(Таблица91112282710[[#This Row],[Название источника финансирования]],ТаблИстФинанс[],2,FALSE)</f>
        <v>#N/A</v>
      </c>
      <c r="X871" s="2"/>
      <c r="Y871" s="13"/>
      <c r="Z871" s="13"/>
      <c r="AA871" s="13"/>
      <c r="AB871" s="17"/>
      <c r="AC871" s="17"/>
      <c r="AD871" s="6"/>
      <c r="AE871" t="e">
        <f>VLOOKUP(Таблица91112282710[[#This Row],[Название способа закупки]],ТаблСпосЗакуп[],2,FALSE)</f>
        <v>#N/A</v>
      </c>
      <c r="AF871" s="6"/>
      <c r="AG871" s="20" t="e">
        <f>INDEX(ТаблОснЗакЕП[],MATCH(LEFT($AF871,255),ТаблОснЗакЕП[Столбец1],0),2)</f>
        <v>#N/A</v>
      </c>
      <c r="AH871" s="2"/>
      <c r="AI871" s="17"/>
      <c r="AJ871" s="14"/>
      <c r="AK871" s="15"/>
      <c r="AL871" s="15"/>
      <c r="AM871" s="15"/>
      <c r="AN871" s="15"/>
      <c r="AO871" s="14"/>
      <c r="AP871" s="14"/>
      <c r="AR871" s="6"/>
      <c r="AS871" t="e">
        <f>VLOOKUP(Таблица91112282710[[#This Row],[Название направления закупки]],ТаблНапрЗакуп[],2,FALSE)</f>
        <v>#N/A</v>
      </c>
      <c r="AT871" s="14"/>
      <c r="AU871" s="39" t="e">
        <f>VLOOKUP(Таблица91112282710[[#This Row],[Наименование подразделения-заявителя закупки (только для закупок ПАО "Газпром")]],ТаблПодрГазпром[],2,FALSE)</f>
        <v>#N/A</v>
      </c>
      <c r="AV871" s="14"/>
      <c r="AW871" s="14"/>
    </row>
    <row r="872" spans="1:49" x14ac:dyDescent="0.25">
      <c r="A872" s="2"/>
      <c r="B872" s="16"/>
      <c r="C872" s="6"/>
      <c r="D872" t="e">
        <f>VLOOKUP(Таблица91112282710[[#This Row],[Название документа, основания для закупки]],ТаблОснЗакуп[],2,FALSE)</f>
        <v>#N/A</v>
      </c>
      <c r="E872" s="2"/>
      <c r="F872" s="6"/>
      <c r="G872" s="38" t="e">
        <f>VLOOKUP(Таблица91112282710[[#This Row],[ Название раздела Плана]],ТаблРазделПлана4[],2,FALSE)</f>
        <v>#N/A</v>
      </c>
      <c r="H872" s="14"/>
      <c r="I872" s="14"/>
      <c r="J872" s="2"/>
      <c r="K872" s="17"/>
      <c r="L872" s="17"/>
      <c r="M872" s="48"/>
      <c r="N872" s="47" t="e">
        <f>VLOOKUP(Таблица91112282710[[#This Row],[Предмет закупки - исключения СМСП]],ТаблИсключ,2,FALSE)</f>
        <v>#N/A</v>
      </c>
      <c r="O872" s="20"/>
      <c r="Q872" s="36"/>
      <c r="R872" s="12"/>
      <c r="S872" s="12"/>
      <c r="T872" s="12"/>
      <c r="U872" s="16" t="e">
        <f>VLOOKUP(Таблица91112282710[[#This Row],[Ставка НДС]],ТаблицаСтавкиНДС[],2,FALSE)</f>
        <v>#N/A</v>
      </c>
      <c r="V872" s="6"/>
      <c r="W872" t="e">
        <f>VLOOKUP(Таблица91112282710[[#This Row],[Название источника финансирования]],ТаблИстФинанс[],2,FALSE)</f>
        <v>#N/A</v>
      </c>
      <c r="X872" s="2"/>
      <c r="Y872" s="13"/>
      <c r="Z872" s="13"/>
      <c r="AA872" s="13"/>
      <c r="AB872" s="17"/>
      <c r="AC872" s="17"/>
      <c r="AD872" s="6"/>
      <c r="AE872" t="e">
        <f>VLOOKUP(Таблица91112282710[[#This Row],[Название способа закупки]],ТаблСпосЗакуп[],2,FALSE)</f>
        <v>#N/A</v>
      </c>
      <c r="AF872" s="6"/>
      <c r="AG872" s="20" t="e">
        <f>INDEX(ТаблОснЗакЕП[],MATCH(LEFT($AF872,255),ТаблОснЗакЕП[Столбец1],0),2)</f>
        <v>#N/A</v>
      </c>
      <c r="AH872" s="2"/>
      <c r="AI872" s="17"/>
      <c r="AJ872" s="14"/>
      <c r="AK872" s="15"/>
      <c r="AL872" s="15"/>
      <c r="AM872" s="15"/>
      <c r="AN872" s="15"/>
      <c r="AO872" s="14"/>
      <c r="AP872" s="14"/>
      <c r="AR872" s="6"/>
      <c r="AS872" t="e">
        <f>VLOOKUP(Таблица91112282710[[#This Row],[Название направления закупки]],ТаблНапрЗакуп[],2,FALSE)</f>
        <v>#N/A</v>
      </c>
      <c r="AT872" s="14"/>
      <c r="AU872" s="40" t="e">
        <f>VLOOKUP(Таблица91112282710[[#This Row],[Наименование подразделения-заявителя закупки (только для закупок ПАО "Газпром")]],ТаблПодрГазпром[],2,FALSE)</f>
        <v>#N/A</v>
      </c>
      <c r="AV872" s="14"/>
      <c r="AW872" s="14"/>
    </row>
    <row r="873" spans="1:49" x14ac:dyDescent="0.25">
      <c r="A873" s="2"/>
      <c r="B873" s="16"/>
      <c r="C873" s="6"/>
      <c r="D873" t="e">
        <f>VLOOKUP(Таблица91112282710[[#This Row],[Название документа, основания для закупки]],ТаблОснЗакуп[],2,FALSE)</f>
        <v>#N/A</v>
      </c>
      <c r="E873" s="2"/>
      <c r="F873" s="6"/>
      <c r="G873" s="38" t="e">
        <f>VLOOKUP(Таблица91112282710[[#This Row],[ Название раздела Плана]],ТаблРазделПлана4[],2,FALSE)</f>
        <v>#N/A</v>
      </c>
      <c r="H873" s="14"/>
      <c r="I873" s="14"/>
      <c r="J873" s="2"/>
      <c r="K873" s="17"/>
      <c r="L873" s="17"/>
      <c r="M873" s="48"/>
      <c r="N873" s="47" t="e">
        <f>VLOOKUP(Таблица91112282710[[#This Row],[Предмет закупки - исключения СМСП]],ТаблИсключ,2,FALSE)</f>
        <v>#N/A</v>
      </c>
      <c r="O873" s="20"/>
      <c r="Q873" s="36"/>
      <c r="R873" s="12"/>
      <c r="S873" s="12"/>
      <c r="T873" s="12"/>
      <c r="U873" s="16" t="e">
        <f>VLOOKUP(Таблица91112282710[[#This Row],[Ставка НДС]],ТаблицаСтавкиНДС[],2,FALSE)</f>
        <v>#N/A</v>
      </c>
      <c r="V873" s="6"/>
      <c r="W873" t="e">
        <f>VLOOKUP(Таблица91112282710[[#This Row],[Название источника финансирования]],ТаблИстФинанс[],2,FALSE)</f>
        <v>#N/A</v>
      </c>
      <c r="X873" s="2"/>
      <c r="Y873" s="13"/>
      <c r="Z873" s="13"/>
      <c r="AA873" s="13"/>
      <c r="AB873" s="17"/>
      <c r="AC873" s="17"/>
      <c r="AD873" s="6"/>
      <c r="AE873" t="e">
        <f>VLOOKUP(Таблица91112282710[[#This Row],[Название способа закупки]],ТаблСпосЗакуп[],2,FALSE)</f>
        <v>#N/A</v>
      </c>
      <c r="AF873" s="6"/>
      <c r="AG873" s="20" t="e">
        <f>INDEX(ТаблОснЗакЕП[],MATCH(LEFT($AF873,255),ТаблОснЗакЕП[Столбец1],0),2)</f>
        <v>#N/A</v>
      </c>
      <c r="AH873" s="2"/>
      <c r="AI873" s="17"/>
      <c r="AJ873" s="14"/>
      <c r="AK873" s="15"/>
      <c r="AL873" s="15"/>
      <c r="AM873" s="15"/>
      <c r="AN873" s="15"/>
      <c r="AO873" s="14"/>
      <c r="AP873" s="14"/>
      <c r="AR873" s="6"/>
      <c r="AS873" t="e">
        <f>VLOOKUP(Таблица91112282710[[#This Row],[Название направления закупки]],ТаблНапрЗакуп[],2,FALSE)</f>
        <v>#N/A</v>
      </c>
      <c r="AT873" s="14"/>
      <c r="AU873" s="39" t="e">
        <f>VLOOKUP(Таблица91112282710[[#This Row],[Наименование подразделения-заявителя закупки (только для закупок ПАО "Газпром")]],ТаблПодрГазпром[],2,FALSE)</f>
        <v>#N/A</v>
      </c>
      <c r="AV873" s="14"/>
      <c r="AW873" s="14"/>
    </row>
    <row r="874" spans="1:49" x14ac:dyDescent="0.25">
      <c r="A874" s="2"/>
      <c r="B874" s="16"/>
      <c r="C874" s="6"/>
      <c r="D874" t="e">
        <f>VLOOKUP(Таблица91112282710[[#This Row],[Название документа, основания для закупки]],ТаблОснЗакуп[],2,FALSE)</f>
        <v>#N/A</v>
      </c>
      <c r="E874" s="2"/>
      <c r="F874" s="6"/>
      <c r="G874" s="38" t="e">
        <f>VLOOKUP(Таблица91112282710[[#This Row],[ Название раздела Плана]],ТаблРазделПлана4[],2,FALSE)</f>
        <v>#N/A</v>
      </c>
      <c r="H874" s="14"/>
      <c r="I874" s="14"/>
      <c r="J874" s="2"/>
      <c r="K874" s="17"/>
      <c r="L874" s="17"/>
      <c r="M874" s="48"/>
      <c r="N874" s="47" t="e">
        <f>VLOOKUP(Таблица91112282710[[#This Row],[Предмет закупки - исключения СМСП]],ТаблИсключ,2,FALSE)</f>
        <v>#N/A</v>
      </c>
      <c r="O874" s="20"/>
      <c r="Q874" s="36"/>
      <c r="R874" s="12"/>
      <c r="S874" s="12"/>
      <c r="T874" s="12"/>
      <c r="U874" s="16" t="e">
        <f>VLOOKUP(Таблица91112282710[[#This Row],[Ставка НДС]],ТаблицаСтавкиНДС[],2,FALSE)</f>
        <v>#N/A</v>
      </c>
      <c r="V874" s="6"/>
      <c r="W874" t="e">
        <f>VLOOKUP(Таблица91112282710[[#This Row],[Название источника финансирования]],ТаблИстФинанс[],2,FALSE)</f>
        <v>#N/A</v>
      </c>
      <c r="X874" s="2"/>
      <c r="Y874" s="13"/>
      <c r="Z874" s="13"/>
      <c r="AA874" s="13"/>
      <c r="AB874" s="17"/>
      <c r="AC874" s="17"/>
      <c r="AD874" s="6"/>
      <c r="AE874" t="e">
        <f>VLOOKUP(Таблица91112282710[[#This Row],[Название способа закупки]],ТаблСпосЗакуп[],2,FALSE)</f>
        <v>#N/A</v>
      </c>
      <c r="AF874" s="6"/>
      <c r="AG874" s="20" t="e">
        <f>INDEX(ТаблОснЗакЕП[],MATCH(LEFT($AF874,255),ТаблОснЗакЕП[Столбец1],0),2)</f>
        <v>#N/A</v>
      </c>
      <c r="AH874" s="2"/>
      <c r="AI874" s="17"/>
      <c r="AJ874" s="14"/>
      <c r="AK874" s="15"/>
      <c r="AL874" s="15"/>
      <c r="AM874" s="15"/>
      <c r="AN874" s="15"/>
      <c r="AO874" s="14"/>
      <c r="AP874" s="14"/>
      <c r="AR874" s="6"/>
      <c r="AS874" t="e">
        <f>VLOOKUP(Таблица91112282710[[#This Row],[Название направления закупки]],ТаблНапрЗакуп[],2,FALSE)</f>
        <v>#N/A</v>
      </c>
      <c r="AT874" s="14"/>
      <c r="AU874" s="40" t="e">
        <f>VLOOKUP(Таблица91112282710[[#This Row],[Наименование подразделения-заявителя закупки (только для закупок ПАО "Газпром")]],ТаблПодрГазпром[],2,FALSE)</f>
        <v>#N/A</v>
      </c>
      <c r="AV874" s="14"/>
      <c r="AW874" s="14"/>
    </row>
    <row r="875" spans="1:49" x14ac:dyDescent="0.25">
      <c r="A875" s="2"/>
      <c r="B875" s="16"/>
      <c r="C875" s="6"/>
      <c r="D875" t="e">
        <f>VLOOKUP(Таблица91112282710[[#This Row],[Название документа, основания для закупки]],ТаблОснЗакуп[],2,FALSE)</f>
        <v>#N/A</v>
      </c>
      <c r="E875" s="2"/>
      <c r="F875" s="6"/>
      <c r="G875" s="38" t="e">
        <f>VLOOKUP(Таблица91112282710[[#This Row],[ Название раздела Плана]],ТаблРазделПлана4[],2,FALSE)</f>
        <v>#N/A</v>
      </c>
      <c r="H875" s="14"/>
      <c r="I875" s="14"/>
      <c r="J875" s="2"/>
      <c r="K875" s="17"/>
      <c r="L875" s="17"/>
      <c r="M875" s="48"/>
      <c r="N875" s="47" t="e">
        <f>VLOOKUP(Таблица91112282710[[#This Row],[Предмет закупки - исключения СМСП]],ТаблИсключ,2,FALSE)</f>
        <v>#N/A</v>
      </c>
      <c r="O875" s="20"/>
      <c r="Q875" s="36"/>
      <c r="R875" s="12"/>
      <c r="S875" s="12"/>
      <c r="T875" s="12"/>
      <c r="U875" s="16" t="e">
        <f>VLOOKUP(Таблица91112282710[[#This Row],[Ставка НДС]],ТаблицаСтавкиНДС[],2,FALSE)</f>
        <v>#N/A</v>
      </c>
      <c r="V875" s="6"/>
      <c r="W875" t="e">
        <f>VLOOKUP(Таблица91112282710[[#This Row],[Название источника финансирования]],ТаблИстФинанс[],2,FALSE)</f>
        <v>#N/A</v>
      </c>
      <c r="X875" s="2"/>
      <c r="Y875" s="13"/>
      <c r="Z875" s="13"/>
      <c r="AA875" s="13"/>
      <c r="AB875" s="17"/>
      <c r="AC875" s="17"/>
      <c r="AD875" s="6"/>
      <c r="AE875" t="e">
        <f>VLOOKUP(Таблица91112282710[[#This Row],[Название способа закупки]],ТаблСпосЗакуп[],2,FALSE)</f>
        <v>#N/A</v>
      </c>
      <c r="AF875" s="6"/>
      <c r="AG875" s="20" t="e">
        <f>INDEX(ТаблОснЗакЕП[],MATCH(LEFT($AF875,255),ТаблОснЗакЕП[Столбец1],0),2)</f>
        <v>#N/A</v>
      </c>
      <c r="AH875" s="2"/>
      <c r="AI875" s="17"/>
      <c r="AJ875" s="14"/>
      <c r="AK875" s="15"/>
      <c r="AL875" s="15"/>
      <c r="AM875" s="15"/>
      <c r="AN875" s="15"/>
      <c r="AO875" s="14"/>
      <c r="AP875" s="14"/>
      <c r="AR875" s="6"/>
      <c r="AS875" t="e">
        <f>VLOOKUP(Таблица91112282710[[#This Row],[Название направления закупки]],ТаблНапрЗакуп[],2,FALSE)</f>
        <v>#N/A</v>
      </c>
      <c r="AT875" s="14"/>
      <c r="AU875" s="39" t="e">
        <f>VLOOKUP(Таблица91112282710[[#This Row],[Наименование подразделения-заявителя закупки (только для закупок ПАО "Газпром")]],ТаблПодрГазпром[],2,FALSE)</f>
        <v>#N/A</v>
      </c>
      <c r="AV875" s="14"/>
      <c r="AW875" s="14"/>
    </row>
    <row r="876" spans="1:49" x14ac:dyDescent="0.25">
      <c r="A876" s="2"/>
      <c r="B876" s="16"/>
      <c r="C876" s="6"/>
      <c r="D876" t="e">
        <f>VLOOKUP(Таблица91112282710[[#This Row],[Название документа, основания для закупки]],ТаблОснЗакуп[],2,FALSE)</f>
        <v>#N/A</v>
      </c>
      <c r="E876" s="2"/>
      <c r="F876" s="6"/>
      <c r="G876" s="38" t="e">
        <f>VLOOKUP(Таблица91112282710[[#This Row],[ Название раздела Плана]],ТаблРазделПлана4[],2,FALSE)</f>
        <v>#N/A</v>
      </c>
      <c r="H876" s="14"/>
      <c r="I876" s="14"/>
      <c r="J876" s="2"/>
      <c r="K876" s="17"/>
      <c r="L876" s="17"/>
      <c r="M876" s="48"/>
      <c r="N876" s="47" t="e">
        <f>VLOOKUP(Таблица91112282710[[#This Row],[Предмет закупки - исключения СМСП]],ТаблИсключ,2,FALSE)</f>
        <v>#N/A</v>
      </c>
      <c r="O876" s="20"/>
      <c r="Q876" s="36"/>
      <c r="R876" s="12"/>
      <c r="S876" s="12"/>
      <c r="T876" s="12"/>
      <c r="U876" s="16" t="e">
        <f>VLOOKUP(Таблица91112282710[[#This Row],[Ставка НДС]],ТаблицаСтавкиНДС[],2,FALSE)</f>
        <v>#N/A</v>
      </c>
      <c r="V876" s="6"/>
      <c r="W876" t="e">
        <f>VLOOKUP(Таблица91112282710[[#This Row],[Название источника финансирования]],ТаблИстФинанс[],2,FALSE)</f>
        <v>#N/A</v>
      </c>
      <c r="X876" s="2"/>
      <c r="Y876" s="13"/>
      <c r="Z876" s="13"/>
      <c r="AA876" s="13"/>
      <c r="AB876" s="17"/>
      <c r="AC876" s="17"/>
      <c r="AD876" s="6"/>
      <c r="AE876" t="e">
        <f>VLOOKUP(Таблица91112282710[[#This Row],[Название способа закупки]],ТаблСпосЗакуп[],2,FALSE)</f>
        <v>#N/A</v>
      </c>
      <c r="AF876" s="6"/>
      <c r="AG876" s="20" t="e">
        <f>INDEX(ТаблОснЗакЕП[],MATCH(LEFT($AF876,255),ТаблОснЗакЕП[Столбец1],0),2)</f>
        <v>#N/A</v>
      </c>
      <c r="AH876" s="2"/>
      <c r="AI876" s="17"/>
      <c r="AJ876" s="14"/>
      <c r="AK876" s="15"/>
      <c r="AL876" s="15"/>
      <c r="AM876" s="15"/>
      <c r="AN876" s="15"/>
      <c r="AO876" s="14"/>
      <c r="AP876" s="14"/>
      <c r="AR876" s="6"/>
      <c r="AS876" t="e">
        <f>VLOOKUP(Таблица91112282710[[#This Row],[Название направления закупки]],ТаблНапрЗакуп[],2,FALSE)</f>
        <v>#N/A</v>
      </c>
      <c r="AT876" s="14"/>
      <c r="AU876" s="40" t="e">
        <f>VLOOKUP(Таблица91112282710[[#This Row],[Наименование подразделения-заявителя закупки (только для закупок ПАО "Газпром")]],ТаблПодрГазпром[],2,FALSE)</f>
        <v>#N/A</v>
      </c>
      <c r="AV876" s="14"/>
      <c r="AW876" s="14"/>
    </row>
    <row r="877" spans="1:49" x14ac:dyDescent="0.25">
      <c r="A877" s="2"/>
      <c r="B877" s="16"/>
      <c r="C877" s="6"/>
      <c r="D877" t="e">
        <f>VLOOKUP(Таблица91112282710[[#This Row],[Название документа, основания для закупки]],ТаблОснЗакуп[],2,FALSE)</f>
        <v>#N/A</v>
      </c>
      <c r="E877" s="2"/>
      <c r="F877" s="6"/>
      <c r="G877" s="38" t="e">
        <f>VLOOKUP(Таблица91112282710[[#This Row],[ Название раздела Плана]],ТаблРазделПлана4[],2,FALSE)</f>
        <v>#N/A</v>
      </c>
      <c r="H877" s="14"/>
      <c r="I877" s="14"/>
      <c r="J877" s="2"/>
      <c r="K877" s="17"/>
      <c r="L877" s="17"/>
      <c r="M877" s="48"/>
      <c r="N877" s="47" t="e">
        <f>VLOOKUP(Таблица91112282710[[#This Row],[Предмет закупки - исключения СМСП]],ТаблИсключ,2,FALSE)</f>
        <v>#N/A</v>
      </c>
      <c r="O877" s="20"/>
      <c r="Q877" s="36"/>
      <c r="R877" s="12"/>
      <c r="S877" s="12"/>
      <c r="T877" s="12"/>
      <c r="U877" s="16" t="e">
        <f>VLOOKUP(Таблица91112282710[[#This Row],[Ставка НДС]],ТаблицаСтавкиНДС[],2,FALSE)</f>
        <v>#N/A</v>
      </c>
      <c r="V877" s="6"/>
      <c r="W877" t="e">
        <f>VLOOKUP(Таблица91112282710[[#This Row],[Название источника финансирования]],ТаблИстФинанс[],2,FALSE)</f>
        <v>#N/A</v>
      </c>
      <c r="X877" s="2"/>
      <c r="Y877" s="13"/>
      <c r="Z877" s="13"/>
      <c r="AA877" s="13"/>
      <c r="AB877" s="17"/>
      <c r="AC877" s="17"/>
      <c r="AD877" s="6"/>
      <c r="AE877" t="e">
        <f>VLOOKUP(Таблица91112282710[[#This Row],[Название способа закупки]],ТаблСпосЗакуп[],2,FALSE)</f>
        <v>#N/A</v>
      </c>
      <c r="AF877" s="6"/>
      <c r="AG877" s="20" t="e">
        <f>INDEX(ТаблОснЗакЕП[],MATCH(LEFT($AF877,255),ТаблОснЗакЕП[Столбец1],0),2)</f>
        <v>#N/A</v>
      </c>
      <c r="AH877" s="2"/>
      <c r="AI877" s="17"/>
      <c r="AJ877" s="14"/>
      <c r="AK877" s="15"/>
      <c r="AL877" s="15"/>
      <c r="AM877" s="15"/>
      <c r="AN877" s="15"/>
      <c r="AO877" s="14"/>
      <c r="AP877" s="14"/>
      <c r="AR877" s="6"/>
      <c r="AS877" t="e">
        <f>VLOOKUP(Таблица91112282710[[#This Row],[Название направления закупки]],ТаблНапрЗакуп[],2,FALSE)</f>
        <v>#N/A</v>
      </c>
      <c r="AT877" s="14"/>
      <c r="AU877" s="39" t="e">
        <f>VLOOKUP(Таблица91112282710[[#This Row],[Наименование подразделения-заявителя закупки (только для закупок ПАО "Газпром")]],ТаблПодрГазпром[],2,FALSE)</f>
        <v>#N/A</v>
      </c>
      <c r="AV877" s="14"/>
      <c r="AW877" s="14"/>
    </row>
    <row r="878" spans="1:49" x14ac:dyDescent="0.25">
      <c r="A878" s="2"/>
      <c r="B878" s="16"/>
      <c r="C878" s="6"/>
      <c r="D878" t="e">
        <f>VLOOKUP(Таблица91112282710[[#This Row],[Название документа, основания для закупки]],ТаблОснЗакуп[],2,FALSE)</f>
        <v>#N/A</v>
      </c>
      <c r="E878" s="2"/>
      <c r="F878" s="6"/>
      <c r="G878" s="38" t="e">
        <f>VLOOKUP(Таблица91112282710[[#This Row],[ Название раздела Плана]],ТаблРазделПлана4[],2,FALSE)</f>
        <v>#N/A</v>
      </c>
      <c r="H878" s="14"/>
      <c r="I878" s="14"/>
      <c r="J878" s="2"/>
      <c r="K878" s="17"/>
      <c r="L878" s="17"/>
      <c r="M878" s="48"/>
      <c r="N878" s="47" t="e">
        <f>VLOOKUP(Таблица91112282710[[#This Row],[Предмет закупки - исключения СМСП]],ТаблИсключ,2,FALSE)</f>
        <v>#N/A</v>
      </c>
      <c r="O878" s="20"/>
      <c r="Q878" s="36"/>
      <c r="R878" s="12"/>
      <c r="S878" s="12"/>
      <c r="T878" s="12"/>
      <c r="U878" s="16" t="e">
        <f>VLOOKUP(Таблица91112282710[[#This Row],[Ставка НДС]],ТаблицаСтавкиНДС[],2,FALSE)</f>
        <v>#N/A</v>
      </c>
      <c r="V878" s="6"/>
      <c r="W878" t="e">
        <f>VLOOKUP(Таблица91112282710[[#This Row],[Название источника финансирования]],ТаблИстФинанс[],2,FALSE)</f>
        <v>#N/A</v>
      </c>
      <c r="X878" s="2"/>
      <c r="Y878" s="13"/>
      <c r="Z878" s="13"/>
      <c r="AA878" s="13"/>
      <c r="AB878" s="17"/>
      <c r="AC878" s="17"/>
      <c r="AD878" s="6"/>
      <c r="AE878" t="e">
        <f>VLOOKUP(Таблица91112282710[[#This Row],[Название способа закупки]],ТаблСпосЗакуп[],2,FALSE)</f>
        <v>#N/A</v>
      </c>
      <c r="AF878" s="6"/>
      <c r="AG878" s="20" t="e">
        <f>INDEX(ТаблОснЗакЕП[],MATCH(LEFT($AF878,255),ТаблОснЗакЕП[Столбец1],0),2)</f>
        <v>#N/A</v>
      </c>
      <c r="AH878" s="2"/>
      <c r="AI878" s="17"/>
      <c r="AJ878" s="14"/>
      <c r="AK878" s="15"/>
      <c r="AL878" s="15"/>
      <c r="AM878" s="15"/>
      <c r="AN878" s="15"/>
      <c r="AO878" s="14"/>
      <c r="AP878" s="14"/>
      <c r="AR878" s="6"/>
      <c r="AS878" t="e">
        <f>VLOOKUP(Таблица91112282710[[#This Row],[Название направления закупки]],ТаблНапрЗакуп[],2,FALSE)</f>
        <v>#N/A</v>
      </c>
      <c r="AT878" s="14"/>
      <c r="AU878" s="40" t="e">
        <f>VLOOKUP(Таблица91112282710[[#This Row],[Наименование подразделения-заявителя закупки (только для закупок ПАО "Газпром")]],ТаблПодрГазпром[],2,FALSE)</f>
        <v>#N/A</v>
      </c>
      <c r="AV878" s="14"/>
      <c r="AW878" s="14"/>
    </row>
    <row r="879" spans="1:49" x14ac:dyDescent="0.25">
      <c r="A879" s="2"/>
      <c r="B879" s="16"/>
      <c r="C879" s="6"/>
      <c r="D879" t="e">
        <f>VLOOKUP(Таблица91112282710[[#This Row],[Название документа, основания для закупки]],ТаблОснЗакуп[],2,FALSE)</f>
        <v>#N/A</v>
      </c>
      <c r="E879" s="2"/>
      <c r="F879" s="6"/>
      <c r="G879" s="38" t="e">
        <f>VLOOKUP(Таблица91112282710[[#This Row],[ Название раздела Плана]],ТаблРазделПлана4[],2,FALSE)</f>
        <v>#N/A</v>
      </c>
      <c r="H879" s="14"/>
      <c r="I879" s="14"/>
      <c r="J879" s="2"/>
      <c r="K879" s="17"/>
      <c r="L879" s="17"/>
      <c r="M879" s="48"/>
      <c r="N879" s="47" t="e">
        <f>VLOOKUP(Таблица91112282710[[#This Row],[Предмет закупки - исключения СМСП]],ТаблИсключ,2,FALSE)</f>
        <v>#N/A</v>
      </c>
      <c r="O879" s="20"/>
      <c r="Q879" s="36"/>
      <c r="R879" s="12"/>
      <c r="S879" s="12"/>
      <c r="T879" s="12"/>
      <c r="U879" s="16" t="e">
        <f>VLOOKUP(Таблица91112282710[[#This Row],[Ставка НДС]],ТаблицаСтавкиНДС[],2,FALSE)</f>
        <v>#N/A</v>
      </c>
      <c r="V879" s="6"/>
      <c r="W879" t="e">
        <f>VLOOKUP(Таблица91112282710[[#This Row],[Название источника финансирования]],ТаблИстФинанс[],2,FALSE)</f>
        <v>#N/A</v>
      </c>
      <c r="X879" s="2"/>
      <c r="Y879" s="13"/>
      <c r="Z879" s="13"/>
      <c r="AA879" s="13"/>
      <c r="AB879" s="17"/>
      <c r="AC879" s="17"/>
      <c r="AD879" s="6"/>
      <c r="AE879" t="e">
        <f>VLOOKUP(Таблица91112282710[[#This Row],[Название способа закупки]],ТаблСпосЗакуп[],2,FALSE)</f>
        <v>#N/A</v>
      </c>
      <c r="AF879" s="6"/>
      <c r="AG879" s="20" t="e">
        <f>INDEX(ТаблОснЗакЕП[],MATCH(LEFT($AF879,255),ТаблОснЗакЕП[Столбец1],0),2)</f>
        <v>#N/A</v>
      </c>
      <c r="AH879" s="2"/>
      <c r="AI879" s="17"/>
      <c r="AJ879" s="14"/>
      <c r="AK879" s="15"/>
      <c r="AL879" s="15"/>
      <c r="AM879" s="15"/>
      <c r="AN879" s="15"/>
      <c r="AO879" s="14"/>
      <c r="AP879" s="14"/>
      <c r="AR879" s="6"/>
      <c r="AS879" t="e">
        <f>VLOOKUP(Таблица91112282710[[#This Row],[Название направления закупки]],ТаблНапрЗакуп[],2,FALSE)</f>
        <v>#N/A</v>
      </c>
      <c r="AT879" s="14"/>
      <c r="AU879" s="39" t="e">
        <f>VLOOKUP(Таблица91112282710[[#This Row],[Наименование подразделения-заявителя закупки (только для закупок ПАО "Газпром")]],ТаблПодрГазпром[],2,FALSE)</f>
        <v>#N/A</v>
      </c>
      <c r="AV879" s="14"/>
      <c r="AW879" s="14"/>
    </row>
    <row r="880" spans="1:49" x14ac:dyDescent="0.25">
      <c r="A880" s="2"/>
      <c r="B880" s="16"/>
      <c r="C880" s="6"/>
      <c r="D880" t="e">
        <f>VLOOKUP(Таблица91112282710[[#This Row],[Название документа, основания для закупки]],ТаблОснЗакуп[],2,FALSE)</f>
        <v>#N/A</v>
      </c>
      <c r="E880" s="2"/>
      <c r="F880" s="6"/>
      <c r="G880" s="38" t="e">
        <f>VLOOKUP(Таблица91112282710[[#This Row],[ Название раздела Плана]],ТаблРазделПлана4[],2,FALSE)</f>
        <v>#N/A</v>
      </c>
      <c r="H880" s="14"/>
      <c r="I880" s="14"/>
      <c r="J880" s="2"/>
      <c r="K880" s="17"/>
      <c r="L880" s="17"/>
      <c r="M880" s="48"/>
      <c r="N880" s="47" t="e">
        <f>VLOOKUP(Таблица91112282710[[#This Row],[Предмет закупки - исключения СМСП]],ТаблИсключ,2,FALSE)</f>
        <v>#N/A</v>
      </c>
      <c r="O880" s="20"/>
      <c r="Q880" s="36"/>
      <c r="R880" s="12"/>
      <c r="S880" s="12"/>
      <c r="T880" s="12"/>
      <c r="U880" s="16" t="e">
        <f>VLOOKUP(Таблица91112282710[[#This Row],[Ставка НДС]],ТаблицаСтавкиНДС[],2,FALSE)</f>
        <v>#N/A</v>
      </c>
      <c r="V880" s="6"/>
      <c r="W880" t="e">
        <f>VLOOKUP(Таблица91112282710[[#This Row],[Название источника финансирования]],ТаблИстФинанс[],2,FALSE)</f>
        <v>#N/A</v>
      </c>
      <c r="X880" s="2"/>
      <c r="Y880" s="13"/>
      <c r="Z880" s="13"/>
      <c r="AA880" s="13"/>
      <c r="AB880" s="17"/>
      <c r="AC880" s="17"/>
      <c r="AD880" s="6"/>
      <c r="AE880" t="e">
        <f>VLOOKUP(Таблица91112282710[[#This Row],[Название способа закупки]],ТаблСпосЗакуп[],2,FALSE)</f>
        <v>#N/A</v>
      </c>
      <c r="AF880" s="6"/>
      <c r="AG880" s="20" t="e">
        <f>INDEX(ТаблОснЗакЕП[],MATCH(LEFT($AF880,255),ТаблОснЗакЕП[Столбец1],0),2)</f>
        <v>#N/A</v>
      </c>
      <c r="AH880" s="2"/>
      <c r="AI880" s="17"/>
      <c r="AJ880" s="14"/>
      <c r="AK880" s="15"/>
      <c r="AL880" s="15"/>
      <c r="AM880" s="15"/>
      <c r="AN880" s="15"/>
      <c r="AO880" s="14"/>
      <c r="AP880" s="14"/>
      <c r="AR880" s="6"/>
      <c r="AS880" t="e">
        <f>VLOOKUP(Таблица91112282710[[#This Row],[Название направления закупки]],ТаблНапрЗакуп[],2,FALSE)</f>
        <v>#N/A</v>
      </c>
      <c r="AT880" s="14"/>
      <c r="AU880" s="40" t="e">
        <f>VLOOKUP(Таблица91112282710[[#This Row],[Наименование подразделения-заявителя закупки (только для закупок ПАО "Газпром")]],ТаблПодрГазпром[],2,FALSE)</f>
        <v>#N/A</v>
      </c>
      <c r="AV880" s="14"/>
      <c r="AW880" s="14"/>
    </row>
    <row r="881" spans="1:49" x14ac:dyDescent="0.25">
      <c r="A881" s="2"/>
      <c r="B881" s="16"/>
      <c r="C881" s="6"/>
      <c r="D881" t="e">
        <f>VLOOKUP(Таблица91112282710[[#This Row],[Название документа, основания для закупки]],ТаблОснЗакуп[],2,FALSE)</f>
        <v>#N/A</v>
      </c>
      <c r="E881" s="2"/>
      <c r="F881" s="6"/>
      <c r="G881" s="38" t="e">
        <f>VLOOKUP(Таблица91112282710[[#This Row],[ Название раздела Плана]],ТаблРазделПлана4[],2,FALSE)</f>
        <v>#N/A</v>
      </c>
      <c r="H881" s="14"/>
      <c r="I881" s="14"/>
      <c r="J881" s="2"/>
      <c r="K881" s="17"/>
      <c r="L881" s="17"/>
      <c r="M881" s="48"/>
      <c r="N881" s="47" t="e">
        <f>VLOOKUP(Таблица91112282710[[#This Row],[Предмет закупки - исключения СМСП]],ТаблИсключ,2,FALSE)</f>
        <v>#N/A</v>
      </c>
      <c r="O881" s="20"/>
      <c r="Q881" s="36"/>
      <c r="R881" s="12"/>
      <c r="S881" s="12"/>
      <c r="T881" s="12"/>
      <c r="U881" s="16" t="e">
        <f>VLOOKUP(Таблица91112282710[[#This Row],[Ставка НДС]],ТаблицаСтавкиНДС[],2,FALSE)</f>
        <v>#N/A</v>
      </c>
      <c r="V881" s="6"/>
      <c r="W881" t="e">
        <f>VLOOKUP(Таблица91112282710[[#This Row],[Название источника финансирования]],ТаблИстФинанс[],2,FALSE)</f>
        <v>#N/A</v>
      </c>
      <c r="X881" s="2"/>
      <c r="Y881" s="13"/>
      <c r="Z881" s="13"/>
      <c r="AA881" s="13"/>
      <c r="AB881" s="17"/>
      <c r="AC881" s="17"/>
      <c r="AD881" s="6"/>
      <c r="AE881" t="e">
        <f>VLOOKUP(Таблица91112282710[[#This Row],[Название способа закупки]],ТаблСпосЗакуп[],2,FALSE)</f>
        <v>#N/A</v>
      </c>
      <c r="AF881" s="6"/>
      <c r="AG881" s="20" t="e">
        <f>INDEX(ТаблОснЗакЕП[],MATCH(LEFT($AF881,255),ТаблОснЗакЕП[Столбец1],0),2)</f>
        <v>#N/A</v>
      </c>
      <c r="AH881" s="2"/>
      <c r="AI881" s="17"/>
      <c r="AJ881" s="14"/>
      <c r="AK881" s="15"/>
      <c r="AL881" s="15"/>
      <c r="AM881" s="15"/>
      <c r="AN881" s="15"/>
      <c r="AO881" s="14"/>
      <c r="AP881" s="14"/>
      <c r="AR881" s="6"/>
      <c r="AS881" t="e">
        <f>VLOOKUP(Таблица91112282710[[#This Row],[Название направления закупки]],ТаблНапрЗакуп[],2,FALSE)</f>
        <v>#N/A</v>
      </c>
      <c r="AT881" s="14"/>
      <c r="AU881" s="39" t="e">
        <f>VLOOKUP(Таблица91112282710[[#This Row],[Наименование подразделения-заявителя закупки (только для закупок ПАО "Газпром")]],ТаблПодрГазпром[],2,FALSE)</f>
        <v>#N/A</v>
      </c>
      <c r="AV881" s="14"/>
      <c r="AW881" s="14"/>
    </row>
    <row r="882" spans="1:49" x14ac:dyDescent="0.25">
      <c r="A882" s="2"/>
      <c r="B882" s="16"/>
      <c r="C882" s="6"/>
      <c r="D882" t="e">
        <f>VLOOKUP(Таблица91112282710[[#This Row],[Название документа, основания для закупки]],ТаблОснЗакуп[],2,FALSE)</f>
        <v>#N/A</v>
      </c>
      <c r="E882" s="2"/>
      <c r="F882" s="6"/>
      <c r="G882" s="38" t="e">
        <f>VLOOKUP(Таблица91112282710[[#This Row],[ Название раздела Плана]],ТаблРазделПлана4[],2,FALSE)</f>
        <v>#N/A</v>
      </c>
      <c r="H882" s="14"/>
      <c r="I882" s="14"/>
      <c r="J882" s="2"/>
      <c r="K882" s="17"/>
      <c r="L882" s="17"/>
      <c r="M882" s="48"/>
      <c r="N882" s="47" t="e">
        <f>VLOOKUP(Таблица91112282710[[#This Row],[Предмет закупки - исключения СМСП]],ТаблИсключ,2,FALSE)</f>
        <v>#N/A</v>
      </c>
      <c r="O882" s="20"/>
      <c r="Q882" s="36"/>
      <c r="R882" s="12"/>
      <c r="S882" s="12"/>
      <c r="T882" s="12"/>
      <c r="U882" s="16" t="e">
        <f>VLOOKUP(Таблица91112282710[[#This Row],[Ставка НДС]],ТаблицаСтавкиНДС[],2,FALSE)</f>
        <v>#N/A</v>
      </c>
      <c r="V882" s="6"/>
      <c r="W882" t="e">
        <f>VLOOKUP(Таблица91112282710[[#This Row],[Название источника финансирования]],ТаблИстФинанс[],2,FALSE)</f>
        <v>#N/A</v>
      </c>
      <c r="X882" s="2"/>
      <c r="Y882" s="13"/>
      <c r="Z882" s="13"/>
      <c r="AA882" s="13"/>
      <c r="AB882" s="17"/>
      <c r="AC882" s="17"/>
      <c r="AD882" s="6"/>
      <c r="AE882" t="e">
        <f>VLOOKUP(Таблица91112282710[[#This Row],[Название способа закупки]],ТаблСпосЗакуп[],2,FALSE)</f>
        <v>#N/A</v>
      </c>
      <c r="AF882" s="6"/>
      <c r="AG882" s="20" t="e">
        <f>INDEX(ТаблОснЗакЕП[],MATCH(LEFT($AF882,255),ТаблОснЗакЕП[Столбец1],0),2)</f>
        <v>#N/A</v>
      </c>
      <c r="AH882" s="2"/>
      <c r="AI882" s="17"/>
      <c r="AJ882" s="14"/>
      <c r="AK882" s="15"/>
      <c r="AL882" s="15"/>
      <c r="AM882" s="15"/>
      <c r="AN882" s="15"/>
      <c r="AO882" s="14"/>
      <c r="AP882" s="14"/>
      <c r="AR882" s="6"/>
      <c r="AS882" t="e">
        <f>VLOOKUP(Таблица91112282710[[#This Row],[Название направления закупки]],ТаблНапрЗакуп[],2,FALSE)</f>
        <v>#N/A</v>
      </c>
      <c r="AT882" s="14"/>
      <c r="AU882" s="40" t="e">
        <f>VLOOKUP(Таблица91112282710[[#This Row],[Наименование подразделения-заявителя закупки (только для закупок ПАО "Газпром")]],ТаблПодрГазпром[],2,FALSE)</f>
        <v>#N/A</v>
      </c>
      <c r="AV882" s="14"/>
      <c r="AW882" s="14"/>
    </row>
    <row r="883" spans="1:49" x14ac:dyDescent="0.25">
      <c r="A883" s="2"/>
      <c r="B883" s="16"/>
      <c r="C883" s="6"/>
      <c r="D883" t="e">
        <f>VLOOKUP(Таблица91112282710[[#This Row],[Название документа, основания для закупки]],ТаблОснЗакуп[],2,FALSE)</f>
        <v>#N/A</v>
      </c>
      <c r="E883" s="2"/>
      <c r="F883" s="6"/>
      <c r="G883" s="38" t="e">
        <f>VLOOKUP(Таблица91112282710[[#This Row],[ Название раздела Плана]],ТаблРазделПлана4[],2,FALSE)</f>
        <v>#N/A</v>
      </c>
      <c r="H883" s="14"/>
      <c r="I883" s="14"/>
      <c r="J883" s="2"/>
      <c r="K883" s="17"/>
      <c r="L883" s="17"/>
      <c r="M883" s="48"/>
      <c r="N883" s="47" t="e">
        <f>VLOOKUP(Таблица91112282710[[#This Row],[Предмет закупки - исключения СМСП]],ТаблИсключ,2,FALSE)</f>
        <v>#N/A</v>
      </c>
      <c r="O883" s="20"/>
      <c r="Q883" s="36"/>
      <c r="R883" s="12"/>
      <c r="S883" s="12"/>
      <c r="T883" s="12"/>
      <c r="U883" s="16" t="e">
        <f>VLOOKUP(Таблица91112282710[[#This Row],[Ставка НДС]],ТаблицаСтавкиНДС[],2,FALSE)</f>
        <v>#N/A</v>
      </c>
      <c r="V883" s="6"/>
      <c r="W883" t="e">
        <f>VLOOKUP(Таблица91112282710[[#This Row],[Название источника финансирования]],ТаблИстФинанс[],2,FALSE)</f>
        <v>#N/A</v>
      </c>
      <c r="X883" s="2"/>
      <c r="Y883" s="13"/>
      <c r="Z883" s="13"/>
      <c r="AA883" s="13"/>
      <c r="AB883" s="17"/>
      <c r="AC883" s="17"/>
      <c r="AD883" s="6"/>
      <c r="AE883" t="e">
        <f>VLOOKUP(Таблица91112282710[[#This Row],[Название способа закупки]],ТаблСпосЗакуп[],2,FALSE)</f>
        <v>#N/A</v>
      </c>
      <c r="AF883" s="6"/>
      <c r="AG883" s="20" t="e">
        <f>INDEX(ТаблОснЗакЕП[],MATCH(LEFT($AF883,255),ТаблОснЗакЕП[Столбец1],0),2)</f>
        <v>#N/A</v>
      </c>
      <c r="AH883" s="2"/>
      <c r="AI883" s="17"/>
      <c r="AJ883" s="14"/>
      <c r="AK883" s="15"/>
      <c r="AL883" s="15"/>
      <c r="AM883" s="15"/>
      <c r="AN883" s="15"/>
      <c r="AO883" s="14"/>
      <c r="AP883" s="14"/>
      <c r="AR883" s="6"/>
      <c r="AS883" t="e">
        <f>VLOOKUP(Таблица91112282710[[#This Row],[Название направления закупки]],ТаблНапрЗакуп[],2,FALSE)</f>
        <v>#N/A</v>
      </c>
      <c r="AT883" s="14"/>
      <c r="AU883" s="39" t="e">
        <f>VLOOKUP(Таблица91112282710[[#This Row],[Наименование подразделения-заявителя закупки (только для закупок ПАО "Газпром")]],ТаблПодрГазпром[],2,FALSE)</f>
        <v>#N/A</v>
      </c>
      <c r="AV883" s="14"/>
      <c r="AW883" s="14"/>
    </row>
    <row r="884" spans="1:49" x14ac:dyDescent="0.25">
      <c r="A884" s="2"/>
      <c r="B884" s="16"/>
      <c r="C884" s="6"/>
      <c r="D884" t="e">
        <f>VLOOKUP(Таблица91112282710[[#This Row],[Название документа, основания для закупки]],ТаблОснЗакуп[],2,FALSE)</f>
        <v>#N/A</v>
      </c>
      <c r="E884" s="2"/>
      <c r="F884" s="6"/>
      <c r="G884" s="38" t="e">
        <f>VLOOKUP(Таблица91112282710[[#This Row],[ Название раздела Плана]],ТаблРазделПлана4[],2,FALSE)</f>
        <v>#N/A</v>
      </c>
      <c r="H884" s="14"/>
      <c r="I884" s="14"/>
      <c r="J884" s="2"/>
      <c r="K884" s="17"/>
      <c r="L884" s="17"/>
      <c r="M884" s="48"/>
      <c r="N884" s="47" t="e">
        <f>VLOOKUP(Таблица91112282710[[#This Row],[Предмет закупки - исключения СМСП]],ТаблИсключ,2,FALSE)</f>
        <v>#N/A</v>
      </c>
      <c r="O884" s="20"/>
      <c r="Q884" s="36"/>
      <c r="R884" s="12"/>
      <c r="S884" s="12"/>
      <c r="T884" s="12"/>
      <c r="U884" s="16" t="e">
        <f>VLOOKUP(Таблица91112282710[[#This Row],[Ставка НДС]],ТаблицаСтавкиНДС[],2,FALSE)</f>
        <v>#N/A</v>
      </c>
      <c r="V884" s="6"/>
      <c r="W884" t="e">
        <f>VLOOKUP(Таблица91112282710[[#This Row],[Название источника финансирования]],ТаблИстФинанс[],2,FALSE)</f>
        <v>#N/A</v>
      </c>
      <c r="X884" s="2"/>
      <c r="Y884" s="13"/>
      <c r="Z884" s="13"/>
      <c r="AA884" s="13"/>
      <c r="AB884" s="17"/>
      <c r="AC884" s="17"/>
      <c r="AD884" s="6"/>
      <c r="AE884" t="e">
        <f>VLOOKUP(Таблица91112282710[[#This Row],[Название способа закупки]],ТаблСпосЗакуп[],2,FALSE)</f>
        <v>#N/A</v>
      </c>
      <c r="AF884" s="6"/>
      <c r="AG884" s="20" t="e">
        <f>INDEX(ТаблОснЗакЕП[],MATCH(LEFT($AF884,255),ТаблОснЗакЕП[Столбец1],0),2)</f>
        <v>#N/A</v>
      </c>
      <c r="AH884" s="2"/>
      <c r="AI884" s="17"/>
      <c r="AJ884" s="14"/>
      <c r="AK884" s="15"/>
      <c r="AL884" s="15"/>
      <c r="AM884" s="15"/>
      <c r="AN884" s="15"/>
      <c r="AO884" s="14"/>
      <c r="AP884" s="14"/>
      <c r="AR884" s="6"/>
      <c r="AS884" t="e">
        <f>VLOOKUP(Таблица91112282710[[#This Row],[Название направления закупки]],ТаблНапрЗакуп[],2,FALSE)</f>
        <v>#N/A</v>
      </c>
      <c r="AT884" s="14"/>
      <c r="AU884" s="40" t="e">
        <f>VLOOKUP(Таблица91112282710[[#This Row],[Наименование подразделения-заявителя закупки (только для закупок ПАО "Газпром")]],ТаблПодрГазпром[],2,FALSE)</f>
        <v>#N/A</v>
      </c>
      <c r="AV884" s="14"/>
      <c r="AW884" s="14"/>
    </row>
    <row r="885" spans="1:49" x14ac:dyDescent="0.25">
      <c r="A885" s="2"/>
      <c r="B885" s="16"/>
      <c r="C885" s="6"/>
      <c r="D885" t="e">
        <f>VLOOKUP(Таблица91112282710[[#This Row],[Название документа, основания для закупки]],ТаблОснЗакуп[],2,FALSE)</f>
        <v>#N/A</v>
      </c>
      <c r="E885" s="2"/>
      <c r="F885" s="6"/>
      <c r="G885" s="38" t="e">
        <f>VLOOKUP(Таблица91112282710[[#This Row],[ Название раздела Плана]],ТаблРазделПлана4[],2,FALSE)</f>
        <v>#N/A</v>
      </c>
      <c r="H885" s="14"/>
      <c r="I885" s="14"/>
      <c r="J885" s="2"/>
      <c r="K885" s="17"/>
      <c r="L885" s="17"/>
      <c r="M885" s="48"/>
      <c r="N885" s="47" t="e">
        <f>VLOOKUP(Таблица91112282710[[#This Row],[Предмет закупки - исключения СМСП]],ТаблИсключ,2,FALSE)</f>
        <v>#N/A</v>
      </c>
      <c r="O885" s="20"/>
      <c r="Q885" s="36"/>
      <c r="R885" s="12"/>
      <c r="S885" s="12"/>
      <c r="T885" s="12"/>
      <c r="U885" s="16" t="e">
        <f>VLOOKUP(Таблица91112282710[[#This Row],[Ставка НДС]],ТаблицаСтавкиНДС[],2,FALSE)</f>
        <v>#N/A</v>
      </c>
      <c r="V885" s="6"/>
      <c r="W885" t="e">
        <f>VLOOKUP(Таблица91112282710[[#This Row],[Название источника финансирования]],ТаблИстФинанс[],2,FALSE)</f>
        <v>#N/A</v>
      </c>
      <c r="X885" s="2"/>
      <c r="Y885" s="13"/>
      <c r="Z885" s="13"/>
      <c r="AA885" s="13"/>
      <c r="AB885" s="17"/>
      <c r="AC885" s="17"/>
      <c r="AD885" s="6"/>
      <c r="AE885" t="e">
        <f>VLOOKUP(Таблица91112282710[[#This Row],[Название способа закупки]],ТаблСпосЗакуп[],2,FALSE)</f>
        <v>#N/A</v>
      </c>
      <c r="AF885" s="6"/>
      <c r="AG885" s="20" t="e">
        <f>INDEX(ТаблОснЗакЕП[],MATCH(LEFT($AF885,255),ТаблОснЗакЕП[Столбец1],0),2)</f>
        <v>#N/A</v>
      </c>
      <c r="AH885" s="2"/>
      <c r="AI885" s="17"/>
      <c r="AJ885" s="14"/>
      <c r="AK885" s="15"/>
      <c r="AL885" s="15"/>
      <c r="AM885" s="15"/>
      <c r="AN885" s="15"/>
      <c r="AO885" s="14"/>
      <c r="AP885" s="14"/>
      <c r="AR885" s="6"/>
      <c r="AS885" t="e">
        <f>VLOOKUP(Таблица91112282710[[#This Row],[Название направления закупки]],ТаблНапрЗакуп[],2,FALSE)</f>
        <v>#N/A</v>
      </c>
      <c r="AT885" s="14"/>
      <c r="AU885" s="39" t="e">
        <f>VLOOKUP(Таблица91112282710[[#This Row],[Наименование подразделения-заявителя закупки (только для закупок ПАО "Газпром")]],ТаблПодрГазпром[],2,FALSE)</f>
        <v>#N/A</v>
      </c>
      <c r="AV885" s="14"/>
      <c r="AW885" s="14"/>
    </row>
    <row r="886" spans="1:49" x14ac:dyDescent="0.25">
      <c r="A886" s="2"/>
      <c r="B886" s="16"/>
      <c r="C886" s="6"/>
      <c r="D886" t="e">
        <f>VLOOKUP(Таблица91112282710[[#This Row],[Название документа, основания для закупки]],ТаблОснЗакуп[],2,FALSE)</f>
        <v>#N/A</v>
      </c>
      <c r="E886" s="2"/>
      <c r="F886" s="6"/>
      <c r="G886" s="38" t="e">
        <f>VLOOKUP(Таблица91112282710[[#This Row],[ Название раздела Плана]],ТаблРазделПлана4[],2,FALSE)</f>
        <v>#N/A</v>
      </c>
      <c r="H886" s="14"/>
      <c r="I886" s="14"/>
      <c r="J886" s="2"/>
      <c r="K886" s="17"/>
      <c r="L886" s="17"/>
      <c r="M886" s="48"/>
      <c r="N886" s="47" t="e">
        <f>VLOOKUP(Таблица91112282710[[#This Row],[Предмет закупки - исключения СМСП]],ТаблИсключ,2,FALSE)</f>
        <v>#N/A</v>
      </c>
      <c r="O886" s="20"/>
      <c r="Q886" s="36"/>
      <c r="R886" s="12"/>
      <c r="S886" s="12"/>
      <c r="T886" s="12"/>
      <c r="U886" s="16" t="e">
        <f>VLOOKUP(Таблица91112282710[[#This Row],[Ставка НДС]],ТаблицаСтавкиНДС[],2,FALSE)</f>
        <v>#N/A</v>
      </c>
      <c r="V886" s="6"/>
      <c r="W886" t="e">
        <f>VLOOKUP(Таблица91112282710[[#This Row],[Название источника финансирования]],ТаблИстФинанс[],2,FALSE)</f>
        <v>#N/A</v>
      </c>
      <c r="X886" s="2"/>
      <c r="Y886" s="13"/>
      <c r="Z886" s="13"/>
      <c r="AA886" s="13"/>
      <c r="AB886" s="17"/>
      <c r="AC886" s="17"/>
      <c r="AD886" s="6"/>
      <c r="AE886" t="e">
        <f>VLOOKUP(Таблица91112282710[[#This Row],[Название способа закупки]],ТаблСпосЗакуп[],2,FALSE)</f>
        <v>#N/A</v>
      </c>
      <c r="AF886" s="6"/>
      <c r="AG886" s="20" t="e">
        <f>INDEX(ТаблОснЗакЕП[],MATCH(LEFT($AF886,255),ТаблОснЗакЕП[Столбец1],0),2)</f>
        <v>#N/A</v>
      </c>
      <c r="AH886" s="2"/>
      <c r="AI886" s="17"/>
      <c r="AJ886" s="14"/>
      <c r="AK886" s="15"/>
      <c r="AL886" s="15"/>
      <c r="AM886" s="15"/>
      <c r="AN886" s="15"/>
      <c r="AO886" s="14"/>
      <c r="AP886" s="14"/>
      <c r="AR886" s="6"/>
      <c r="AS886" t="e">
        <f>VLOOKUP(Таблица91112282710[[#This Row],[Название направления закупки]],ТаблНапрЗакуп[],2,FALSE)</f>
        <v>#N/A</v>
      </c>
      <c r="AT886" s="14"/>
      <c r="AU886" s="40" t="e">
        <f>VLOOKUP(Таблица91112282710[[#This Row],[Наименование подразделения-заявителя закупки (только для закупок ПАО "Газпром")]],ТаблПодрГазпром[],2,FALSE)</f>
        <v>#N/A</v>
      </c>
      <c r="AV886" s="14"/>
      <c r="AW886" s="14"/>
    </row>
    <row r="887" spans="1:49" x14ac:dyDescent="0.25">
      <c r="A887" s="2"/>
      <c r="B887" s="16"/>
      <c r="C887" s="6"/>
      <c r="D887" t="e">
        <f>VLOOKUP(Таблица91112282710[[#This Row],[Название документа, основания для закупки]],ТаблОснЗакуп[],2,FALSE)</f>
        <v>#N/A</v>
      </c>
      <c r="E887" s="2"/>
      <c r="F887" s="6"/>
      <c r="G887" s="38" t="e">
        <f>VLOOKUP(Таблица91112282710[[#This Row],[ Название раздела Плана]],ТаблРазделПлана4[],2,FALSE)</f>
        <v>#N/A</v>
      </c>
      <c r="H887" s="14"/>
      <c r="I887" s="14"/>
      <c r="J887" s="2"/>
      <c r="K887" s="17"/>
      <c r="L887" s="17"/>
      <c r="M887" s="48"/>
      <c r="N887" s="47" t="e">
        <f>VLOOKUP(Таблица91112282710[[#This Row],[Предмет закупки - исключения СМСП]],ТаблИсключ,2,FALSE)</f>
        <v>#N/A</v>
      </c>
      <c r="O887" s="20"/>
      <c r="Q887" s="36"/>
      <c r="R887" s="12"/>
      <c r="S887" s="12"/>
      <c r="T887" s="12"/>
      <c r="U887" s="16" t="e">
        <f>VLOOKUP(Таблица91112282710[[#This Row],[Ставка НДС]],ТаблицаСтавкиНДС[],2,FALSE)</f>
        <v>#N/A</v>
      </c>
      <c r="V887" s="6"/>
      <c r="W887" t="e">
        <f>VLOOKUP(Таблица91112282710[[#This Row],[Название источника финансирования]],ТаблИстФинанс[],2,FALSE)</f>
        <v>#N/A</v>
      </c>
      <c r="X887" s="2"/>
      <c r="Y887" s="13"/>
      <c r="Z887" s="13"/>
      <c r="AA887" s="13"/>
      <c r="AB887" s="17"/>
      <c r="AC887" s="17"/>
      <c r="AD887" s="6"/>
      <c r="AE887" t="e">
        <f>VLOOKUP(Таблица91112282710[[#This Row],[Название способа закупки]],ТаблСпосЗакуп[],2,FALSE)</f>
        <v>#N/A</v>
      </c>
      <c r="AF887" s="6"/>
      <c r="AG887" s="20" t="e">
        <f>INDEX(ТаблОснЗакЕП[],MATCH(LEFT($AF887,255),ТаблОснЗакЕП[Столбец1],0),2)</f>
        <v>#N/A</v>
      </c>
      <c r="AH887" s="2"/>
      <c r="AI887" s="17"/>
      <c r="AJ887" s="14"/>
      <c r="AK887" s="15"/>
      <c r="AL887" s="15"/>
      <c r="AM887" s="15"/>
      <c r="AN887" s="15"/>
      <c r="AO887" s="14"/>
      <c r="AP887" s="14"/>
      <c r="AR887" s="6"/>
      <c r="AS887" t="e">
        <f>VLOOKUP(Таблица91112282710[[#This Row],[Название направления закупки]],ТаблНапрЗакуп[],2,FALSE)</f>
        <v>#N/A</v>
      </c>
      <c r="AT887" s="14"/>
      <c r="AU887" s="39" t="e">
        <f>VLOOKUP(Таблица91112282710[[#This Row],[Наименование подразделения-заявителя закупки (только для закупок ПАО "Газпром")]],ТаблПодрГазпром[],2,FALSE)</f>
        <v>#N/A</v>
      </c>
      <c r="AV887" s="14"/>
      <c r="AW887" s="14"/>
    </row>
    <row r="888" spans="1:49" x14ac:dyDescent="0.25">
      <c r="A888" s="2"/>
      <c r="B888" s="16"/>
      <c r="C888" s="6"/>
      <c r="D888" t="e">
        <f>VLOOKUP(Таблица91112282710[[#This Row],[Название документа, основания для закупки]],ТаблОснЗакуп[],2,FALSE)</f>
        <v>#N/A</v>
      </c>
      <c r="E888" s="2"/>
      <c r="F888" s="6"/>
      <c r="G888" s="38" t="e">
        <f>VLOOKUP(Таблица91112282710[[#This Row],[ Название раздела Плана]],ТаблРазделПлана4[],2,FALSE)</f>
        <v>#N/A</v>
      </c>
      <c r="H888" s="14"/>
      <c r="I888" s="14"/>
      <c r="J888" s="2"/>
      <c r="K888" s="17"/>
      <c r="L888" s="17"/>
      <c r="M888" s="48"/>
      <c r="N888" s="47" t="e">
        <f>VLOOKUP(Таблица91112282710[[#This Row],[Предмет закупки - исключения СМСП]],ТаблИсключ,2,FALSE)</f>
        <v>#N/A</v>
      </c>
      <c r="O888" s="20"/>
      <c r="Q888" s="36"/>
      <c r="R888" s="12"/>
      <c r="S888" s="12"/>
      <c r="T888" s="12"/>
      <c r="U888" s="16" t="e">
        <f>VLOOKUP(Таблица91112282710[[#This Row],[Ставка НДС]],ТаблицаСтавкиНДС[],2,FALSE)</f>
        <v>#N/A</v>
      </c>
      <c r="V888" s="6"/>
      <c r="W888" t="e">
        <f>VLOOKUP(Таблица91112282710[[#This Row],[Название источника финансирования]],ТаблИстФинанс[],2,FALSE)</f>
        <v>#N/A</v>
      </c>
      <c r="X888" s="2"/>
      <c r="Y888" s="13"/>
      <c r="Z888" s="13"/>
      <c r="AA888" s="13"/>
      <c r="AB888" s="17"/>
      <c r="AC888" s="17"/>
      <c r="AD888" s="6"/>
      <c r="AE888" t="e">
        <f>VLOOKUP(Таблица91112282710[[#This Row],[Название способа закупки]],ТаблСпосЗакуп[],2,FALSE)</f>
        <v>#N/A</v>
      </c>
      <c r="AF888" s="6"/>
      <c r="AG888" s="20" t="e">
        <f>INDEX(ТаблОснЗакЕП[],MATCH(LEFT($AF888,255),ТаблОснЗакЕП[Столбец1],0),2)</f>
        <v>#N/A</v>
      </c>
      <c r="AH888" s="2"/>
      <c r="AI888" s="17"/>
      <c r="AJ888" s="14"/>
      <c r="AK888" s="15"/>
      <c r="AL888" s="15"/>
      <c r="AM888" s="15"/>
      <c r="AN888" s="15"/>
      <c r="AO888" s="14"/>
      <c r="AP888" s="14"/>
      <c r="AR888" s="6"/>
      <c r="AS888" t="e">
        <f>VLOOKUP(Таблица91112282710[[#This Row],[Название направления закупки]],ТаблНапрЗакуп[],2,FALSE)</f>
        <v>#N/A</v>
      </c>
      <c r="AT888" s="14"/>
      <c r="AU888" s="40" t="e">
        <f>VLOOKUP(Таблица91112282710[[#This Row],[Наименование подразделения-заявителя закупки (только для закупок ПАО "Газпром")]],ТаблПодрГазпром[],2,FALSE)</f>
        <v>#N/A</v>
      </c>
      <c r="AV888" s="14"/>
      <c r="AW888" s="14"/>
    </row>
    <row r="889" spans="1:49" x14ac:dyDescent="0.25">
      <c r="A889" s="2"/>
      <c r="B889" s="16"/>
      <c r="C889" s="6"/>
      <c r="D889" t="e">
        <f>VLOOKUP(Таблица91112282710[[#This Row],[Название документа, основания для закупки]],ТаблОснЗакуп[],2,FALSE)</f>
        <v>#N/A</v>
      </c>
      <c r="E889" s="2"/>
      <c r="F889" s="6"/>
      <c r="G889" s="38" t="e">
        <f>VLOOKUP(Таблица91112282710[[#This Row],[ Название раздела Плана]],ТаблРазделПлана4[],2,FALSE)</f>
        <v>#N/A</v>
      </c>
      <c r="H889" s="14"/>
      <c r="I889" s="14"/>
      <c r="J889" s="2"/>
      <c r="K889" s="17"/>
      <c r="L889" s="17"/>
      <c r="M889" s="48"/>
      <c r="N889" s="47" t="e">
        <f>VLOOKUP(Таблица91112282710[[#This Row],[Предмет закупки - исключения СМСП]],ТаблИсключ,2,FALSE)</f>
        <v>#N/A</v>
      </c>
      <c r="O889" s="20"/>
      <c r="Q889" s="36"/>
      <c r="R889" s="12"/>
      <c r="S889" s="12"/>
      <c r="T889" s="12"/>
      <c r="U889" s="16" t="e">
        <f>VLOOKUP(Таблица91112282710[[#This Row],[Ставка НДС]],ТаблицаСтавкиНДС[],2,FALSE)</f>
        <v>#N/A</v>
      </c>
      <c r="V889" s="6"/>
      <c r="W889" t="e">
        <f>VLOOKUP(Таблица91112282710[[#This Row],[Название источника финансирования]],ТаблИстФинанс[],2,FALSE)</f>
        <v>#N/A</v>
      </c>
      <c r="X889" s="2"/>
      <c r="Y889" s="13"/>
      <c r="Z889" s="13"/>
      <c r="AA889" s="13"/>
      <c r="AB889" s="17"/>
      <c r="AC889" s="17"/>
      <c r="AD889" s="6"/>
      <c r="AE889" t="e">
        <f>VLOOKUP(Таблица91112282710[[#This Row],[Название способа закупки]],ТаблСпосЗакуп[],2,FALSE)</f>
        <v>#N/A</v>
      </c>
      <c r="AF889" s="6"/>
      <c r="AG889" s="20" t="e">
        <f>INDEX(ТаблОснЗакЕП[],MATCH(LEFT($AF889,255),ТаблОснЗакЕП[Столбец1],0),2)</f>
        <v>#N/A</v>
      </c>
      <c r="AH889" s="2"/>
      <c r="AI889" s="17"/>
      <c r="AJ889" s="14"/>
      <c r="AK889" s="15"/>
      <c r="AL889" s="15"/>
      <c r="AM889" s="15"/>
      <c r="AN889" s="15"/>
      <c r="AO889" s="14"/>
      <c r="AP889" s="14"/>
      <c r="AR889" s="6"/>
      <c r="AS889" t="e">
        <f>VLOOKUP(Таблица91112282710[[#This Row],[Название направления закупки]],ТаблНапрЗакуп[],2,FALSE)</f>
        <v>#N/A</v>
      </c>
      <c r="AT889" s="14"/>
      <c r="AU889" s="39" t="e">
        <f>VLOOKUP(Таблица91112282710[[#This Row],[Наименование подразделения-заявителя закупки (только для закупок ПАО "Газпром")]],ТаблПодрГазпром[],2,FALSE)</f>
        <v>#N/A</v>
      </c>
      <c r="AV889" s="14"/>
      <c r="AW889" s="14"/>
    </row>
    <row r="890" spans="1:49" x14ac:dyDescent="0.25">
      <c r="A890" s="2"/>
      <c r="B890" s="16"/>
      <c r="C890" s="6"/>
      <c r="D890" t="e">
        <f>VLOOKUP(Таблица91112282710[[#This Row],[Название документа, основания для закупки]],ТаблОснЗакуп[],2,FALSE)</f>
        <v>#N/A</v>
      </c>
      <c r="E890" s="2"/>
      <c r="F890" s="6"/>
      <c r="G890" s="38" t="e">
        <f>VLOOKUP(Таблица91112282710[[#This Row],[ Название раздела Плана]],ТаблРазделПлана4[],2,FALSE)</f>
        <v>#N/A</v>
      </c>
      <c r="H890" s="14"/>
      <c r="I890" s="14"/>
      <c r="J890" s="2"/>
      <c r="K890" s="17"/>
      <c r="L890" s="17"/>
      <c r="M890" s="48"/>
      <c r="N890" s="47" t="e">
        <f>VLOOKUP(Таблица91112282710[[#This Row],[Предмет закупки - исключения СМСП]],ТаблИсключ,2,FALSE)</f>
        <v>#N/A</v>
      </c>
      <c r="O890" s="20"/>
      <c r="Q890" s="36"/>
      <c r="R890" s="12"/>
      <c r="S890" s="12"/>
      <c r="T890" s="12"/>
      <c r="U890" s="16" t="e">
        <f>VLOOKUP(Таблица91112282710[[#This Row],[Ставка НДС]],ТаблицаСтавкиНДС[],2,FALSE)</f>
        <v>#N/A</v>
      </c>
      <c r="V890" s="6"/>
      <c r="W890" t="e">
        <f>VLOOKUP(Таблица91112282710[[#This Row],[Название источника финансирования]],ТаблИстФинанс[],2,FALSE)</f>
        <v>#N/A</v>
      </c>
      <c r="X890" s="2"/>
      <c r="Y890" s="13"/>
      <c r="Z890" s="13"/>
      <c r="AA890" s="13"/>
      <c r="AB890" s="17"/>
      <c r="AC890" s="17"/>
      <c r="AD890" s="6"/>
      <c r="AE890" t="e">
        <f>VLOOKUP(Таблица91112282710[[#This Row],[Название способа закупки]],ТаблСпосЗакуп[],2,FALSE)</f>
        <v>#N/A</v>
      </c>
      <c r="AF890" s="6"/>
      <c r="AG890" s="20" t="e">
        <f>INDEX(ТаблОснЗакЕП[],MATCH(LEFT($AF890,255),ТаблОснЗакЕП[Столбец1],0),2)</f>
        <v>#N/A</v>
      </c>
      <c r="AH890" s="2"/>
      <c r="AI890" s="17"/>
      <c r="AJ890" s="14"/>
      <c r="AK890" s="15"/>
      <c r="AL890" s="15"/>
      <c r="AM890" s="15"/>
      <c r="AN890" s="15"/>
      <c r="AO890" s="14"/>
      <c r="AP890" s="14"/>
      <c r="AR890" s="6"/>
      <c r="AS890" t="e">
        <f>VLOOKUP(Таблица91112282710[[#This Row],[Название направления закупки]],ТаблНапрЗакуп[],2,FALSE)</f>
        <v>#N/A</v>
      </c>
      <c r="AT890" s="14"/>
      <c r="AU890" s="40" t="e">
        <f>VLOOKUP(Таблица91112282710[[#This Row],[Наименование подразделения-заявителя закупки (только для закупок ПАО "Газпром")]],ТаблПодрГазпром[],2,FALSE)</f>
        <v>#N/A</v>
      </c>
      <c r="AV890" s="14"/>
      <c r="AW890" s="14"/>
    </row>
    <row r="891" spans="1:49" x14ac:dyDescent="0.25">
      <c r="A891" s="2"/>
      <c r="B891" s="16"/>
      <c r="C891" s="6"/>
      <c r="D891" t="e">
        <f>VLOOKUP(Таблица91112282710[[#This Row],[Название документа, основания для закупки]],ТаблОснЗакуп[],2,FALSE)</f>
        <v>#N/A</v>
      </c>
      <c r="E891" s="2"/>
      <c r="F891" s="6"/>
      <c r="G891" s="38" t="e">
        <f>VLOOKUP(Таблица91112282710[[#This Row],[ Название раздела Плана]],ТаблРазделПлана4[],2,FALSE)</f>
        <v>#N/A</v>
      </c>
      <c r="H891" s="14"/>
      <c r="I891" s="14"/>
      <c r="J891" s="2"/>
      <c r="K891" s="17"/>
      <c r="L891" s="17"/>
      <c r="M891" s="48"/>
      <c r="N891" s="47" t="e">
        <f>VLOOKUP(Таблица91112282710[[#This Row],[Предмет закупки - исключения СМСП]],ТаблИсключ,2,FALSE)</f>
        <v>#N/A</v>
      </c>
      <c r="O891" s="20"/>
      <c r="Q891" s="36"/>
      <c r="R891" s="12"/>
      <c r="S891" s="12"/>
      <c r="T891" s="12"/>
      <c r="U891" s="16" t="e">
        <f>VLOOKUP(Таблица91112282710[[#This Row],[Ставка НДС]],ТаблицаСтавкиНДС[],2,FALSE)</f>
        <v>#N/A</v>
      </c>
      <c r="V891" s="6"/>
      <c r="W891" t="e">
        <f>VLOOKUP(Таблица91112282710[[#This Row],[Название источника финансирования]],ТаблИстФинанс[],2,FALSE)</f>
        <v>#N/A</v>
      </c>
      <c r="X891" s="2"/>
      <c r="Y891" s="13"/>
      <c r="Z891" s="13"/>
      <c r="AA891" s="13"/>
      <c r="AB891" s="17"/>
      <c r="AC891" s="17"/>
      <c r="AD891" s="6"/>
      <c r="AE891" t="e">
        <f>VLOOKUP(Таблица91112282710[[#This Row],[Название способа закупки]],ТаблСпосЗакуп[],2,FALSE)</f>
        <v>#N/A</v>
      </c>
      <c r="AF891" s="6"/>
      <c r="AG891" s="20" t="e">
        <f>INDEX(ТаблОснЗакЕП[],MATCH(LEFT($AF891,255),ТаблОснЗакЕП[Столбец1],0),2)</f>
        <v>#N/A</v>
      </c>
      <c r="AH891" s="2"/>
      <c r="AI891" s="17"/>
      <c r="AJ891" s="14"/>
      <c r="AK891" s="15"/>
      <c r="AL891" s="15"/>
      <c r="AM891" s="15"/>
      <c r="AN891" s="15"/>
      <c r="AO891" s="14"/>
      <c r="AP891" s="14"/>
      <c r="AR891" s="6"/>
      <c r="AS891" t="e">
        <f>VLOOKUP(Таблица91112282710[[#This Row],[Название направления закупки]],ТаблНапрЗакуп[],2,FALSE)</f>
        <v>#N/A</v>
      </c>
      <c r="AT891" s="14"/>
      <c r="AU891" s="39" t="e">
        <f>VLOOKUP(Таблица91112282710[[#This Row],[Наименование подразделения-заявителя закупки (только для закупок ПАО "Газпром")]],ТаблПодрГазпром[],2,FALSE)</f>
        <v>#N/A</v>
      </c>
      <c r="AV891" s="14"/>
      <c r="AW891" s="14"/>
    </row>
    <row r="892" spans="1:49" x14ac:dyDescent="0.25">
      <c r="A892" s="2"/>
      <c r="B892" s="16"/>
      <c r="C892" s="6"/>
      <c r="D892" t="e">
        <f>VLOOKUP(Таблица91112282710[[#This Row],[Название документа, основания для закупки]],ТаблОснЗакуп[],2,FALSE)</f>
        <v>#N/A</v>
      </c>
      <c r="E892" s="2"/>
      <c r="F892" s="6"/>
      <c r="G892" s="38" t="e">
        <f>VLOOKUP(Таблица91112282710[[#This Row],[ Название раздела Плана]],ТаблРазделПлана4[],2,FALSE)</f>
        <v>#N/A</v>
      </c>
      <c r="H892" s="14"/>
      <c r="I892" s="14"/>
      <c r="J892" s="2"/>
      <c r="K892" s="17"/>
      <c r="L892" s="17"/>
      <c r="M892" s="48"/>
      <c r="N892" s="47" t="e">
        <f>VLOOKUP(Таблица91112282710[[#This Row],[Предмет закупки - исключения СМСП]],ТаблИсключ,2,FALSE)</f>
        <v>#N/A</v>
      </c>
      <c r="O892" s="20"/>
      <c r="Q892" s="36"/>
      <c r="R892" s="12"/>
      <c r="S892" s="12"/>
      <c r="T892" s="12"/>
      <c r="U892" s="16" t="e">
        <f>VLOOKUP(Таблица91112282710[[#This Row],[Ставка НДС]],ТаблицаСтавкиНДС[],2,FALSE)</f>
        <v>#N/A</v>
      </c>
      <c r="V892" s="6"/>
      <c r="W892" t="e">
        <f>VLOOKUP(Таблица91112282710[[#This Row],[Название источника финансирования]],ТаблИстФинанс[],2,FALSE)</f>
        <v>#N/A</v>
      </c>
      <c r="X892" s="2"/>
      <c r="Y892" s="13"/>
      <c r="Z892" s="13"/>
      <c r="AA892" s="13"/>
      <c r="AB892" s="17"/>
      <c r="AC892" s="17"/>
      <c r="AD892" s="6"/>
      <c r="AE892" t="e">
        <f>VLOOKUP(Таблица91112282710[[#This Row],[Название способа закупки]],ТаблСпосЗакуп[],2,FALSE)</f>
        <v>#N/A</v>
      </c>
      <c r="AF892" s="6"/>
      <c r="AG892" s="20" t="e">
        <f>INDEX(ТаблОснЗакЕП[],MATCH(LEFT($AF892,255),ТаблОснЗакЕП[Столбец1],0),2)</f>
        <v>#N/A</v>
      </c>
      <c r="AH892" s="2"/>
      <c r="AI892" s="17"/>
      <c r="AJ892" s="14"/>
      <c r="AK892" s="15"/>
      <c r="AL892" s="15"/>
      <c r="AM892" s="15"/>
      <c r="AN892" s="15"/>
      <c r="AO892" s="14"/>
      <c r="AP892" s="14"/>
      <c r="AR892" s="6"/>
      <c r="AS892" t="e">
        <f>VLOOKUP(Таблица91112282710[[#This Row],[Название направления закупки]],ТаблНапрЗакуп[],2,FALSE)</f>
        <v>#N/A</v>
      </c>
      <c r="AT892" s="14"/>
      <c r="AU892" s="40" t="e">
        <f>VLOOKUP(Таблица91112282710[[#This Row],[Наименование подразделения-заявителя закупки (только для закупок ПАО "Газпром")]],ТаблПодрГазпром[],2,FALSE)</f>
        <v>#N/A</v>
      </c>
      <c r="AV892" s="14"/>
      <c r="AW892" s="14"/>
    </row>
    <row r="893" spans="1:49" x14ac:dyDescent="0.25">
      <c r="A893" s="2"/>
      <c r="B893" s="16"/>
      <c r="C893" s="6"/>
      <c r="D893" t="e">
        <f>VLOOKUP(Таблица91112282710[[#This Row],[Название документа, основания для закупки]],ТаблОснЗакуп[],2,FALSE)</f>
        <v>#N/A</v>
      </c>
      <c r="E893" s="2"/>
      <c r="F893" s="6"/>
      <c r="G893" s="38" t="e">
        <f>VLOOKUP(Таблица91112282710[[#This Row],[ Название раздела Плана]],ТаблРазделПлана4[],2,FALSE)</f>
        <v>#N/A</v>
      </c>
      <c r="H893" s="14"/>
      <c r="I893" s="14"/>
      <c r="J893" s="2"/>
      <c r="K893" s="17"/>
      <c r="L893" s="17"/>
      <c r="M893" s="48"/>
      <c r="N893" s="47" t="e">
        <f>VLOOKUP(Таблица91112282710[[#This Row],[Предмет закупки - исключения СМСП]],ТаблИсключ,2,FALSE)</f>
        <v>#N/A</v>
      </c>
      <c r="O893" s="20"/>
      <c r="Q893" s="36"/>
      <c r="R893" s="12"/>
      <c r="S893" s="12"/>
      <c r="T893" s="12"/>
      <c r="U893" s="16" t="e">
        <f>VLOOKUP(Таблица91112282710[[#This Row],[Ставка НДС]],ТаблицаСтавкиНДС[],2,FALSE)</f>
        <v>#N/A</v>
      </c>
      <c r="V893" s="6"/>
      <c r="W893" t="e">
        <f>VLOOKUP(Таблица91112282710[[#This Row],[Название источника финансирования]],ТаблИстФинанс[],2,FALSE)</f>
        <v>#N/A</v>
      </c>
      <c r="X893" s="2"/>
      <c r="Y893" s="13"/>
      <c r="Z893" s="13"/>
      <c r="AA893" s="13"/>
      <c r="AB893" s="17"/>
      <c r="AC893" s="17"/>
      <c r="AD893" s="6"/>
      <c r="AE893" t="e">
        <f>VLOOKUP(Таблица91112282710[[#This Row],[Название способа закупки]],ТаблСпосЗакуп[],2,FALSE)</f>
        <v>#N/A</v>
      </c>
      <c r="AF893" s="6"/>
      <c r="AG893" s="20" t="e">
        <f>INDEX(ТаблОснЗакЕП[],MATCH(LEFT($AF893,255),ТаблОснЗакЕП[Столбец1],0),2)</f>
        <v>#N/A</v>
      </c>
      <c r="AH893" s="2"/>
      <c r="AI893" s="17"/>
      <c r="AJ893" s="14"/>
      <c r="AK893" s="15"/>
      <c r="AL893" s="15"/>
      <c r="AM893" s="15"/>
      <c r="AN893" s="15"/>
      <c r="AO893" s="14"/>
      <c r="AP893" s="14"/>
      <c r="AR893" s="6"/>
      <c r="AS893" t="e">
        <f>VLOOKUP(Таблица91112282710[[#This Row],[Название направления закупки]],ТаблНапрЗакуп[],2,FALSE)</f>
        <v>#N/A</v>
      </c>
      <c r="AT893" s="14"/>
      <c r="AU893" s="39" t="e">
        <f>VLOOKUP(Таблица91112282710[[#This Row],[Наименование подразделения-заявителя закупки (только для закупок ПАО "Газпром")]],ТаблПодрГазпром[],2,FALSE)</f>
        <v>#N/A</v>
      </c>
      <c r="AV893" s="14"/>
      <c r="AW893" s="14"/>
    </row>
    <row r="894" spans="1:49" x14ac:dyDescent="0.25">
      <c r="A894" s="2"/>
      <c r="B894" s="16"/>
      <c r="C894" s="6"/>
      <c r="D894" t="e">
        <f>VLOOKUP(Таблица91112282710[[#This Row],[Название документа, основания для закупки]],ТаблОснЗакуп[],2,FALSE)</f>
        <v>#N/A</v>
      </c>
      <c r="E894" s="2"/>
      <c r="F894" s="6"/>
      <c r="G894" s="38" t="e">
        <f>VLOOKUP(Таблица91112282710[[#This Row],[ Название раздела Плана]],ТаблРазделПлана4[],2,FALSE)</f>
        <v>#N/A</v>
      </c>
      <c r="H894" s="14"/>
      <c r="I894" s="14"/>
      <c r="J894" s="2"/>
      <c r="K894" s="17"/>
      <c r="L894" s="17"/>
      <c r="M894" s="48"/>
      <c r="N894" s="47" t="e">
        <f>VLOOKUP(Таблица91112282710[[#This Row],[Предмет закупки - исключения СМСП]],ТаблИсключ,2,FALSE)</f>
        <v>#N/A</v>
      </c>
      <c r="O894" s="20"/>
      <c r="Q894" s="36"/>
      <c r="R894" s="12"/>
      <c r="S894" s="12"/>
      <c r="T894" s="12"/>
      <c r="U894" s="16" t="e">
        <f>VLOOKUP(Таблица91112282710[[#This Row],[Ставка НДС]],ТаблицаСтавкиНДС[],2,FALSE)</f>
        <v>#N/A</v>
      </c>
      <c r="V894" s="6"/>
      <c r="W894" t="e">
        <f>VLOOKUP(Таблица91112282710[[#This Row],[Название источника финансирования]],ТаблИстФинанс[],2,FALSE)</f>
        <v>#N/A</v>
      </c>
      <c r="X894" s="2"/>
      <c r="Y894" s="13"/>
      <c r="Z894" s="13"/>
      <c r="AA894" s="13"/>
      <c r="AB894" s="17"/>
      <c r="AC894" s="17"/>
      <c r="AD894" s="6"/>
      <c r="AE894" t="e">
        <f>VLOOKUP(Таблица91112282710[[#This Row],[Название способа закупки]],ТаблСпосЗакуп[],2,FALSE)</f>
        <v>#N/A</v>
      </c>
      <c r="AF894" s="6"/>
      <c r="AG894" s="20" t="e">
        <f>INDEX(ТаблОснЗакЕП[],MATCH(LEFT($AF894,255),ТаблОснЗакЕП[Столбец1],0),2)</f>
        <v>#N/A</v>
      </c>
      <c r="AH894" s="2"/>
      <c r="AI894" s="17"/>
      <c r="AJ894" s="14"/>
      <c r="AK894" s="15"/>
      <c r="AL894" s="15"/>
      <c r="AM894" s="15"/>
      <c r="AN894" s="15"/>
      <c r="AO894" s="14"/>
      <c r="AP894" s="14"/>
      <c r="AR894" s="6"/>
      <c r="AS894" t="e">
        <f>VLOOKUP(Таблица91112282710[[#This Row],[Название направления закупки]],ТаблНапрЗакуп[],2,FALSE)</f>
        <v>#N/A</v>
      </c>
      <c r="AT894" s="14"/>
      <c r="AU894" s="40" t="e">
        <f>VLOOKUP(Таблица91112282710[[#This Row],[Наименование подразделения-заявителя закупки (только для закупок ПАО "Газпром")]],ТаблПодрГазпром[],2,FALSE)</f>
        <v>#N/A</v>
      </c>
      <c r="AV894" s="14"/>
      <c r="AW894" s="14"/>
    </row>
    <row r="895" spans="1:49" x14ac:dyDescent="0.25">
      <c r="A895" s="2"/>
      <c r="B895" s="16"/>
      <c r="C895" s="6"/>
      <c r="D895" t="e">
        <f>VLOOKUP(Таблица91112282710[[#This Row],[Название документа, основания для закупки]],ТаблОснЗакуп[],2,FALSE)</f>
        <v>#N/A</v>
      </c>
      <c r="E895" s="2"/>
      <c r="F895" s="6"/>
      <c r="G895" s="38" t="e">
        <f>VLOOKUP(Таблица91112282710[[#This Row],[ Название раздела Плана]],ТаблРазделПлана4[],2,FALSE)</f>
        <v>#N/A</v>
      </c>
      <c r="H895" s="14"/>
      <c r="I895" s="14"/>
      <c r="J895" s="2"/>
      <c r="K895" s="17"/>
      <c r="L895" s="17"/>
      <c r="M895" s="48"/>
      <c r="N895" s="47" t="e">
        <f>VLOOKUP(Таблица91112282710[[#This Row],[Предмет закупки - исключения СМСП]],ТаблИсключ,2,FALSE)</f>
        <v>#N/A</v>
      </c>
      <c r="O895" s="20"/>
      <c r="Q895" s="36"/>
      <c r="R895" s="12"/>
      <c r="S895" s="12"/>
      <c r="T895" s="12"/>
      <c r="U895" s="16" t="e">
        <f>VLOOKUP(Таблица91112282710[[#This Row],[Ставка НДС]],ТаблицаСтавкиНДС[],2,FALSE)</f>
        <v>#N/A</v>
      </c>
      <c r="V895" s="6"/>
      <c r="W895" t="e">
        <f>VLOOKUP(Таблица91112282710[[#This Row],[Название источника финансирования]],ТаблИстФинанс[],2,FALSE)</f>
        <v>#N/A</v>
      </c>
      <c r="X895" s="2"/>
      <c r="Y895" s="13"/>
      <c r="Z895" s="13"/>
      <c r="AA895" s="13"/>
      <c r="AB895" s="17"/>
      <c r="AC895" s="17"/>
      <c r="AD895" s="6"/>
      <c r="AE895" t="e">
        <f>VLOOKUP(Таблица91112282710[[#This Row],[Название способа закупки]],ТаблСпосЗакуп[],2,FALSE)</f>
        <v>#N/A</v>
      </c>
      <c r="AF895" s="6"/>
      <c r="AG895" s="20" t="e">
        <f>INDEX(ТаблОснЗакЕП[],MATCH(LEFT($AF895,255),ТаблОснЗакЕП[Столбец1],0),2)</f>
        <v>#N/A</v>
      </c>
      <c r="AH895" s="2"/>
      <c r="AI895" s="17"/>
      <c r="AJ895" s="14"/>
      <c r="AK895" s="15"/>
      <c r="AL895" s="15"/>
      <c r="AM895" s="15"/>
      <c r="AN895" s="15"/>
      <c r="AO895" s="14"/>
      <c r="AP895" s="14"/>
      <c r="AR895" s="6"/>
      <c r="AS895" t="e">
        <f>VLOOKUP(Таблица91112282710[[#This Row],[Название направления закупки]],ТаблНапрЗакуп[],2,FALSE)</f>
        <v>#N/A</v>
      </c>
      <c r="AT895" s="14"/>
      <c r="AU895" s="39" t="e">
        <f>VLOOKUP(Таблица91112282710[[#This Row],[Наименование подразделения-заявителя закупки (только для закупок ПАО "Газпром")]],ТаблПодрГазпром[],2,FALSE)</f>
        <v>#N/A</v>
      </c>
      <c r="AV895" s="14"/>
      <c r="AW895" s="14"/>
    </row>
    <row r="896" spans="1:49" x14ac:dyDescent="0.25">
      <c r="A896" s="2"/>
      <c r="B896" s="16"/>
      <c r="C896" s="6"/>
      <c r="D896" t="e">
        <f>VLOOKUP(Таблица91112282710[[#This Row],[Название документа, основания для закупки]],ТаблОснЗакуп[],2,FALSE)</f>
        <v>#N/A</v>
      </c>
      <c r="E896" s="2"/>
      <c r="F896" s="6"/>
      <c r="G896" s="38" t="e">
        <f>VLOOKUP(Таблица91112282710[[#This Row],[ Название раздела Плана]],ТаблРазделПлана4[],2,FALSE)</f>
        <v>#N/A</v>
      </c>
      <c r="H896" s="14"/>
      <c r="I896" s="14"/>
      <c r="J896" s="2"/>
      <c r="K896" s="17"/>
      <c r="L896" s="17"/>
      <c r="M896" s="48"/>
      <c r="N896" s="47" t="e">
        <f>VLOOKUP(Таблица91112282710[[#This Row],[Предмет закупки - исключения СМСП]],ТаблИсключ,2,FALSE)</f>
        <v>#N/A</v>
      </c>
      <c r="O896" s="20"/>
      <c r="Q896" s="36"/>
      <c r="R896" s="12"/>
      <c r="S896" s="12"/>
      <c r="T896" s="12"/>
      <c r="U896" s="16" t="e">
        <f>VLOOKUP(Таблица91112282710[[#This Row],[Ставка НДС]],ТаблицаСтавкиНДС[],2,FALSE)</f>
        <v>#N/A</v>
      </c>
      <c r="V896" s="6"/>
      <c r="W896" t="e">
        <f>VLOOKUP(Таблица91112282710[[#This Row],[Название источника финансирования]],ТаблИстФинанс[],2,FALSE)</f>
        <v>#N/A</v>
      </c>
      <c r="X896" s="2"/>
      <c r="Y896" s="13"/>
      <c r="Z896" s="13"/>
      <c r="AA896" s="13"/>
      <c r="AB896" s="17"/>
      <c r="AC896" s="17"/>
      <c r="AD896" s="6"/>
      <c r="AE896" t="e">
        <f>VLOOKUP(Таблица91112282710[[#This Row],[Название способа закупки]],ТаблСпосЗакуп[],2,FALSE)</f>
        <v>#N/A</v>
      </c>
      <c r="AF896" s="6"/>
      <c r="AG896" s="20" t="e">
        <f>INDEX(ТаблОснЗакЕП[],MATCH(LEFT($AF896,255),ТаблОснЗакЕП[Столбец1],0),2)</f>
        <v>#N/A</v>
      </c>
      <c r="AH896" s="2"/>
      <c r="AI896" s="17"/>
      <c r="AJ896" s="14"/>
      <c r="AK896" s="15"/>
      <c r="AL896" s="15"/>
      <c r="AM896" s="15"/>
      <c r="AN896" s="15"/>
      <c r="AO896" s="14"/>
      <c r="AP896" s="14"/>
      <c r="AR896" s="6"/>
      <c r="AS896" t="e">
        <f>VLOOKUP(Таблица91112282710[[#This Row],[Название направления закупки]],ТаблНапрЗакуп[],2,FALSE)</f>
        <v>#N/A</v>
      </c>
      <c r="AT896" s="14"/>
      <c r="AU896" s="40" t="e">
        <f>VLOOKUP(Таблица91112282710[[#This Row],[Наименование подразделения-заявителя закупки (только для закупок ПАО "Газпром")]],ТаблПодрГазпром[],2,FALSE)</f>
        <v>#N/A</v>
      </c>
      <c r="AV896" s="14"/>
      <c r="AW896" s="14"/>
    </row>
    <row r="897" spans="1:49" x14ac:dyDescent="0.25">
      <c r="A897" s="2"/>
      <c r="B897" s="16"/>
      <c r="C897" s="6"/>
      <c r="D897" t="e">
        <f>VLOOKUP(Таблица91112282710[[#This Row],[Название документа, основания для закупки]],ТаблОснЗакуп[],2,FALSE)</f>
        <v>#N/A</v>
      </c>
      <c r="E897" s="2"/>
      <c r="F897" s="6"/>
      <c r="G897" s="38" t="e">
        <f>VLOOKUP(Таблица91112282710[[#This Row],[ Название раздела Плана]],ТаблРазделПлана4[],2,FALSE)</f>
        <v>#N/A</v>
      </c>
      <c r="H897" s="14"/>
      <c r="I897" s="14"/>
      <c r="J897" s="2"/>
      <c r="K897" s="17"/>
      <c r="L897" s="17"/>
      <c r="M897" s="48"/>
      <c r="N897" s="47" t="e">
        <f>VLOOKUP(Таблица91112282710[[#This Row],[Предмет закупки - исключения СМСП]],ТаблИсключ,2,FALSE)</f>
        <v>#N/A</v>
      </c>
      <c r="O897" s="20"/>
      <c r="Q897" s="36"/>
      <c r="R897" s="12"/>
      <c r="S897" s="12"/>
      <c r="T897" s="12"/>
      <c r="U897" s="16" t="e">
        <f>VLOOKUP(Таблица91112282710[[#This Row],[Ставка НДС]],ТаблицаСтавкиНДС[],2,FALSE)</f>
        <v>#N/A</v>
      </c>
      <c r="V897" s="6"/>
      <c r="W897" t="e">
        <f>VLOOKUP(Таблица91112282710[[#This Row],[Название источника финансирования]],ТаблИстФинанс[],2,FALSE)</f>
        <v>#N/A</v>
      </c>
      <c r="X897" s="2"/>
      <c r="Y897" s="13"/>
      <c r="Z897" s="13"/>
      <c r="AA897" s="13"/>
      <c r="AB897" s="17"/>
      <c r="AC897" s="17"/>
      <c r="AD897" s="6"/>
      <c r="AE897" t="e">
        <f>VLOOKUP(Таблица91112282710[[#This Row],[Название способа закупки]],ТаблСпосЗакуп[],2,FALSE)</f>
        <v>#N/A</v>
      </c>
      <c r="AF897" s="6"/>
      <c r="AG897" s="20" t="e">
        <f>INDEX(ТаблОснЗакЕП[],MATCH(LEFT($AF897,255),ТаблОснЗакЕП[Столбец1],0),2)</f>
        <v>#N/A</v>
      </c>
      <c r="AH897" s="2"/>
      <c r="AI897" s="17"/>
      <c r="AJ897" s="14"/>
      <c r="AK897" s="15"/>
      <c r="AL897" s="15"/>
      <c r="AM897" s="15"/>
      <c r="AN897" s="15"/>
      <c r="AO897" s="14"/>
      <c r="AP897" s="14"/>
      <c r="AR897" s="6"/>
      <c r="AS897" t="e">
        <f>VLOOKUP(Таблица91112282710[[#This Row],[Название направления закупки]],ТаблНапрЗакуп[],2,FALSE)</f>
        <v>#N/A</v>
      </c>
      <c r="AT897" s="14"/>
      <c r="AU897" s="39" t="e">
        <f>VLOOKUP(Таблица91112282710[[#This Row],[Наименование подразделения-заявителя закупки (только для закупок ПАО "Газпром")]],ТаблПодрГазпром[],2,FALSE)</f>
        <v>#N/A</v>
      </c>
      <c r="AV897" s="14"/>
      <c r="AW897" s="14"/>
    </row>
    <row r="898" spans="1:49" x14ac:dyDescent="0.25">
      <c r="A898" s="2"/>
      <c r="B898" s="16"/>
      <c r="C898" s="6"/>
      <c r="D898" t="e">
        <f>VLOOKUP(Таблица91112282710[[#This Row],[Название документа, основания для закупки]],ТаблОснЗакуп[],2,FALSE)</f>
        <v>#N/A</v>
      </c>
      <c r="E898" s="2"/>
      <c r="F898" s="6"/>
      <c r="G898" s="38" t="e">
        <f>VLOOKUP(Таблица91112282710[[#This Row],[ Название раздела Плана]],ТаблРазделПлана4[],2,FALSE)</f>
        <v>#N/A</v>
      </c>
      <c r="H898" s="14"/>
      <c r="I898" s="14"/>
      <c r="J898" s="2"/>
      <c r="K898" s="17"/>
      <c r="L898" s="17"/>
      <c r="M898" s="48"/>
      <c r="N898" s="47" t="e">
        <f>VLOOKUP(Таблица91112282710[[#This Row],[Предмет закупки - исключения СМСП]],ТаблИсключ,2,FALSE)</f>
        <v>#N/A</v>
      </c>
      <c r="O898" s="20"/>
      <c r="Q898" s="36"/>
      <c r="R898" s="12"/>
      <c r="S898" s="12"/>
      <c r="T898" s="12"/>
      <c r="U898" s="16" t="e">
        <f>VLOOKUP(Таблица91112282710[[#This Row],[Ставка НДС]],ТаблицаСтавкиНДС[],2,FALSE)</f>
        <v>#N/A</v>
      </c>
      <c r="V898" s="6"/>
      <c r="W898" t="e">
        <f>VLOOKUP(Таблица91112282710[[#This Row],[Название источника финансирования]],ТаблИстФинанс[],2,FALSE)</f>
        <v>#N/A</v>
      </c>
      <c r="X898" s="2"/>
      <c r="Y898" s="13"/>
      <c r="Z898" s="13"/>
      <c r="AA898" s="13"/>
      <c r="AB898" s="17"/>
      <c r="AC898" s="17"/>
      <c r="AD898" s="6"/>
      <c r="AE898" t="e">
        <f>VLOOKUP(Таблица91112282710[[#This Row],[Название способа закупки]],ТаблСпосЗакуп[],2,FALSE)</f>
        <v>#N/A</v>
      </c>
      <c r="AF898" s="6"/>
      <c r="AG898" s="20" t="e">
        <f>INDEX(ТаблОснЗакЕП[],MATCH(LEFT($AF898,255),ТаблОснЗакЕП[Столбец1],0),2)</f>
        <v>#N/A</v>
      </c>
      <c r="AH898" s="2"/>
      <c r="AI898" s="17"/>
      <c r="AJ898" s="14"/>
      <c r="AK898" s="15"/>
      <c r="AL898" s="15"/>
      <c r="AM898" s="15"/>
      <c r="AN898" s="15"/>
      <c r="AO898" s="14"/>
      <c r="AP898" s="14"/>
      <c r="AR898" s="6"/>
      <c r="AS898" t="e">
        <f>VLOOKUP(Таблица91112282710[[#This Row],[Название направления закупки]],ТаблНапрЗакуп[],2,FALSE)</f>
        <v>#N/A</v>
      </c>
      <c r="AT898" s="14"/>
      <c r="AU898" s="40" t="e">
        <f>VLOOKUP(Таблица91112282710[[#This Row],[Наименование подразделения-заявителя закупки (только для закупок ПАО "Газпром")]],ТаблПодрГазпром[],2,FALSE)</f>
        <v>#N/A</v>
      </c>
      <c r="AV898" s="14"/>
      <c r="AW898" s="14"/>
    </row>
    <row r="899" spans="1:49" x14ac:dyDescent="0.25">
      <c r="A899" s="2"/>
      <c r="B899" s="16"/>
      <c r="C899" s="6"/>
      <c r="D899" t="e">
        <f>VLOOKUP(Таблица91112282710[[#This Row],[Название документа, основания для закупки]],ТаблОснЗакуп[],2,FALSE)</f>
        <v>#N/A</v>
      </c>
      <c r="E899" s="2"/>
      <c r="F899" s="6"/>
      <c r="G899" s="38" t="e">
        <f>VLOOKUP(Таблица91112282710[[#This Row],[ Название раздела Плана]],ТаблРазделПлана4[],2,FALSE)</f>
        <v>#N/A</v>
      </c>
      <c r="H899" s="14"/>
      <c r="I899" s="14"/>
      <c r="J899" s="2"/>
      <c r="K899" s="17"/>
      <c r="L899" s="17"/>
      <c r="M899" s="48"/>
      <c r="N899" s="47" t="e">
        <f>VLOOKUP(Таблица91112282710[[#This Row],[Предмет закупки - исключения СМСП]],ТаблИсключ,2,FALSE)</f>
        <v>#N/A</v>
      </c>
      <c r="O899" s="20"/>
      <c r="Q899" s="36"/>
      <c r="R899" s="12"/>
      <c r="S899" s="12"/>
      <c r="T899" s="12"/>
      <c r="U899" s="16" t="e">
        <f>VLOOKUP(Таблица91112282710[[#This Row],[Ставка НДС]],ТаблицаСтавкиНДС[],2,FALSE)</f>
        <v>#N/A</v>
      </c>
      <c r="V899" s="6"/>
      <c r="W899" t="e">
        <f>VLOOKUP(Таблица91112282710[[#This Row],[Название источника финансирования]],ТаблИстФинанс[],2,FALSE)</f>
        <v>#N/A</v>
      </c>
      <c r="X899" s="2"/>
      <c r="Y899" s="13"/>
      <c r="Z899" s="13"/>
      <c r="AA899" s="13"/>
      <c r="AB899" s="17"/>
      <c r="AC899" s="17"/>
      <c r="AD899" s="6"/>
      <c r="AE899" t="e">
        <f>VLOOKUP(Таблица91112282710[[#This Row],[Название способа закупки]],ТаблСпосЗакуп[],2,FALSE)</f>
        <v>#N/A</v>
      </c>
      <c r="AF899" s="6"/>
      <c r="AG899" s="20" t="e">
        <f>INDEX(ТаблОснЗакЕП[],MATCH(LEFT($AF899,255),ТаблОснЗакЕП[Столбец1],0),2)</f>
        <v>#N/A</v>
      </c>
      <c r="AH899" s="2"/>
      <c r="AI899" s="17"/>
      <c r="AJ899" s="14"/>
      <c r="AK899" s="15"/>
      <c r="AL899" s="15"/>
      <c r="AM899" s="15"/>
      <c r="AN899" s="15"/>
      <c r="AO899" s="14"/>
      <c r="AP899" s="14"/>
      <c r="AR899" s="6"/>
      <c r="AS899" t="e">
        <f>VLOOKUP(Таблица91112282710[[#This Row],[Название направления закупки]],ТаблНапрЗакуп[],2,FALSE)</f>
        <v>#N/A</v>
      </c>
      <c r="AT899" s="14"/>
      <c r="AU899" s="39" t="e">
        <f>VLOOKUP(Таблица91112282710[[#This Row],[Наименование подразделения-заявителя закупки (только для закупок ПАО "Газпром")]],ТаблПодрГазпром[],2,FALSE)</f>
        <v>#N/A</v>
      </c>
      <c r="AV899" s="14"/>
      <c r="AW899" s="14"/>
    </row>
    <row r="900" spans="1:49" x14ac:dyDescent="0.25">
      <c r="A900" s="2"/>
      <c r="B900" s="16"/>
      <c r="C900" s="6"/>
      <c r="D900" t="e">
        <f>VLOOKUP(Таблица91112282710[[#This Row],[Название документа, основания для закупки]],ТаблОснЗакуп[],2,FALSE)</f>
        <v>#N/A</v>
      </c>
      <c r="E900" s="2"/>
      <c r="F900" s="6"/>
      <c r="G900" s="38" t="e">
        <f>VLOOKUP(Таблица91112282710[[#This Row],[ Название раздела Плана]],ТаблРазделПлана4[],2,FALSE)</f>
        <v>#N/A</v>
      </c>
      <c r="H900" s="14"/>
      <c r="I900" s="14"/>
      <c r="J900" s="2"/>
      <c r="K900" s="17"/>
      <c r="L900" s="17"/>
      <c r="M900" s="48"/>
      <c r="N900" s="47" t="e">
        <f>VLOOKUP(Таблица91112282710[[#This Row],[Предмет закупки - исключения СМСП]],ТаблИсключ,2,FALSE)</f>
        <v>#N/A</v>
      </c>
      <c r="O900" s="20"/>
      <c r="Q900" s="36"/>
      <c r="R900" s="12"/>
      <c r="S900" s="12"/>
      <c r="T900" s="12"/>
      <c r="U900" s="16" t="e">
        <f>VLOOKUP(Таблица91112282710[[#This Row],[Ставка НДС]],ТаблицаСтавкиНДС[],2,FALSE)</f>
        <v>#N/A</v>
      </c>
      <c r="V900" s="6"/>
      <c r="W900" t="e">
        <f>VLOOKUP(Таблица91112282710[[#This Row],[Название источника финансирования]],ТаблИстФинанс[],2,FALSE)</f>
        <v>#N/A</v>
      </c>
      <c r="X900" s="2"/>
      <c r="Y900" s="13"/>
      <c r="Z900" s="13"/>
      <c r="AA900" s="13"/>
      <c r="AB900" s="17"/>
      <c r="AC900" s="17"/>
      <c r="AD900" s="6"/>
      <c r="AE900" t="e">
        <f>VLOOKUP(Таблица91112282710[[#This Row],[Название способа закупки]],ТаблСпосЗакуп[],2,FALSE)</f>
        <v>#N/A</v>
      </c>
      <c r="AF900" s="6"/>
      <c r="AG900" s="20" t="e">
        <f>INDEX(ТаблОснЗакЕП[],MATCH(LEFT($AF900,255),ТаблОснЗакЕП[Столбец1],0),2)</f>
        <v>#N/A</v>
      </c>
      <c r="AH900" s="2"/>
      <c r="AI900" s="17"/>
      <c r="AJ900" s="14"/>
      <c r="AK900" s="15"/>
      <c r="AL900" s="15"/>
      <c r="AM900" s="15"/>
      <c r="AN900" s="15"/>
      <c r="AO900" s="14"/>
      <c r="AP900" s="14"/>
      <c r="AR900" s="6"/>
      <c r="AS900" t="e">
        <f>VLOOKUP(Таблица91112282710[[#This Row],[Название направления закупки]],ТаблНапрЗакуп[],2,FALSE)</f>
        <v>#N/A</v>
      </c>
      <c r="AT900" s="14"/>
      <c r="AU900" s="40" t="e">
        <f>VLOOKUP(Таблица91112282710[[#This Row],[Наименование подразделения-заявителя закупки (только для закупок ПАО "Газпром")]],ТаблПодрГазпром[],2,FALSE)</f>
        <v>#N/A</v>
      </c>
      <c r="AV900" s="14"/>
      <c r="AW900" s="14"/>
    </row>
    <row r="901" spans="1:49" x14ac:dyDescent="0.25">
      <c r="A901" s="2"/>
      <c r="B901" s="16"/>
      <c r="C901" s="6"/>
      <c r="D901" t="e">
        <f>VLOOKUP(Таблица91112282710[[#This Row],[Название документа, основания для закупки]],ТаблОснЗакуп[],2,FALSE)</f>
        <v>#N/A</v>
      </c>
      <c r="E901" s="2"/>
      <c r="F901" s="6"/>
      <c r="G901" s="38" t="e">
        <f>VLOOKUP(Таблица91112282710[[#This Row],[ Название раздела Плана]],ТаблРазделПлана4[],2,FALSE)</f>
        <v>#N/A</v>
      </c>
      <c r="H901" s="14"/>
      <c r="I901" s="14"/>
      <c r="J901" s="2"/>
      <c r="K901" s="17"/>
      <c r="L901" s="17"/>
      <c r="M901" s="48"/>
      <c r="N901" s="47" t="e">
        <f>VLOOKUP(Таблица91112282710[[#This Row],[Предмет закупки - исключения СМСП]],ТаблИсключ,2,FALSE)</f>
        <v>#N/A</v>
      </c>
      <c r="O901" s="20"/>
      <c r="Q901" s="36"/>
      <c r="R901" s="12"/>
      <c r="S901" s="12"/>
      <c r="T901" s="12"/>
      <c r="U901" s="16" t="e">
        <f>VLOOKUP(Таблица91112282710[[#This Row],[Ставка НДС]],ТаблицаСтавкиНДС[],2,FALSE)</f>
        <v>#N/A</v>
      </c>
      <c r="V901" s="6"/>
      <c r="W901" t="e">
        <f>VLOOKUP(Таблица91112282710[[#This Row],[Название источника финансирования]],ТаблИстФинанс[],2,FALSE)</f>
        <v>#N/A</v>
      </c>
      <c r="X901" s="2"/>
      <c r="Y901" s="13"/>
      <c r="Z901" s="13"/>
      <c r="AA901" s="13"/>
      <c r="AB901" s="17"/>
      <c r="AC901" s="17"/>
      <c r="AD901" s="6"/>
      <c r="AE901" t="e">
        <f>VLOOKUP(Таблица91112282710[[#This Row],[Название способа закупки]],ТаблСпосЗакуп[],2,FALSE)</f>
        <v>#N/A</v>
      </c>
      <c r="AF901" s="6"/>
      <c r="AG901" s="20" t="e">
        <f>INDEX(ТаблОснЗакЕП[],MATCH(LEFT($AF901,255),ТаблОснЗакЕП[Столбец1],0),2)</f>
        <v>#N/A</v>
      </c>
      <c r="AH901" s="2"/>
      <c r="AI901" s="17"/>
      <c r="AJ901" s="14"/>
      <c r="AK901" s="15"/>
      <c r="AL901" s="15"/>
      <c r="AM901" s="15"/>
      <c r="AN901" s="15"/>
      <c r="AO901" s="14"/>
      <c r="AP901" s="14"/>
      <c r="AR901" s="6"/>
      <c r="AS901" t="e">
        <f>VLOOKUP(Таблица91112282710[[#This Row],[Название направления закупки]],ТаблНапрЗакуп[],2,FALSE)</f>
        <v>#N/A</v>
      </c>
      <c r="AT901" s="14"/>
      <c r="AU901" s="39" t="e">
        <f>VLOOKUP(Таблица91112282710[[#This Row],[Наименование подразделения-заявителя закупки (только для закупок ПАО "Газпром")]],ТаблПодрГазпром[],2,FALSE)</f>
        <v>#N/A</v>
      </c>
      <c r="AV901" s="14"/>
      <c r="AW901" s="14"/>
    </row>
    <row r="902" spans="1:49" x14ac:dyDescent="0.25">
      <c r="A902" s="2"/>
      <c r="B902" s="16"/>
      <c r="C902" s="6"/>
      <c r="D902" t="e">
        <f>VLOOKUP(Таблица91112282710[[#This Row],[Название документа, основания для закупки]],ТаблОснЗакуп[],2,FALSE)</f>
        <v>#N/A</v>
      </c>
      <c r="E902" s="2"/>
      <c r="F902" s="6"/>
      <c r="G902" s="38" t="e">
        <f>VLOOKUP(Таблица91112282710[[#This Row],[ Название раздела Плана]],ТаблРазделПлана4[],2,FALSE)</f>
        <v>#N/A</v>
      </c>
      <c r="H902" s="14"/>
      <c r="I902" s="14"/>
      <c r="J902" s="2"/>
      <c r="K902" s="17"/>
      <c r="L902" s="17"/>
      <c r="M902" s="48"/>
      <c r="N902" s="47" t="e">
        <f>VLOOKUP(Таблица91112282710[[#This Row],[Предмет закупки - исключения СМСП]],ТаблИсключ,2,FALSE)</f>
        <v>#N/A</v>
      </c>
      <c r="O902" s="20"/>
      <c r="Q902" s="36"/>
      <c r="R902" s="12"/>
      <c r="S902" s="12"/>
      <c r="T902" s="12"/>
      <c r="U902" s="16" t="e">
        <f>VLOOKUP(Таблица91112282710[[#This Row],[Ставка НДС]],ТаблицаСтавкиНДС[],2,FALSE)</f>
        <v>#N/A</v>
      </c>
      <c r="V902" s="6"/>
      <c r="W902" t="e">
        <f>VLOOKUP(Таблица91112282710[[#This Row],[Название источника финансирования]],ТаблИстФинанс[],2,FALSE)</f>
        <v>#N/A</v>
      </c>
      <c r="X902" s="2"/>
      <c r="Y902" s="13"/>
      <c r="Z902" s="13"/>
      <c r="AA902" s="13"/>
      <c r="AB902" s="17"/>
      <c r="AC902" s="17"/>
      <c r="AD902" s="6"/>
      <c r="AE902" t="e">
        <f>VLOOKUP(Таблица91112282710[[#This Row],[Название способа закупки]],ТаблСпосЗакуп[],2,FALSE)</f>
        <v>#N/A</v>
      </c>
      <c r="AF902" s="6"/>
      <c r="AG902" s="20" t="e">
        <f>INDEX(ТаблОснЗакЕП[],MATCH(LEFT($AF902,255),ТаблОснЗакЕП[Столбец1],0),2)</f>
        <v>#N/A</v>
      </c>
      <c r="AH902" s="2"/>
      <c r="AI902" s="17"/>
      <c r="AJ902" s="14"/>
      <c r="AK902" s="15"/>
      <c r="AL902" s="15"/>
      <c r="AM902" s="15"/>
      <c r="AN902" s="15"/>
      <c r="AO902" s="14"/>
      <c r="AP902" s="14"/>
      <c r="AR902" s="6"/>
      <c r="AS902" t="e">
        <f>VLOOKUP(Таблица91112282710[[#This Row],[Название направления закупки]],ТаблНапрЗакуп[],2,FALSE)</f>
        <v>#N/A</v>
      </c>
      <c r="AT902" s="14"/>
      <c r="AU902" s="40" t="e">
        <f>VLOOKUP(Таблица91112282710[[#This Row],[Наименование подразделения-заявителя закупки (только для закупок ПАО "Газпром")]],ТаблПодрГазпром[],2,FALSE)</f>
        <v>#N/A</v>
      </c>
      <c r="AV902" s="14"/>
      <c r="AW902" s="14"/>
    </row>
    <row r="903" spans="1:49" x14ac:dyDescent="0.25">
      <c r="A903" s="2"/>
      <c r="B903" s="16"/>
      <c r="C903" s="6"/>
      <c r="D903" t="e">
        <f>VLOOKUP(Таблица91112282710[[#This Row],[Название документа, основания для закупки]],ТаблОснЗакуп[],2,FALSE)</f>
        <v>#N/A</v>
      </c>
      <c r="E903" s="2"/>
      <c r="F903" s="6"/>
      <c r="G903" s="38" t="e">
        <f>VLOOKUP(Таблица91112282710[[#This Row],[ Название раздела Плана]],ТаблРазделПлана4[],2,FALSE)</f>
        <v>#N/A</v>
      </c>
      <c r="H903" s="14"/>
      <c r="I903" s="14"/>
      <c r="J903" s="2"/>
      <c r="K903" s="17"/>
      <c r="L903" s="17"/>
      <c r="M903" s="48"/>
      <c r="N903" s="47" t="e">
        <f>VLOOKUP(Таблица91112282710[[#This Row],[Предмет закупки - исключения СМСП]],ТаблИсключ,2,FALSE)</f>
        <v>#N/A</v>
      </c>
      <c r="O903" s="20"/>
      <c r="Q903" s="36"/>
      <c r="R903" s="12"/>
      <c r="S903" s="12"/>
      <c r="T903" s="12"/>
      <c r="U903" s="16" t="e">
        <f>VLOOKUP(Таблица91112282710[[#This Row],[Ставка НДС]],ТаблицаСтавкиНДС[],2,FALSE)</f>
        <v>#N/A</v>
      </c>
      <c r="V903" s="6"/>
      <c r="W903" t="e">
        <f>VLOOKUP(Таблица91112282710[[#This Row],[Название источника финансирования]],ТаблИстФинанс[],2,FALSE)</f>
        <v>#N/A</v>
      </c>
      <c r="X903" s="2"/>
      <c r="Y903" s="13"/>
      <c r="Z903" s="13"/>
      <c r="AA903" s="13"/>
      <c r="AB903" s="17"/>
      <c r="AC903" s="17"/>
      <c r="AD903" s="6"/>
      <c r="AE903" t="e">
        <f>VLOOKUP(Таблица91112282710[[#This Row],[Название способа закупки]],ТаблСпосЗакуп[],2,FALSE)</f>
        <v>#N/A</v>
      </c>
      <c r="AF903" s="6"/>
      <c r="AG903" s="20" t="e">
        <f>INDEX(ТаблОснЗакЕП[],MATCH(LEFT($AF903,255),ТаблОснЗакЕП[Столбец1],0),2)</f>
        <v>#N/A</v>
      </c>
      <c r="AH903" s="2"/>
      <c r="AI903" s="17"/>
      <c r="AJ903" s="14"/>
      <c r="AK903" s="15"/>
      <c r="AL903" s="15"/>
      <c r="AM903" s="15"/>
      <c r="AN903" s="15"/>
      <c r="AO903" s="14"/>
      <c r="AP903" s="14"/>
      <c r="AR903" s="6"/>
      <c r="AS903" t="e">
        <f>VLOOKUP(Таблица91112282710[[#This Row],[Название направления закупки]],ТаблНапрЗакуп[],2,FALSE)</f>
        <v>#N/A</v>
      </c>
      <c r="AT903" s="14"/>
      <c r="AU903" s="39" t="e">
        <f>VLOOKUP(Таблица91112282710[[#This Row],[Наименование подразделения-заявителя закупки (только для закупок ПАО "Газпром")]],ТаблПодрГазпром[],2,FALSE)</f>
        <v>#N/A</v>
      </c>
      <c r="AV903" s="14"/>
      <c r="AW903" s="14"/>
    </row>
    <row r="904" spans="1:49" x14ac:dyDescent="0.25">
      <c r="A904" s="2"/>
      <c r="B904" s="16"/>
      <c r="C904" s="6"/>
      <c r="D904" t="e">
        <f>VLOOKUP(Таблица91112282710[[#This Row],[Название документа, основания для закупки]],ТаблОснЗакуп[],2,FALSE)</f>
        <v>#N/A</v>
      </c>
      <c r="E904" s="2"/>
      <c r="F904" s="6"/>
      <c r="G904" s="38" t="e">
        <f>VLOOKUP(Таблица91112282710[[#This Row],[ Название раздела Плана]],ТаблРазделПлана4[],2,FALSE)</f>
        <v>#N/A</v>
      </c>
      <c r="H904" s="14"/>
      <c r="I904" s="14"/>
      <c r="J904" s="2"/>
      <c r="K904" s="17"/>
      <c r="L904" s="17"/>
      <c r="M904" s="48"/>
      <c r="N904" s="47" t="e">
        <f>VLOOKUP(Таблица91112282710[[#This Row],[Предмет закупки - исключения СМСП]],ТаблИсключ,2,FALSE)</f>
        <v>#N/A</v>
      </c>
      <c r="O904" s="20"/>
      <c r="Q904" s="36"/>
      <c r="R904" s="12"/>
      <c r="S904" s="12"/>
      <c r="T904" s="12"/>
      <c r="U904" s="16" t="e">
        <f>VLOOKUP(Таблица91112282710[[#This Row],[Ставка НДС]],ТаблицаСтавкиНДС[],2,FALSE)</f>
        <v>#N/A</v>
      </c>
      <c r="V904" s="6"/>
      <c r="W904" t="e">
        <f>VLOOKUP(Таблица91112282710[[#This Row],[Название источника финансирования]],ТаблИстФинанс[],2,FALSE)</f>
        <v>#N/A</v>
      </c>
      <c r="X904" s="2"/>
      <c r="Y904" s="13"/>
      <c r="Z904" s="13"/>
      <c r="AA904" s="13"/>
      <c r="AB904" s="17"/>
      <c r="AC904" s="17"/>
      <c r="AD904" s="6"/>
      <c r="AE904" t="e">
        <f>VLOOKUP(Таблица91112282710[[#This Row],[Название способа закупки]],ТаблСпосЗакуп[],2,FALSE)</f>
        <v>#N/A</v>
      </c>
      <c r="AF904" s="6"/>
      <c r="AG904" s="20" t="e">
        <f>INDEX(ТаблОснЗакЕП[],MATCH(LEFT($AF904,255),ТаблОснЗакЕП[Столбец1],0),2)</f>
        <v>#N/A</v>
      </c>
      <c r="AH904" s="2"/>
      <c r="AI904" s="17"/>
      <c r="AJ904" s="14"/>
      <c r="AK904" s="15"/>
      <c r="AL904" s="15"/>
      <c r="AM904" s="15"/>
      <c r="AN904" s="15"/>
      <c r="AO904" s="14"/>
      <c r="AP904" s="14"/>
      <c r="AR904" s="6"/>
      <c r="AS904" t="e">
        <f>VLOOKUP(Таблица91112282710[[#This Row],[Название направления закупки]],ТаблНапрЗакуп[],2,FALSE)</f>
        <v>#N/A</v>
      </c>
      <c r="AT904" s="14"/>
      <c r="AU904" s="40" t="e">
        <f>VLOOKUP(Таблица91112282710[[#This Row],[Наименование подразделения-заявителя закупки (только для закупок ПАО "Газпром")]],ТаблПодрГазпром[],2,FALSE)</f>
        <v>#N/A</v>
      </c>
      <c r="AV904" s="14"/>
      <c r="AW904" s="14"/>
    </row>
    <row r="905" spans="1:49" x14ac:dyDescent="0.25">
      <c r="A905" s="2"/>
      <c r="B905" s="16"/>
      <c r="C905" s="6"/>
      <c r="D905" t="e">
        <f>VLOOKUP(Таблица91112282710[[#This Row],[Название документа, основания для закупки]],ТаблОснЗакуп[],2,FALSE)</f>
        <v>#N/A</v>
      </c>
      <c r="E905" s="2"/>
      <c r="F905" s="6"/>
      <c r="G905" s="38" t="e">
        <f>VLOOKUP(Таблица91112282710[[#This Row],[ Название раздела Плана]],ТаблРазделПлана4[],2,FALSE)</f>
        <v>#N/A</v>
      </c>
      <c r="H905" s="14"/>
      <c r="I905" s="14"/>
      <c r="J905" s="2"/>
      <c r="K905" s="17"/>
      <c r="L905" s="17"/>
      <c r="M905" s="48"/>
      <c r="N905" s="47" t="e">
        <f>VLOOKUP(Таблица91112282710[[#This Row],[Предмет закупки - исключения СМСП]],ТаблИсключ,2,FALSE)</f>
        <v>#N/A</v>
      </c>
      <c r="O905" s="20"/>
      <c r="Q905" s="36"/>
      <c r="R905" s="12"/>
      <c r="S905" s="12"/>
      <c r="T905" s="12"/>
      <c r="U905" s="16" t="e">
        <f>VLOOKUP(Таблица91112282710[[#This Row],[Ставка НДС]],ТаблицаСтавкиНДС[],2,FALSE)</f>
        <v>#N/A</v>
      </c>
      <c r="V905" s="6"/>
      <c r="W905" t="e">
        <f>VLOOKUP(Таблица91112282710[[#This Row],[Название источника финансирования]],ТаблИстФинанс[],2,FALSE)</f>
        <v>#N/A</v>
      </c>
      <c r="X905" s="2"/>
      <c r="Y905" s="13"/>
      <c r="Z905" s="13"/>
      <c r="AA905" s="13"/>
      <c r="AB905" s="17"/>
      <c r="AC905" s="17"/>
      <c r="AD905" s="6"/>
      <c r="AE905" t="e">
        <f>VLOOKUP(Таблица91112282710[[#This Row],[Название способа закупки]],ТаблСпосЗакуп[],2,FALSE)</f>
        <v>#N/A</v>
      </c>
      <c r="AF905" s="6"/>
      <c r="AG905" s="20" t="e">
        <f>INDEX(ТаблОснЗакЕП[],MATCH(LEFT($AF905,255),ТаблОснЗакЕП[Столбец1],0),2)</f>
        <v>#N/A</v>
      </c>
      <c r="AH905" s="2"/>
      <c r="AI905" s="17"/>
      <c r="AJ905" s="14"/>
      <c r="AK905" s="15"/>
      <c r="AL905" s="15"/>
      <c r="AM905" s="15"/>
      <c r="AN905" s="15"/>
      <c r="AO905" s="14"/>
      <c r="AP905" s="14"/>
      <c r="AR905" s="6"/>
      <c r="AS905" t="e">
        <f>VLOOKUP(Таблица91112282710[[#This Row],[Название направления закупки]],ТаблНапрЗакуп[],2,FALSE)</f>
        <v>#N/A</v>
      </c>
      <c r="AT905" s="14"/>
      <c r="AU905" s="39" t="e">
        <f>VLOOKUP(Таблица91112282710[[#This Row],[Наименование подразделения-заявителя закупки (только для закупок ПАО "Газпром")]],ТаблПодрГазпром[],2,FALSE)</f>
        <v>#N/A</v>
      </c>
      <c r="AV905" s="14"/>
      <c r="AW905" s="14"/>
    </row>
    <row r="906" spans="1:49" x14ac:dyDescent="0.25">
      <c r="A906" s="2"/>
      <c r="B906" s="16"/>
      <c r="C906" s="6"/>
      <c r="D906" t="e">
        <f>VLOOKUP(Таблица91112282710[[#This Row],[Название документа, основания для закупки]],ТаблОснЗакуп[],2,FALSE)</f>
        <v>#N/A</v>
      </c>
      <c r="E906" s="2"/>
      <c r="F906" s="6"/>
      <c r="G906" s="38" t="e">
        <f>VLOOKUP(Таблица91112282710[[#This Row],[ Название раздела Плана]],ТаблРазделПлана4[],2,FALSE)</f>
        <v>#N/A</v>
      </c>
      <c r="H906" s="14"/>
      <c r="I906" s="14"/>
      <c r="J906" s="2"/>
      <c r="K906" s="17"/>
      <c r="L906" s="17"/>
      <c r="M906" s="48"/>
      <c r="N906" s="47" t="e">
        <f>VLOOKUP(Таблица91112282710[[#This Row],[Предмет закупки - исключения СМСП]],ТаблИсключ,2,FALSE)</f>
        <v>#N/A</v>
      </c>
      <c r="O906" s="20"/>
      <c r="Q906" s="36"/>
      <c r="R906" s="12"/>
      <c r="S906" s="12"/>
      <c r="T906" s="12"/>
      <c r="U906" s="16" t="e">
        <f>VLOOKUP(Таблица91112282710[[#This Row],[Ставка НДС]],ТаблицаСтавкиНДС[],2,FALSE)</f>
        <v>#N/A</v>
      </c>
      <c r="V906" s="6"/>
      <c r="W906" t="e">
        <f>VLOOKUP(Таблица91112282710[[#This Row],[Название источника финансирования]],ТаблИстФинанс[],2,FALSE)</f>
        <v>#N/A</v>
      </c>
      <c r="X906" s="2"/>
      <c r="Y906" s="13"/>
      <c r="Z906" s="13"/>
      <c r="AA906" s="13"/>
      <c r="AB906" s="17"/>
      <c r="AC906" s="17"/>
      <c r="AD906" s="6"/>
      <c r="AE906" t="e">
        <f>VLOOKUP(Таблица91112282710[[#This Row],[Название способа закупки]],ТаблСпосЗакуп[],2,FALSE)</f>
        <v>#N/A</v>
      </c>
      <c r="AF906" s="6"/>
      <c r="AG906" s="20" t="e">
        <f>INDEX(ТаблОснЗакЕП[],MATCH(LEFT($AF906,255),ТаблОснЗакЕП[Столбец1],0),2)</f>
        <v>#N/A</v>
      </c>
      <c r="AH906" s="2"/>
      <c r="AI906" s="17"/>
      <c r="AJ906" s="14"/>
      <c r="AK906" s="15"/>
      <c r="AL906" s="15"/>
      <c r="AM906" s="15"/>
      <c r="AN906" s="15"/>
      <c r="AO906" s="14"/>
      <c r="AP906" s="14"/>
      <c r="AR906" s="6"/>
      <c r="AS906" t="e">
        <f>VLOOKUP(Таблица91112282710[[#This Row],[Название направления закупки]],ТаблНапрЗакуп[],2,FALSE)</f>
        <v>#N/A</v>
      </c>
      <c r="AT906" s="14"/>
      <c r="AU906" s="40" t="e">
        <f>VLOOKUP(Таблица91112282710[[#This Row],[Наименование подразделения-заявителя закупки (только для закупок ПАО "Газпром")]],ТаблПодрГазпром[],2,FALSE)</f>
        <v>#N/A</v>
      </c>
      <c r="AV906" s="14"/>
      <c r="AW906" s="14"/>
    </row>
    <row r="907" spans="1:49" x14ac:dyDescent="0.25">
      <c r="A907" s="2"/>
      <c r="B907" s="16"/>
      <c r="C907" s="6"/>
      <c r="D907" t="e">
        <f>VLOOKUP(Таблица91112282710[[#This Row],[Название документа, основания для закупки]],ТаблОснЗакуп[],2,FALSE)</f>
        <v>#N/A</v>
      </c>
      <c r="E907" s="2"/>
      <c r="F907" s="6"/>
      <c r="G907" s="38" t="e">
        <f>VLOOKUP(Таблица91112282710[[#This Row],[ Название раздела Плана]],ТаблРазделПлана4[],2,FALSE)</f>
        <v>#N/A</v>
      </c>
      <c r="H907" s="14"/>
      <c r="I907" s="14"/>
      <c r="J907" s="2"/>
      <c r="K907" s="17"/>
      <c r="L907" s="17"/>
      <c r="M907" s="48"/>
      <c r="N907" s="47" t="e">
        <f>VLOOKUP(Таблица91112282710[[#This Row],[Предмет закупки - исключения СМСП]],ТаблИсключ,2,FALSE)</f>
        <v>#N/A</v>
      </c>
      <c r="O907" s="20"/>
      <c r="Q907" s="36"/>
      <c r="R907" s="12"/>
      <c r="S907" s="12"/>
      <c r="T907" s="12"/>
      <c r="U907" s="16" t="e">
        <f>VLOOKUP(Таблица91112282710[[#This Row],[Ставка НДС]],ТаблицаСтавкиНДС[],2,FALSE)</f>
        <v>#N/A</v>
      </c>
      <c r="V907" s="6"/>
      <c r="W907" t="e">
        <f>VLOOKUP(Таблица91112282710[[#This Row],[Название источника финансирования]],ТаблИстФинанс[],2,FALSE)</f>
        <v>#N/A</v>
      </c>
      <c r="X907" s="2"/>
      <c r="Y907" s="13"/>
      <c r="Z907" s="13"/>
      <c r="AA907" s="13"/>
      <c r="AB907" s="17"/>
      <c r="AC907" s="17"/>
      <c r="AD907" s="6"/>
      <c r="AE907" t="e">
        <f>VLOOKUP(Таблица91112282710[[#This Row],[Название способа закупки]],ТаблСпосЗакуп[],2,FALSE)</f>
        <v>#N/A</v>
      </c>
      <c r="AF907" s="6"/>
      <c r="AG907" s="20" t="e">
        <f>INDEX(ТаблОснЗакЕП[],MATCH(LEFT($AF907,255),ТаблОснЗакЕП[Столбец1],0),2)</f>
        <v>#N/A</v>
      </c>
      <c r="AH907" s="2"/>
      <c r="AI907" s="17"/>
      <c r="AJ907" s="14"/>
      <c r="AK907" s="15"/>
      <c r="AL907" s="15"/>
      <c r="AM907" s="15"/>
      <c r="AN907" s="15"/>
      <c r="AO907" s="14"/>
      <c r="AP907" s="14"/>
      <c r="AR907" s="6"/>
      <c r="AS907" t="e">
        <f>VLOOKUP(Таблица91112282710[[#This Row],[Название направления закупки]],ТаблНапрЗакуп[],2,FALSE)</f>
        <v>#N/A</v>
      </c>
      <c r="AT907" s="14"/>
      <c r="AU907" s="39" t="e">
        <f>VLOOKUP(Таблица91112282710[[#This Row],[Наименование подразделения-заявителя закупки (только для закупок ПАО "Газпром")]],ТаблПодрГазпром[],2,FALSE)</f>
        <v>#N/A</v>
      </c>
      <c r="AV907" s="14"/>
      <c r="AW907" s="14"/>
    </row>
    <row r="908" spans="1:49" x14ac:dyDescent="0.25">
      <c r="A908" s="2"/>
      <c r="B908" s="16"/>
      <c r="C908" s="6"/>
      <c r="D908" t="e">
        <f>VLOOKUP(Таблица91112282710[[#This Row],[Название документа, основания для закупки]],ТаблОснЗакуп[],2,FALSE)</f>
        <v>#N/A</v>
      </c>
      <c r="E908" s="2"/>
      <c r="F908" s="6"/>
      <c r="G908" s="38" t="e">
        <f>VLOOKUP(Таблица91112282710[[#This Row],[ Название раздела Плана]],ТаблРазделПлана4[],2,FALSE)</f>
        <v>#N/A</v>
      </c>
      <c r="H908" s="14"/>
      <c r="I908" s="14"/>
      <c r="J908" s="2"/>
      <c r="K908" s="17"/>
      <c r="L908" s="17"/>
      <c r="M908" s="48"/>
      <c r="N908" s="47" t="e">
        <f>VLOOKUP(Таблица91112282710[[#This Row],[Предмет закупки - исключения СМСП]],ТаблИсключ,2,FALSE)</f>
        <v>#N/A</v>
      </c>
      <c r="O908" s="20"/>
      <c r="Q908" s="36"/>
      <c r="R908" s="12"/>
      <c r="S908" s="12"/>
      <c r="T908" s="12"/>
      <c r="U908" s="16" t="e">
        <f>VLOOKUP(Таблица91112282710[[#This Row],[Ставка НДС]],ТаблицаСтавкиНДС[],2,FALSE)</f>
        <v>#N/A</v>
      </c>
      <c r="V908" s="6"/>
      <c r="W908" t="e">
        <f>VLOOKUP(Таблица91112282710[[#This Row],[Название источника финансирования]],ТаблИстФинанс[],2,FALSE)</f>
        <v>#N/A</v>
      </c>
      <c r="X908" s="2"/>
      <c r="Y908" s="13"/>
      <c r="Z908" s="13"/>
      <c r="AA908" s="13"/>
      <c r="AB908" s="17"/>
      <c r="AC908" s="17"/>
      <c r="AD908" s="6"/>
      <c r="AE908" t="e">
        <f>VLOOKUP(Таблица91112282710[[#This Row],[Название способа закупки]],ТаблСпосЗакуп[],2,FALSE)</f>
        <v>#N/A</v>
      </c>
      <c r="AF908" s="6"/>
      <c r="AG908" s="20" t="e">
        <f>INDEX(ТаблОснЗакЕП[],MATCH(LEFT($AF908,255),ТаблОснЗакЕП[Столбец1],0),2)</f>
        <v>#N/A</v>
      </c>
      <c r="AH908" s="2"/>
      <c r="AI908" s="17"/>
      <c r="AJ908" s="14"/>
      <c r="AK908" s="15"/>
      <c r="AL908" s="15"/>
      <c r="AM908" s="15"/>
      <c r="AN908" s="15"/>
      <c r="AO908" s="14"/>
      <c r="AP908" s="14"/>
      <c r="AR908" s="6"/>
      <c r="AS908" t="e">
        <f>VLOOKUP(Таблица91112282710[[#This Row],[Название направления закупки]],ТаблНапрЗакуп[],2,FALSE)</f>
        <v>#N/A</v>
      </c>
      <c r="AT908" s="14"/>
      <c r="AU908" s="40" t="e">
        <f>VLOOKUP(Таблица91112282710[[#This Row],[Наименование подразделения-заявителя закупки (только для закупок ПАО "Газпром")]],ТаблПодрГазпром[],2,FALSE)</f>
        <v>#N/A</v>
      </c>
      <c r="AV908" s="14"/>
      <c r="AW908" s="14"/>
    </row>
    <row r="909" spans="1:49" x14ac:dyDescent="0.25">
      <c r="A909" s="2"/>
      <c r="B909" s="16"/>
      <c r="C909" s="6"/>
      <c r="D909" t="e">
        <f>VLOOKUP(Таблица91112282710[[#This Row],[Название документа, основания для закупки]],ТаблОснЗакуп[],2,FALSE)</f>
        <v>#N/A</v>
      </c>
      <c r="E909" s="2"/>
      <c r="F909" s="6"/>
      <c r="G909" s="38" t="e">
        <f>VLOOKUP(Таблица91112282710[[#This Row],[ Название раздела Плана]],ТаблРазделПлана4[],2,FALSE)</f>
        <v>#N/A</v>
      </c>
      <c r="H909" s="14"/>
      <c r="I909" s="14"/>
      <c r="J909" s="2"/>
      <c r="K909" s="17"/>
      <c r="L909" s="17"/>
      <c r="M909" s="48"/>
      <c r="N909" s="47" t="e">
        <f>VLOOKUP(Таблица91112282710[[#This Row],[Предмет закупки - исключения СМСП]],ТаблИсключ,2,FALSE)</f>
        <v>#N/A</v>
      </c>
      <c r="O909" s="20"/>
      <c r="Q909" s="36"/>
      <c r="R909" s="12"/>
      <c r="S909" s="12"/>
      <c r="T909" s="12"/>
      <c r="U909" s="16" t="e">
        <f>VLOOKUP(Таблица91112282710[[#This Row],[Ставка НДС]],ТаблицаСтавкиНДС[],2,FALSE)</f>
        <v>#N/A</v>
      </c>
      <c r="V909" s="6"/>
      <c r="W909" t="e">
        <f>VLOOKUP(Таблица91112282710[[#This Row],[Название источника финансирования]],ТаблИстФинанс[],2,FALSE)</f>
        <v>#N/A</v>
      </c>
      <c r="X909" s="2"/>
      <c r="Y909" s="13"/>
      <c r="Z909" s="13"/>
      <c r="AA909" s="13"/>
      <c r="AB909" s="17"/>
      <c r="AC909" s="17"/>
      <c r="AD909" s="6"/>
      <c r="AE909" t="e">
        <f>VLOOKUP(Таблица91112282710[[#This Row],[Название способа закупки]],ТаблСпосЗакуп[],2,FALSE)</f>
        <v>#N/A</v>
      </c>
      <c r="AF909" s="6"/>
      <c r="AG909" s="20" t="e">
        <f>INDEX(ТаблОснЗакЕП[],MATCH(LEFT($AF909,255),ТаблОснЗакЕП[Столбец1],0),2)</f>
        <v>#N/A</v>
      </c>
      <c r="AH909" s="2"/>
      <c r="AI909" s="17"/>
      <c r="AJ909" s="14"/>
      <c r="AK909" s="15"/>
      <c r="AL909" s="15"/>
      <c r="AM909" s="15"/>
      <c r="AN909" s="15"/>
      <c r="AO909" s="14"/>
      <c r="AP909" s="14"/>
      <c r="AR909" s="6"/>
      <c r="AS909" t="e">
        <f>VLOOKUP(Таблица91112282710[[#This Row],[Название направления закупки]],ТаблНапрЗакуп[],2,FALSE)</f>
        <v>#N/A</v>
      </c>
      <c r="AT909" s="14"/>
      <c r="AU909" s="39" t="e">
        <f>VLOOKUP(Таблица91112282710[[#This Row],[Наименование подразделения-заявителя закупки (только для закупок ПАО "Газпром")]],ТаблПодрГазпром[],2,FALSE)</f>
        <v>#N/A</v>
      </c>
      <c r="AV909" s="14"/>
      <c r="AW909" s="14"/>
    </row>
    <row r="910" spans="1:49" x14ac:dyDescent="0.25">
      <c r="A910" s="2"/>
      <c r="B910" s="16"/>
      <c r="C910" s="6"/>
      <c r="D910" t="e">
        <f>VLOOKUP(Таблица91112282710[[#This Row],[Название документа, основания для закупки]],ТаблОснЗакуп[],2,FALSE)</f>
        <v>#N/A</v>
      </c>
      <c r="E910" s="2"/>
      <c r="F910" s="6"/>
      <c r="G910" s="38" t="e">
        <f>VLOOKUP(Таблица91112282710[[#This Row],[ Название раздела Плана]],ТаблРазделПлана4[],2,FALSE)</f>
        <v>#N/A</v>
      </c>
      <c r="H910" s="14"/>
      <c r="I910" s="14"/>
      <c r="J910" s="2"/>
      <c r="K910" s="17"/>
      <c r="L910" s="17"/>
      <c r="M910" s="48"/>
      <c r="N910" s="47" t="e">
        <f>VLOOKUP(Таблица91112282710[[#This Row],[Предмет закупки - исключения СМСП]],ТаблИсключ,2,FALSE)</f>
        <v>#N/A</v>
      </c>
      <c r="O910" s="20"/>
      <c r="Q910" s="36"/>
      <c r="R910" s="12"/>
      <c r="S910" s="12"/>
      <c r="T910" s="12"/>
      <c r="U910" s="16" t="e">
        <f>VLOOKUP(Таблица91112282710[[#This Row],[Ставка НДС]],ТаблицаСтавкиНДС[],2,FALSE)</f>
        <v>#N/A</v>
      </c>
      <c r="V910" s="6"/>
      <c r="W910" t="e">
        <f>VLOOKUP(Таблица91112282710[[#This Row],[Название источника финансирования]],ТаблИстФинанс[],2,FALSE)</f>
        <v>#N/A</v>
      </c>
      <c r="X910" s="2"/>
      <c r="Y910" s="13"/>
      <c r="Z910" s="13"/>
      <c r="AA910" s="13"/>
      <c r="AB910" s="17"/>
      <c r="AC910" s="17"/>
      <c r="AD910" s="6"/>
      <c r="AE910" t="e">
        <f>VLOOKUP(Таблица91112282710[[#This Row],[Название способа закупки]],ТаблСпосЗакуп[],2,FALSE)</f>
        <v>#N/A</v>
      </c>
      <c r="AF910" s="6"/>
      <c r="AG910" s="20" t="e">
        <f>INDEX(ТаблОснЗакЕП[],MATCH(LEFT($AF910,255),ТаблОснЗакЕП[Столбец1],0),2)</f>
        <v>#N/A</v>
      </c>
      <c r="AH910" s="2"/>
      <c r="AI910" s="17"/>
      <c r="AJ910" s="14"/>
      <c r="AK910" s="15"/>
      <c r="AL910" s="15"/>
      <c r="AM910" s="15"/>
      <c r="AN910" s="15"/>
      <c r="AO910" s="14"/>
      <c r="AP910" s="14"/>
      <c r="AR910" s="6"/>
      <c r="AS910" t="e">
        <f>VLOOKUP(Таблица91112282710[[#This Row],[Название направления закупки]],ТаблНапрЗакуп[],2,FALSE)</f>
        <v>#N/A</v>
      </c>
      <c r="AT910" s="14"/>
      <c r="AU910" s="40" t="e">
        <f>VLOOKUP(Таблица91112282710[[#This Row],[Наименование подразделения-заявителя закупки (только для закупок ПАО "Газпром")]],ТаблПодрГазпром[],2,FALSE)</f>
        <v>#N/A</v>
      </c>
      <c r="AV910" s="14"/>
      <c r="AW910" s="14"/>
    </row>
    <row r="911" spans="1:49" x14ac:dyDescent="0.25">
      <c r="A911" s="2"/>
      <c r="B911" s="16"/>
      <c r="C911" s="6"/>
      <c r="D911" t="e">
        <f>VLOOKUP(Таблица91112282710[[#This Row],[Название документа, основания для закупки]],ТаблОснЗакуп[],2,FALSE)</f>
        <v>#N/A</v>
      </c>
      <c r="E911" s="2"/>
      <c r="F911" s="6"/>
      <c r="G911" s="38" t="e">
        <f>VLOOKUP(Таблица91112282710[[#This Row],[ Название раздела Плана]],ТаблРазделПлана4[],2,FALSE)</f>
        <v>#N/A</v>
      </c>
      <c r="H911" s="14"/>
      <c r="I911" s="14"/>
      <c r="J911" s="2"/>
      <c r="K911" s="17"/>
      <c r="L911" s="17"/>
      <c r="M911" s="48"/>
      <c r="N911" s="47" t="e">
        <f>VLOOKUP(Таблица91112282710[[#This Row],[Предмет закупки - исключения СМСП]],ТаблИсключ,2,FALSE)</f>
        <v>#N/A</v>
      </c>
      <c r="O911" s="20"/>
      <c r="Q911" s="36"/>
      <c r="R911" s="12"/>
      <c r="S911" s="12"/>
      <c r="T911" s="12"/>
      <c r="U911" s="16" t="e">
        <f>VLOOKUP(Таблица91112282710[[#This Row],[Ставка НДС]],ТаблицаСтавкиНДС[],2,FALSE)</f>
        <v>#N/A</v>
      </c>
      <c r="V911" s="6"/>
      <c r="W911" t="e">
        <f>VLOOKUP(Таблица91112282710[[#This Row],[Название источника финансирования]],ТаблИстФинанс[],2,FALSE)</f>
        <v>#N/A</v>
      </c>
      <c r="X911" s="2"/>
      <c r="Y911" s="13"/>
      <c r="Z911" s="13"/>
      <c r="AA911" s="13"/>
      <c r="AB911" s="17"/>
      <c r="AC911" s="17"/>
      <c r="AD911" s="6"/>
      <c r="AE911" t="e">
        <f>VLOOKUP(Таблица91112282710[[#This Row],[Название способа закупки]],ТаблСпосЗакуп[],2,FALSE)</f>
        <v>#N/A</v>
      </c>
      <c r="AF911" s="6"/>
      <c r="AG911" s="20" t="e">
        <f>INDEX(ТаблОснЗакЕП[],MATCH(LEFT($AF911,255),ТаблОснЗакЕП[Столбец1],0),2)</f>
        <v>#N/A</v>
      </c>
      <c r="AH911" s="2"/>
      <c r="AI911" s="17"/>
      <c r="AJ911" s="14"/>
      <c r="AK911" s="15"/>
      <c r="AL911" s="15"/>
      <c r="AM911" s="15"/>
      <c r="AN911" s="15"/>
      <c r="AO911" s="14"/>
      <c r="AP911" s="14"/>
      <c r="AR911" s="6"/>
      <c r="AS911" t="e">
        <f>VLOOKUP(Таблица91112282710[[#This Row],[Название направления закупки]],ТаблНапрЗакуп[],2,FALSE)</f>
        <v>#N/A</v>
      </c>
      <c r="AT911" s="14"/>
      <c r="AU911" s="39" t="e">
        <f>VLOOKUP(Таблица91112282710[[#This Row],[Наименование подразделения-заявителя закупки (только для закупок ПАО "Газпром")]],ТаблПодрГазпром[],2,FALSE)</f>
        <v>#N/A</v>
      </c>
      <c r="AV911" s="14"/>
      <c r="AW911" s="14"/>
    </row>
    <row r="912" spans="1:49" x14ac:dyDescent="0.25">
      <c r="A912" s="2"/>
      <c r="B912" s="16"/>
      <c r="C912" s="6"/>
      <c r="D912" t="e">
        <f>VLOOKUP(Таблица91112282710[[#This Row],[Название документа, основания для закупки]],ТаблОснЗакуп[],2,FALSE)</f>
        <v>#N/A</v>
      </c>
      <c r="E912" s="2"/>
      <c r="F912" s="6"/>
      <c r="G912" s="38" t="e">
        <f>VLOOKUP(Таблица91112282710[[#This Row],[ Название раздела Плана]],ТаблРазделПлана4[],2,FALSE)</f>
        <v>#N/A</v>
      </c>
      <c r="H912" s="14"/>
      <c r="I912" s="14"/>
      <c r="J912" s="2"/>
      <c r="K912" s="17"/>
      <c r="L912" s="17"/>
      <c r="M912" s="48"/>
      <c r="N912" s="47" t="e">
        <f>VLOOKUP(Таблица91112282710[[#This Row],[Предмет закупки - исключения СМСП]],ТаблИсключ,2,FALSE)</f>
        <v>#N/A</v>
      </c>
      <c r="O912" s="20"/>
      <c r="Q912" s="36"/>
      <c r="R912" s="12"/>
      <c r="S912" s="12"/>
      <c r="T912" s="12"/>
      <c r="U912" s="16" t="e">
        <f>VLOOKUP(Таблица91112282710[[#This Row],[Ставка НДС]],ТаблицаСтавкиНДС[],2,FALSE)</f>
        <v>#N/A</v>
      </c>
      <c r="V912" s="6"/>
      <c r="W912" t="e">
        <f>VLOOKUP(Таблица91112282710[[#This Row],[Название источника финансирования]],ТаблИстФинанс[],2,FALSE)</f>
        <v>#N/A</v>
      </c>
      <c r="X912" s="2"/>
      <c r="Y912" s="13"/>
      <c r="Z912" s="13"/>
      <c r="AA912" s="13"/>
      <c r="AB912" s="17"/>
      <c r="AC912" s="17"/>
      <c r="AD912" s="6"/>
      <c r="AE912" t="e">
        <f>VLOOKUP(Таблица91112282710[[#This Row],[Название способа закупки]],ТаблСпосЗакуп[],2,FALSE)</f>
        <v>#N/A</v>
      </c>
      <c r="AF912" s="6"/>
      <c r="AG912" s="20" t="e">
        <f>INDEX(ТаблОснЗакЕП[],MATCH(LEFT($AF912,255),ТаблОснЗакЕП[Столбец1],0),2)</f>
        <v>#N/A</v>
      </c>
      <c r="AH912" s="2"/>
      <c r="AI912" s="17"/>
      <c r="AJ912" s="14"/>
      <c r="AK912" s="15"/>
      <c r="AL912" s="15"/>
      <c r="AM912" s="15"/>
      <c r="AN912" s="15"/>
      <c r="AO912" s="14"/>
      <c r="AP912" s="14"/>
      <c r="AR912" s="6"/>
      <c r="AS912" t="e">
        <f>VLOOKUP(Таблица91112282710[[#This Row],[Название направления закупки]],ТаблНапрЗакуп[],2,FALSE)</f>
        <v>#N/A</v>
      </c>
      <c r="AT912" s="14"/>
      <c r="AU912" s="40" t="e">
        <f>VLOOKUP(Таблица91112282710[[#This Row],[Наименование подразделения-заявителя закупки (только для закупок ПАО "Газпром")]],ТаблПодрГазпром[],2,FALSE)</f>
        <v>#N/A</v>
      </c>
      <c r="AV912" s="14"/>
      <c r="AW912" s="14"/>
    </row>
    <row r="913" spans="1:49" x14ac:dyDescent="0.25">
      <c r="A913" s="2"/>
      <c r="B913" s="16"/>
      <c r="C913" s="6"/>
      <c r="D913" t="e">
        <f>VLOOKUP(Таблица91112282710[[#This Row],[Название документа, основания для закупки]],ТаблОснЗакуп[],2,FALSE)</f>
        <v>#N/A</v>
      </c>
      <c r="E913" s="2"/>
      <c r="F913" s="6"/>
      <c r="G913" s="38" t="e">
        <f>VLOOKUP(Таблица91112282710[[#This Row],[ Название раздела Плана]],ТаблРазделПлана4[],2,FALSE)</f>
        <v>#N/A</v>
      </c>
      <c r="H913" s="14"/>
      <c r="I913" s="14"/>
      <c r="J913" s="2"/>
      <c r="K913" s="17"/>
      <c r="L913" s="17"/>
      <c r="M913" s="48"/>
      <c r="N913" s="47" t="e">
        <f>VLOOKUP(Таблица91112282710[[#This Row],[Предмет закупки - исключения СМСП]],ТаблИсключ,2,FALSE)</f>
        <v>#N/A</v>
      </c>
      <c r="O913" s="20"/>
      <c r="Q913" s="36"/>
      <c r="R913" s="12"/>
      <c r="S913" s="12"/>
      <c r="T913" s="12"/>
      <c r="U913" s="16" t="e">
        <f>VLOOKUP(Таблица91112282710[[#This Row],[Ставка НДС]],ТаблицаСтавкиНДС[],2,FALSE)</f>
        <v>#N/A</v>
      </c>
      <c r="V913" s="6"/>
      <c r="W913" t="e">
        <f>VLOOKUP(Таблица91112282710[[#This Row],[Название источника финансирования]],ТаблИстФинанс[],2,FALSE)</f>
        <v>#N/A</v>
      </c>
      <c r="X913" s="2"/>
      <c r="Y913" s="13"/>
      <c r="Z913" s="13"/>
      <c r="AA913" s="13"/>
      <c r="AB913" s="17"/>
      <c r="AC913" s="17"/>
      <c r="AD913" s="6"/>
      <c r="AE913" t="e">
        <f>VLOOKUP(Таблица91112282710[[#This Row],[Название способа закупки]],ТаблСпосЗакуп[],2,FALSE)</f>
        <v>#N/A</v>
      </c>
      <c r="AF913" s="6"/>
      <c r="AG913" s="20" t="e">
        <f>INDEX(ТаблОснЗакЕП[],MATCH(LEFT($AF913,255),ТаблОснЗакЕП[Столбец1],0),2)</f>
        <v>#N/A</v>
      </c>
      <c r="AH913" s="2"/>
      <c r="AI913" s="17"/>
      <c r="AJ913" s="14"/>
      <c r="AK913" s="15"/>
      <c r="AL913" s="15"/>
      <c r="AM913" s="15"/>
      <c r="AN913" s="15"/>
      <c r="AO913" s="14"/>
      <c r="AP913" s="14"/>
      <c r="AR913" s="6"/>
      <c r="AS913" t="e">
        <f>VLOOKUP(Таблица91112282710[[#This Row],[Название направления закупки]],ТаблНапрЗакуп[],2,FALSE)</f>
        <v>#N/A</v>
      </c>
      <c r="AT913" s="14"/>
      <c r="AU913" s="39" t="e">
        <f>VLOOKUP(Таблица91112282710[[#This Row],[Наименование подразделения-заявителя закупки (только для закупок ПАО "Газпром")]],ТаблПодрГазпром[],2,FALSE)</f>
        <v>#N/A</v>
      </c>
      <c r="AV913" s="14"/>
      <c r="AW913" s="14"/>
    </row>
    <row r="914" spans="1:49" x14ac:dyDescent="0.25">
      <c r="A914" s="2"/>
      <c r="B914" s="16"/>
      <c r="C914" s="6"/>
      <c r="D914" t="e">
        <f>VLOOKUP(Таблица91112282710[[#This Row],[Название документа, основания для закупки]],ТаблОснЗакуп[],2,FALSE)</f>
        <v>#N/A</v>
      </c>
      <c r="E914" s="2"/>
      <c r="F914" s="6"/>
      <c r="G914" s="38" t="e">
        <f>VLOOKUP(Таблица91112282710[[#This Row],[ Название раздела Плана]],ТаблРазделПлана4[],2,FALSE)</f>
        <v>#N/A</v>
      </c>
      <c r="H914" s="14"/>
      <c r="I914" s="14"/>
      <c r="J914" s="2"/>
      <c r="K914" s="17"/>
      <c r="L914" s="17"/>
      <c r="M914" s="48"/>
      <c r="N914" s="47" t="e">
        <f>VLOOKUP(Таблица91112282710[[#This Row],[Предмет закупки - исключения СМСП]],ТаблИсключ,2,FALSE)</f>
        <v>#N/A</v>
      </c>
      <c r="O914" s="20"/>
      <c r="Q914" s="36"/>
      <c r="R914" s="12"/>
      <c r="S914" s="12"/>
      <c r="T914" s="12"/>
      <c r="U914" s="16" t="e">
        <f>VLOOKUP(Таблица91112282710[[#This Row],[Ставка НДС]],ТаблицаСтавкиНДС[],2,FALSE)</f>
        <v>#N/A</v>
      </c>
      <c r="V914" s="6"/>
      <c r="W914" t="e">
        <f>VLOOKUP(Таблица91112282710[[#This Row],[Название источника финансирования]],ТаблИстФинанс[],2,FALSE)</f>
        <v>#N/A</v>
      </c>
      <c r="X914" s="2"/>
      <c r="Y914" s="13"/>
      <c r="Z914" s="13"/>
      <c r="AA914" s="13"/>
      <c r="AB914" s="17"/>
      <c r="AC914" s="17"/>
      <c r="AD914" s="6"/>
      <c r="AE914" t="e">
        <f>VLOOKUP(Таблица91112282710[[#This Row],[Название способа закупки]],ТаблСпосЗакуп[],2,FALSE)</f>
        <v>#N/A</v>
      </c>
      <c r="AF914" s="6"/>
      <c r="AG914" s="20" t="e">
        <f>INDEX(ТаблОснЗакЕП[],MATCH(LEFT($AF914,255),ТаблОснЗакЕП[Столбец1],0),2)</f>
        <v>#N/A</v>
      </c>
      <c r="AH914" s="2"/>
      <c r="AI914" s="17"/>
      <c r="AJ914" s="14"/>
      <c r="AK914" s="15"/>
      <c r="AL914" s="15"/>
      <c r="AM914" s="15"/>
      <c r="AN914" s="15"/>
      <c r="AO914" s="14"/>
      <c r="AP914" s="14"/>
      <c r="AR914" s="6"/>
      <c r="AS914" t="e">
        <f>VLOOKUP(Таблица91112282710[[#This Row],[Название направления закупки]],ТаблНапрЗакуп[],2,FALSE)</f>
        <v>#N/A</v>
      </c>
      <c r="AT914" s="14"/>
      <c r="AU914" s="40" t="e">
        <f>VLOOKUP(Таблица91112282710[[#This Row],[Наименование подразделения-заявителя закупки (только для закупок ПАО "Газпром")]],ТаблПодрГазпром[],2,FALSE)</f>
        <v>#N/A</v>
      </c>
      <c r="AV914" s="14"/>
      <c r="AW914" s="14"/>
    </row>
    <row r="915" spans="1:49" x14ac:dyDescent="0.25">
      <c r="A915" s="2"/>
      <c r="B915" s="16"/>
      <c r="C915" s="6"/>
      <c r="D915" t="e">
        <f>VLOOKUP(Таблица91112282710[[#This Row],[Название документа, основания для закупки]],ТаблОснЗакуп[],2,FALSE)</f>
        <v>#N/A</v>
      </c>
      <c r="E915" s="2"/>
      <c r="F915" s="6"/>
      <c r="G915" s="38" t="e">
        <f>VLOOKUP(Таблица91112282710[[#This Row],[ Название раздела Плана]],ТаблРазделПлана4[],2,FALSE)</f>
        <v>#N/A</v>
      </c>
      <c r="H915" s="14"/>
      <c r="I915" s="14"/>
      <c r="J915" s="2"/>
      <c r="K915" s="17"/>
      <c r="L915" s="17"/>
      <c r="M915" s="48"/>
      <c r="N915" s="47" t="e">
        <f>VLOOKUP(Таблица91112282710[[#This Row],[Предмет закупки - исключения СМСП]],ТаблИсключ,2,FALSE)</f>
        <v>#N/A</v>
      </c>
      <c r="O915" s="20"/>
      <c r="Q915" s="36"/>
      <c r="R915" s="12"/>
      <c r="S915" s="12"/>
      <c r="T915" s="12"/>
      <c r="U915" s="16" t="e">
        <f>VLOOKUP(Таблица91112282710[[#This Row],[Ставка НДС]],ТаблицаСтавкиНДС[],2,FALSE)</f>
        <v>#N/A</v>
      </c>
      <c r="V915" s="6"/>
      <c r="W915" t="e">
        <f>VLOOKUP(Таблица91112282710[[#This Row],[Название источника финансирования]],ТаблИстФинанс[],2,FALSE)</f>
        <v>#N/A</v>
      </c>
      <c r="X915" s="2"/>
      <c r="Y915" s="13"/>
      <c r="Z915" s="13"/>
      <c r="AA915" s="13"/>
      <c r="AB915" s="17"/>
      <c r="AC915" s="17"/>
      <c r="AD915" s="6"/>
      <c r="AE915" t="e">
        <f>VLOOKUP(Таблица91112282710[[#This Row],[Название способа закупки]],ТаблСпосЗакуп[],2,FALSE)</f>
        <v>#N/A</v>
      </c>
      <c r="AF915" s="6"/>
      <c r="AG915" s="20" t="e">
        <f>INDEX(ТаблОснЗакЕП[],MATCH(LEFT($AF915,255),ТаблОснЗакЕП[Столбец1],0),2)</f>
        <v>#N/A</v>
      </c>
      <c r="AH915" s="2"/>
      <c r="AI915" s="17"/>
      <c r="AJ915" s="14"/>
      <c r="AK915" s="15"/>
      <c r="AL915" s="15"/>
      <c r="AM915" s="15"/>
      <c r="AN915" s="15"/>
      <c r="AO915" s="14"/>
      <c r="AP915" s="14"/>
      <c r="AR915" s="6"/>
      <c r="AS915" t="e">
        <f>VLOOKUP(Таблица91112282710[[#This Row],[Название направления закупки]],ТаблНапрЗакуп[],2,FALSE)</f>
        <v>#N/A</v>
      </c>
      <c r="AT915" s="14"/>
      <c r="AU915" s="39" t="e">
        <f>VLOOKUP(Таблица91112282710[[#This Row],[Наименование подразделения-заявителя закупки (только для закупок ПАО "Газпром")]],ТаблПодрГазпром[],2,FALSE)</f>
        <v>#N/A</v>
      </c>
      <c r="AV915" s="14"/>
      <c r="AW915" s="14"/>
    </row>
    <row r="916" spans="1:49" x14ac:dyDescent="0.25">
      <c r="A916" s="2"/>
      <c r="B916" s="16"/>
      <c r="C916" s="6"/>
      <c r="D916" t="e">
        <f>VLOOKUP(Таблица91112282710[[#This Row],[Название документа, основания для закупки]],ТаблОснЗакуп[],2,FALSE)</f>
        <v>#N/A</v>
      </c>
      <c r="E916" s="2"/>
      <c r="F916" s="6"/>
      <c r="G916" s="38" t="e">
        <f>VLOOKUP(Таблица91112282710[[#This Row],[ Название раздела Плана]],ТаблРазделПлана4[],2,FALSE)</f>
        <v>#N/A</v>
      </c>
      <c r="H916" s="14"/>
      <c r="I916" s="14"/>
      <c r="J916" s="2"/>
      <c r="K916" s="17"/>
      <c r="L916" s="17"/>
      <c r="M916" s="48"/>
      <c r="N916" s="47" t="e">
        <f>VLOOKUP(Таблица91112282710[[#This Row],[Предмет закупки - исключения СМСП]],ТаблИсключ,2,FALSE)</f>
        <v>#N/A</v>
      </c>
      <c r="O916" s="20"/>
      <c r="Q916" s="36"/>
      <c r="R916" s="12"/>
      <c r="S916" s="12"/>
      <c r="T916" s="12"/>
      <c r="U916" s="16" t="e">
        <f>VLOOKUP(Таблица91112282710[[#This Row],[Ставка НДС]],ТаблицаСтавкиНДС[],2,FALSE)</f>
        <v>#N/A</v>
      </c>
      <c r="V916" s="6"/>
      <c r="W916" t="e">
        <f>VLOOKUP(Таблица91112282710[[#This Row],[Название источника финансирования]],ТаблИстФинанс[],2,FALSE)</f>
        <v>#N/A</v>
      </c>
      <c r="X916" s="2"/>
      <c r="Y916" s="13"/>
      <c r="Z916" s="13"/>
      <c r="AA916" s="13"/>
      <c r="AB916" s="17"/>
      <c r="AC916" s="17"/>
      <c r="AD916" s="6"/>
      <c r="AE916" t="e">
        <f>VLOOKUP(Таблица91112282710[[#This Row],[Название способа закупки]],ТаблСпосЗакуп[],2,FALSE)</f>
        <v>#N/A</v>
      </c>
      <c r="AF916" s="6"/>
      <c r="AG916" s="20" t="e">
        <f>INDEX(ТаблОснЗакЕП[],MATCH(LEFT($AF916,255),ТаблОснЗакЕП[Столбец1],0),2)</f>
        <v>#N/A</v>
      </c>
      <c r="AH916" s="2"/>
      <c r="AI916" s="17"/>
      <c r="AJ916" s="14"/>
      <c r="AK916" s="15"/>
      <c r="AL916" s="15"/>
      <c r="AM916" s="15"/>
      <c r="AN916" s="15"/>
      <c r="AO916" s="14"/>
      <c r="AP916" s="14"/>
      <c r="AR916" s="6"/>
      <c r="AS916" t="e">
        <f>VLOOKUP(Таблица91112282710[[#This Row],[Название направления закупки]],ТаблНапрЗакуп[],2,FALSE)</f>
        <v>#N/A</v>
      </c>
      <c r="AT916" s="14"/>
      <c r="AU916" s="40" t="e">
        <f>VLOOKUP(Таблица91112282710[[#This Row],[Наименование подразделения-заявителя закупки (только для закупок ПАО "Газпром")]],ТаблПодрГазпром[],2,FALSE)</f>
        <v>#N/A</v>
      </c>
      <c r="AV916" s="14"/>
      <c r="AW916" s="14"/>
    </row>
    <row r="917" spans="1:49" x14ac:dyDescent="0.25">
      <c r="A917" s="2"/>
      <c r="B917" s="16"/>
      <c r="C917" s="6"/>
      <c r="D917" t="e">
        <f>VLOOKUP(Таблица91112282710[[#This Row],[Название документа, основания для закупки]],ТаблОснЗакуп[],2,FALSE)</f>
        <v>#N/A</v>
      </c>
      <c r="E917" s="2"/>
      <c r="F917" s="6"/>
      <c r="G917" s="38" t="e">
        <f>VLOOKUP(Таблица91112282710[[#This Row],[ Название раздела Плана]],ТаблРазделПлана4[],2,FALSE)</f>
        <v>#N/A</v>
      </c>
      <c r="H917" s="14"/>
      <c r="I917" s="14"/>
      <c r="J917" s="2"/>
      <c r="K917" s="17"/>
      <c r="L917" s="17"/>
      <c r="M917" s="48"/>
      <c r="N917" s="47" t="e">
        <f>VLOOKUP(Таблица91112282710[[#This Row],[Предмет закупки - исключения СМСП]],ТаблИсключ,2,FALSE)</f>
        <v>#N/A</v>
      </c>
      <c r="O917" s="20"/>
      <c r="Q917" s="36"/>
      <c r="R917" s="12"/>
      <c r="S917" s="12"/>
      <c r="T917" s="12"/>
      <c r="U917" s="16" t="e">
        <f>VLOOKUP(Таблица91112282710[[#This Row],[Ставка НДС]],ТаблицаСтавкиНДС[],2,FALSE)</f>
        <v>#N/A</v>
      </c>
      <c r="V917" s="6"/>
      <c r="W917" t="e">
        <f>VLOOKUP(Таблица91112282710[[#This Row],[Название источника финансирования]],ТаблИстФинанс[],2,FALSE)</f>
        <v>#N/A</v>
      </c>
      <c r="X917" s="2"/>
      <c r="Y917" s="13"/>
      <c r="Z917" s="13"/>
      <c r="AA917" s="13"/>
      <c r="AB917" s="17"/>
      <c r="AC917" s="17"/>
      <c r="AD917" s="6"/>
      <c r="AE917" t="e">
        <f>VLOOKUP(Таблица91112282710[[#This Row],[Название способа закупки]],ТаблСпосЗакуп[],2,FALSE)</f>
        <v>#N/A</v>
      </c>
      <c r="AF917" s="6"/>
      <c r="AG917" s="20" t="e">
        <f>INDEX(ТаблОснЗакЕП[],MATCH(LEFT($AF917,255),ТаблОснЗакЕП[Столбец1],0),2)</f>
        <v>#N/A</v>
      </c>
      <c r="AH917" s="2"/>
      <c r="AI917" s="17"/>
      <c r="AJ917" s="14"/>
      <c r="AK917" s="15"/>
      <c r="AL917" s="15"/>
      <c r="AM917" s="15"/>
      <c r="AN917" s="15"/>
      <c r="AO917" s="14"/>
      <c r="AP917" s="14"/>
      <c r="AR917" s="6"/>
      <c r="AS917" t="e">
        <f>VLOOKUP(Таблица91112282710[[#This Row],[Название направления закупки]],ТаблНапрЗакуп[],2,FALSE)</f>
        <v>#N/A</v>
      </c>
      <c r="AT917" s="14"/>
      <c r="AU917" s="39" t="e">
        <f>VLOOKUP(Таблица91112282710[[#This Row],[Наименование подразделения-заявителя закупки (только для закупок ПАО "Газпром")]],ТаблПодрГазпром[],2,FALSE)</f>
        <v>#N/A</v>
      </c>
      <c r="AV917" s="14"/>
      <c r="AW917" s="14"/>
    </row>
    <row r="918" spans="1:49" x14ac:dyDescent="0.25">
      <c r="A918" s="2"/>
      <c r="B918" s="16"/>
      <c r="C918" s="6"/>
      <c r="D918" t="e">
        <f>VLOOKUP(Таблица91112282710[[#This Row],[Название документа, основания для закупки]],ТаблОснЗакуп[],2,FALSE)</f>
        <v>#N/A</v>
      </c>
      <c r="E918" s="2"/>
      <c r="F918" s="6"/>
      <c r="G918" s="38" t="e">
        <f>VLOOKUP(Таблица91112282710[[#This Row],[ Название раздела Плана]],ТаблРазделПлана4[],2,FALSE)</f>
        <v>#N/A</v>
      </c>
      <c r="H918" s="14"/>
      <c r="I918" s="14"/>
      <c r="J918" s="2"/>
      <c r="K918" s="17"/>
      <c r="L918" s="17"/>
      <c r="M918" s="48"/>
      <c r="N918" s="47" t="e">
        <f>VLOOKUP(Таблица91112282710[[#This Row],[Предмет закупки - исключения СМСП]],ТаблИсключ,2,FALSE)</f>
        <v>#N/A</v>
      </c>
      <c r="O918" s="20"/>
      <c r="Q918" s="36"/>
      <c r="R918" s="12"/>
      <c r="S918" s="12"/>
      <c r="T918" s="12"/>
      <c r="U918" s="16" t="e">
        <f>VLOOKUP(Таблица91112282710[[#This Row],[Ставка НДС]],ТаблицаСтавкиНДС[],2,FALSE)</f>
        <v>#N/A</v>
      </c>
      <c r="V918" s="6"/>
      <c r="W918" t="e">
        <f>VLOOKUP(Таблица91112282710[[#This Row],[Название источника финансирования]],ТаблИстФинанс[],2,FALSE)</f>
        <v>#N/A</v>
      </c>
      <c r="X918" s="2"/>
      <c r="Y918" s="13"/>
      <c r="Z918" s="13"/>
      <c r="AA918" s="13"/>
      <c r="AB918" s="17"/>
      <c r="AC918" s="17"/>
      <c r="AD918" s="6"/>
      <c r="AE918" t="e">
        <f>VLOOKUP(Таблица91112282710[[#This Row],[Название способа закупки]],ТаблСпосЗакуп[],2,FALSE)</f>
        <v>#N/A</v>
      </c>
      <c r="AF918" s="6"/>
      <c r="AG918" s="20" t="e">
        <f>INDEX(ТаблОснЗакЕП[],MATCH(LEFT($AF918,255),ТаблОснЗакЕП[Столбец1],0),2)</f>
        <v>#N/A</v>
      </c>
      <c r="AH918" s="2"/>
      <c r="AI918" s="17"/>
      <c r="AJ918" s="14"/>
      <c r="AK918" s="15"/>
      <c r="AL918" s="15"/>
      <c r="AM918" s="15"/>
      <c r="AN918" s="15"/>
      <c r="AO918" s="14"/>
      <c r="AP918" s="14"/>
      <c r="AR918" s="6"/>
      <c r="AS918" t="e">
        <f>VLOOKUP(Таблица91112282710[[#This Row],[Название направления закупки]],ТаблНапрЗакуп[],2,FALSE)</f>
        <v>#N/A</v>
      </c>
      <c r="AT918" s="14"/>
      <c r="AU918" s="40" t="e">
        <f>VLOOKUP(Таблица91112282710[[#This Row],[Наименование подразделения-заявителя закупки (только для закупок ПАО "Газпром")]],ТаблПодрГазпром[],2,FALSE)</f>
        <v>#N/A</v>
      </c>
      <c r="AV918" s="14"/>
      <c r="AW918" s="14"/>
    </row>
    <row r="919" spans="1:49" x14ac:dyDescent="0.25">
      <c r="A919" s="2"/>
      <c r="B919" s="16"/>
      <c r="C919" s="6"/>
      <c r="D919" t="e">
        <f>VLOOKUP(Таблица91112282710[[#This Row],[Название документа, основания для закупки]],ТаблОснЗакуп[],2,FALSE)</f>
        <v>#N/A</v>
      </c>
      <c r="E919" s="2"/>
      <c r="F919" s="6"/>
      <c r="G919" s="38" t="e">
        <f>VLOOKUP(Таблица91112282710[[#This Row],[ Название раздела Плана]],ТаблРазделПлана4[],2,FALSE)</f>
        <v>#N/A</v>
      </c>
      <c r="H919" s="14"/>
      <c r="I919" s="14"/>
      <c r="J919" s="2"/>
      <c r="K919" s="17"/>
      <c r="L919" s="17"/>
      <c r="M919" s="48"/>
      <c r="N919" s="47" t="e">
        <f>VLOOKUP(Таблица91112282710[[#This Row],[Предмет закупки - исключения СМСП]],ТаблИсключ,2,FALSE)</f>
        <v>#N/A</v>
      </c>
      <c r="O919" s="20"/>
      <c r="Q919" s="36"/>
      <c r="R919" s="12"/>
      <c r="S919" s="12"/>
      <c r="T919" s="12"/>
      <c r="U919" s="16" t="e">
        <f>VLOOKUP(Таблица91112282710[[#This Row],[Ставка НДС]],ТаблицаСтавкиНДС[],2,FALSE)</f>
        <v>#N/A</v>
      </c>
      <c r="V919" s="6"/>
      <c r="W919" t="e">
        <f>VLOOKUP(Таблица91112282710[[#This Row],[Название источника финансирования]],ТаблИстФинанс[],2,FALSE)</f>
        <v>#N/A</v>
      </c>
      <c r="X919" s="2"/>
      <c r="Y919" s="13"/>
      <c r="Z919" s="13"/>
      <c r="AA919" s="13"/>
      <c r="AB919" s="17"/>
      <c r="AC919" s="17"/>
      <c r="AD919" s="6"/>
      <c r="AE919" t="e">
        <f>VLOOKUP(Таблица91112282710[[#This Row],[Название способа закупки]],ТаблСпосЗакуп[],2,FALSE)</f>
        <v>#N/A</v>
      </c>
      <c r="AF919" s="6"/>
      <c r="AG919" s="20" t="e">
        <f>INDEX(ТаблОснЗакЕП[],MATCH(LEFT($AF919,255),ТаблОснЗакЕП[Столбец1],0),2)</f>
        <v>#N/A</v>
      </c>
      <c r="AH919" s="2"/>
      <c r="AI919" s="17"/>
      <c r="AJ919" s="14"/>
      <c r="AK919" s="15"/>
      <c r="AL919" s="15"/>
      <c r="AM919" s="15"/>
      <c r="AN919" s="15"/>
      <c r="AO919" s="14"/>
      <c r="AP919" s="14"/>
      <c r="AR919" s="6"/>
      <c r="AS919" t="e">
        <f>VLOOKUP(Таблица91112282710[[#This Row],[Название направления закупки]],ТаблНапрЗакуп[],2,FALSE)</f>
        <v>#N/A</v>
      </c>
      <c r="AT919" s="14"/>
      <c r="AU919" s="39" t="e">
        <f>VLOOKUP(Таблица91112282710[[#This Row],[Наименование подразделения-заявителя закупки (только для закупок ПАО "Газпром")]],ТаблПодрГазпром[],2,FALSE)</f>
        <v>#N/A</v>
      </c>
      <c r="AV919" s="14"/>
      <c r="AW919" s="14"/>
    </row>
    <row r="920" spans="1:49" x14ac:dyDescent="0.25">
      <c r="A920" s="2"/>
      <c r="B920" s="16"/>
      <c r="C920" s="6"/>
      <c r="D920" t="e">
        <f>VLOOKUP(Таблица91112282710[[#This Row],[Название документа, основания для закупки]],ТаблОснЗакуп[],2,FALSE)</f>
        <v>#N/A</v>
      </c>
      <c r="E920" s="2"/>
      <c r="F920" s="6"/>
      <c r="G920" s="38" t="e">
        <f>VLOOKUP(Таблица91112282710[[#This Row],[ Название раздела Плана]],ТаблРазделПлана4[],2,FALSE)</f>
        <v>#N/A</v>
      </c>
      <c r="H920" s="14"/>
      <c r="I920" s="14"/>
      <c r="J920" s="2"/>
      <c r="K920" s="17"/>
      <c r="L920" s="17"/>
      <c r="M920" s="48"/>
      <c r="N920" s="47" t="e">
        <f>VLOOKUP(Таблица91112282710[[#This Row],[Предмет закупки - исключения СМСП]],ТаблИсключ,2,FALSE)</f>
        <v>#N/A</v>
      </c>
      <c r="O920" s="20"/>
      <c r="Q920" s="36"/>
      <c r="R920" s="12"/>
      <c r="S920" s="12"/>
      <c r="T920" s="12"/>
      <c r="U920" s="16" t="e">
        <f>VLOOKUP(Таблица91112282710[[#This Row],[Ставка НДС]],ТаблицаСтавкиНДС[],2,FALSE)</f>
        <v>#N/A</v>
      </c>
      <c r="V920" s="6"/>
      <c r="W920" t="e">
        <f>VLOOKUP(Таблица91112282710[[#This Row],[Название источника финансирования]],ТаблИстФинанс[],2,FALSE)</f>
        <v>#N/A</v>
      </c>
      <c r="X920" s="2"/>
      <c r="Y920" s="13"/>
      <c r="Z920" s="13"/>
      <c r="AA920" s="13"/>
      <c r="AB920" s="17"/>
      <c r="AC920" s="17"/>
      <c r="AD920" s="6"/>
      <c r="AE920" t="e">
        <f>VLOOKUP(Таблица91112282710[[#This Row],[Название способа закупки]],ТаблСпосЗакуп[],2,FALSE)</f>
        <v>#N/A</v>
      </c>
      <c r="AF920" s="6"/>
      <c r="AG920" s="20" t="e">
        <f>INDEX(ТаблОснЗакЕП[],MATCH(LEFT($AF920,255),ТаблОснЗакЕП[Столбец1],0),2)</f>
        <v>#N/A</v>
      </c>
      <c r="AH920" s="2"/>
      <c r="AI920" s="17"/>
      <c r="AJ920" s="14"/>
      <c r="AK920" s="15"/>
      <c r="AL920" s="15"/>
      <c r="AM920" s="15"/>
      <c r="AN920" s="15"/>
      <c r="AO920" s="14"/>
      <c r="AP920" s="14"/>
      <c r="AR920" s="6"/>
      <c r="AS920" t="e">
        <f>VLOOKUP(Таблица91112282710[[#This Row],[Название направления закупки]],ТаблНапрЗакуп[],2,FALSE)</f>
        <v>#N/A</v>
      </c>
      <c r="AT920" s="14"/>
      <c r="AU920" s="40" t="e">
        <f>VLOOKUP(Таблица91112282710[[#This Row],[Наименование подразделения-заявителя закупки (только для закупок ПАО "Газпром")]],ТаблПодрГазпром[],2,FALSE)</f>
        <v>#N/A</v>
      </c>
      <c r="AV920" s="14"/>
      <c r="AW920" s="14"/>
    </row>
    <row r="921" spans="1:49" x14ac:dyDescent="0.25">
      <c r="A921" s="2"/>
      <c r="B921" s="16"/>
      <c r="C921" s="6"/>
      <c r="D921" t="e">
        <f>VLOOKUP(Таблица91112282710[[#This Row],[Название документа, основания для закупки]],ТаблОснЗакуп[],2,FALSE)</f>
        <v>#N/A</v>
      </c>
      <c r="E921" s="2"/>
      <c r="F921" s="6"/>
      <c r="G921" s="38" t="e">
        <f>VLOOKUP(Таблица91112282710[[#This Row],[ Название раздела Плана]],ТаблРазделПлана4[],2,FALSE)</f>
        <v>#N/A</v>
      </c>
      <c r="H921" s="14"/>
      <c r="I921" s="14"/>
      <c r="J921" s="2"/>
      <c r="K921" s="17"/>
      <c r="L921" s="17"/>
      <c r="M921" s="48"/>
      <c r="N921" s="47" t="e">
        <f>VLOOKUP(Таблица91112282710[[#This Row],[Предмет закупки - исключения СМСП]],ТаблИсключ,2,FALSE)</f>
        <v>#N/A</v>
      </c>
      <c r="O921" s="20"/>
      <c r="Q921" s="36"/>
      <c r="R921" s="12"/>
      <c r="S921" s="12"/>
      <c r="T921" s="12"/>
      <c r="U921" s="16" t="e">
        <f>VLOOKUP(Таблица91112282710[[#This Row],[Ставка НДС]],ТаблицаСтавкиНДС[],2,FALSE)</f>
        <v>#N/A</v>
      </c>
      <c r="V921" s="6"/>
      <c r="W921" t="e">
        <f>VLOOKUP(Таблица91112282710[[#This Row],[Название источника финансирования]],ТаблИстФинанс[],2,FALSE)</f>
        <v>#N/A</v>
      </c>
      <c r="X921" s="2"/>
      <c r="Y921" s="13"/>
      <c r="Z921" s="13"/>
      <c r="AA921" s="13"/>
      <c r="AB921" s="17"/>
      <c r="AC921" s="17"/>
      <c r="AD921" s="6"/>
      <c r="AE921" t="e">
        <f>VLOOKUP(Таблица91112282710[[#This Row],[Название способа закупки]],ТаблСпосЗакуп[],2,FALSE)</f>
        <v>#N/A</v>
      </c>
      <c r="AF921" s="6"/>
      <c r="AG921" s="20" t="e">
        <f>INDEX(ТаблОснЗакЕП[],MATCH(LEFT($AF921,255),ТаблОснЗакЕП[Столбец1],0),2)</f>
        <v>#N/A</v>
      </c>
      <c r="AH921" s="2"/>
      <c r="AI921" s="17"/>
      <c r="AJ921" s="14"/>
      <c r="AK921" s="15"/>
      <c r="AL921" s="15"/>
      <c r="AM921" s="15"/>
      <c r="AN921" s="15"/>
      <c r="AO921" s="14"/>
      <c r="AP921" s="14"/>
      <c r="AR921" s="6"/>
      <c r="AS921" t="e">
        <f>VLOOKUP(Таблица91112282710[[#This Row],[Название направления закупки]],ТаблНапрЗакуп[],2,FALSE)</f>
        <v>#N/A</v>
      </c>
      <c r="AT921" s="14"/>
      <c r="AU921" s="39" t="e">
        <f>VLOOKUP(Таблица91112282710[[#This Row],[Наименование подразделения-заявителя закупки (только для закупок ПАО "Газпром")]],ТаблПодрГазпром[],2,FALSE)</f>
        <v>#N/A</v>
      </c>
      <c r="AV921" s="14"/>
      <c r="AW921" s="14"/>
    </row>
    <row r="922" spans="1:49" x14ac:dyDescent="0.25">
      <c r="A922" s="2"/>
      <c r="B922" s="16"/>
      <c r="C922" s="6"/>
      <c r="D922" t="e">
        <f>VLOOKUP(Таблица91112282710[[#This Row],[Название документа, основания для закупки]],ТаблОснЗакуп[],2,FALSE)</f>
        <v>#N/A</v>
      </c>
      <c r="E922" s="2"/>
      <c r="F922" s="6"/>
      <c r="G922" s="38" t="e">
        <f>VLOOKUP(Таблица91112282710[[#This Row],[ Название раздела Плана]],ТаблРазделПлана4[],2,FALSE)</f>
        <v>#N/A</v>
      </c>
      <c r="H922" s="14"/>
      <c r="I922" s="14"/>
      <c r="J922" s="2"/>
      <c r="K922" s="17"/>
      <c r="L922" s="17"/>
      <c r="M922" s="48"/>
      <c r="N922" s="47" t="e">
        <f>VLOOKUP(Таблица91112282710[[#This Row],[Предмет закупки - исключения СМСП]],ТаблИсключ,2,FALSE)</f>
        <v>#N/A</v>
      </c>
      <c r="O922" s="20"/>
      <c r="Q922" s="36"/>
      <c r="R922" s="12"/>
      <c r="S922" s="12"/>
      <c r="T922" s="12"/>
      <c r="U922" s="16" t="e">
        <f>VLOOKUP(Таблица91112282710[[#This Row],[Ставка НДС]],ТаблицаСтавкиНДС[],2,FALSE)</f>
        <v>#N/A</v>
      </c>
      <c r="V922" s="6"/>
      <c r="W922" t="e">
        <f>VLOOKUP(Таблица91112282710[[#This Row],[Название источника финансирования]],ТаблИстФинанс[],2,FALSE)</f>
        <v>#N/A</v>
      </c>
      <c r="X922" s="2"/>
      <c r="Y922" s="13"/>
      <c r="Z922" s="13"/>
      <c r="AA922" s="13"/>
      <c r="AB922" s="17"/>
      <c r="AC922" s="17"/>
      <c r="AD922" s="6"/>
      <c r="AE922" t="e">
        <f>VLOOKUP(Таблица91112282710[[#This Row],[Название способа закупки]],ТаблСпосЗакуп[],2,FALSE)</f>
        <v>#N/A</v>
      </c>
      <c r="AF922" s="6"/>
      <c r="AG922" s="20" t="e">
        <f>INDEX(ТаблОснЗакЕП[],MATCH(LEFT($AF922,255),ТаблОснЗакЕП[Столбец1],0),2)</f>
        <v>#N/A</v>
      </c>
      <c r="AH922" s="2"/>
      <c r="AI922" s="17"/>
      <c r="AJ922" s="14"/>
      <c r="AK922" s="15"/>
      <c r="AL922" s="15"/>
      <c r="AM922" s="15"/>
      <c r="AN922" s="15"/>
      <c r="AO922" s="14"/>
      <c r="AP922" s="14"/>
      <c r="AR922" s="6"/>
      <c r="AS922" t="e">
        <f>VLOOKUP(Таблица91112282710[[#This Row],[Название направления закупки]],ТаблНапрЗакуп[],2,FALSE)</f>
        <v>#N/A</v>
      </c>
      <c r="AT922" s="14"/>
      <c r="AU922" s="40" t="e">
        <f>VLOOKUP(Таблица91112282710[[#This Row],[Наименование подразделения-заявителя закупки (только для закупок ПАО "Газпром")]],ТаблПодрГазпром[],2,FALSE)</f>
        <v>#N/A</v>
      </c>
      <c r="AV922" s="14"/>
      <c r="AW922" s="14"/>
    </row>
    <row r="923" spans="1:49" x14ac:dyDescent="0.25">
      <c r="A923" s="2"/>
      <c r="B923" s="16"/>
      <c r="C923" s="6"/>
      <c r="D923" t="e">
        <f>VLOOKUP(Таблица91112282710[[#This Row],[Название документа, основания для закупки]],ТаблОснЗакуп[],2,FALSE)</f>
        <v>#N/A</v>
      </c>
      <c r="E923" s="2"/>
      <c r="F923" s="6"/>
      <c r="G923" s="38" t="e">
        <f>VLOOKUP(Таблица91112282710[[#This Row],[ Название раздела Плана]],ТаблРазделПлана4[],2,FALSE)</f>
        <v>#N/A</v>
      </c>
      <c r="H923" s="14"/>
      <c r="I923" s="14"/>
      <c r="J923" s="2"/>
      <c r="K923" s="17"/>
      <c r="L923" s="17"/>
      <c r="M923" s="48"/>
      <c r="N923" s="47" t="e">
        <f>VLOOKUP(Таблица91112282710[[#This Row],[Предмет закупки - исключения СМСП]],ТаблИсключ,2,FALSE)</f>
        <v>#N/A</v>
      </c>
      <c r="O923" s="20"/>
      <c r="Q923" s="36"/>
      <c r="R923" s="12"/>
      <c r="S923" s="12"/>
      <c r="T923" s="12"/>
      <c r="U923" s="16" t="e">
        <f>VLOOKUP(Таблица91112282710[[#This Row],[Ставка НДС]],ТаблицаСтавкиНДС[],2,FALSE)</f>
        <v>#N/A</v>
      </c>
      <c r="V923" s="6"/>
      <c r="W923" t="e">
        <f>VLOOKUP(Таблица91112282710[[#This Row],[Название источника финансирования]],ТаблИстФинанс[],2,FALSE)</f>
        <v>#N/A</v>
      </c>
      <c r="X923" s="2"/>
      <c r="Y923" s="13"/>
      <c r="Z923" s="13"/>
      <c r="AA923" s="13"/>
      <c r="AB923" s="17"/>
      <c r="AC923" s="17"/>
      <c r="AD923" s="6"/>
      <c r="AE923" t="e">
        <f>VLOOKUP(Таблица91112282710[[#This Row],[Название способа закупки]],ТаблСпосЗакуп[],2,FALSE)</f>
        <v>#N/A</v>
      </c>
      <c r="AF923" s="6"/>
      <c r="AG923" s="20" t="e">
        <f>INDEX(ТаблОснЗакЕП[],MATCH(LEFT($AF923,255),ТаблОснЗакЕП[Столбец1],0),2)</f>
        <v>#N/A</v>
      </c>
      <c r="AH923" s="2"/>
      <c r="AI923" s="17"/>
      <c r="AJ923" s="14"/>
      <c r="AK923" s="15"/>
      <c r="AL923" s="15"/>
      <c r="AM923" s="15"/>
      <c r="AN923" s="15"/>
      <c r="AO923" s="14"/>
      <c r="AP923" s="14"/>
      <c r="AR923" s="6"/>
      <c r="AS923" t="e">
        <f>VLOOKUP(Таблица91112282710[[#This Row],[Название направления закупки]],ТаблНапрЗакуп[],2,FALSE)</f>
        <v>#N/A</v>
      </c>
      <c r="AT923" s="14"/>
      <c r="AU923" s="39" t="e">
        <f>VLOOKUP(Таблица91112282710[[#This Row],[Наименование подразделения-заявителя закупки (только для закупок ПАО "Газпром")]],ТаблПодрГазпром[],2,FALSE)</f>
        <v>#N/A</v>
      </c>
      <c r="AV923" s="14"/>
      <c r="AW923" s="14"/>
    </row>
    <row r="924" spans="1:49" x14ac:dyDescent="0.25">
      <c r="A924" s="2"/>
      <c r="B924" s="16"/>
      <c r="C924" s="6"/>
      <c r="D924" t="e">
        <f>VLOOKUP(Таблица91112282710[[#This Row],[Название документа, основания для закупки]],ТаблОснЗакуп[],2,FALSE)</f>
        <v>#N/A</v>
      </c>
      <c r="E924" s="2"/>
      <c r="F924" s="6"/>
      <c r="G924" s="38" t="e">
        <f>VLOOKUP(Таблица91112282710[[#This Row],[ Название раздела Плана]],ТаблРазделПлана4[],2,FALSE)</f>
        <v>#N/A</v>
      </c>
      <c r="H924" s="14"/>
      <c r="I924" s="14"/>
      <c r="J924" s="2"/>
      <c r="K924" s="17"/>
      <c r="L924" s="17"/>
      <c r="M924" s="48"/>
      <c r="N924" s="47" t="e">
        <f>VLOOKUP(Таблица91112282710[[#This Row],[Предмет закупки - исключения СМСП]],ТаблИсключ,2,FALSE)</f>
        <v>#N/A</v>
      </c>
      <c r="O924" s="20"/>
      <c r="Q924" s="36"/>
      <c r="R924" s="12"/>
      <c r="S924" s="12"/>
      <c r="T924" s="12"/>
      <c r="U924" s="16" t="e">
        <f>VLOOKUP(Таблица91112282710[[#This Row],[Ставка НДС]],ТаблицаСтавкиНДС[],2,FALSE)</f>
        <v>#N/A</v>
      </c>
      <c r="V924" s="6"/>
      <c r="W924" t="e">
        <f>VLOOKUP(Таблица91112282710[[#This Row],[Название источника финансирования]],ТаблИстФинанс[],2,FALSE)</f>
        <v>#N/A</v>
      </c>
      <c r="X924" s="2"/>
      <c r="Y924" s="13"/>
      <c r="Z924" s="13"/>
      <c r="AA924" s="13"/>
      <c r="AB924" s="17"/>
      <c r="AC924" s="17"/>
      <c r="AD924" s="6"/>
      <c r="AE924" t="e">
        <f>VLOOKUP(Таблица91112282710[[#This Row],[Название способа закупки]],ТаблСпосЗакуп[],2,FALSE)</f>
        <v>#N/A</v>
      </c>
      <c r="AF924" s="6"/>
      <c r="AG924" s="20" t="e">
        <f>INDEX(ТаблОснЗакЕП[],MATCH(LEFT($AF924,255),ТаблОснЗакЕП[Столбец1],0),2)</f>
        <v>#N/A</v>
      </c>
      <c r="AH924" s="2"/>
      <c r="AI924" s="17"/>
      <c r="AJ924" s="14"/>
      <c r="AK924" s="15"/>
      <c r="AL924" s="15"/>
      <c r="AM924" s="15"/>
      <c r="AN924" s="15"/>
      <c r="AO924" s="14"/>
      <c r="AP924" s="14"/>
      <c r="AR924" s="6"/>
      <c r="AS924" t="e">
        <f>VLOOKUP(Таблица91112282710[[#This Row],[Название направления закупки]],ТаблНапрЗакуп[],2,FALSE)</f>
        <v>#N/A</v>
      </c>
      <c r="AT924" s="14"/>
      <c r="AU924" s="40" t="e">
        <f>VLOOKUP(Таблица91112282710[[#This Row],[Наименование подразделения-заявителя закупки (только для закупок ПАО "Газпром")]],ТаблПодрГазпром[],2,FALSE)</f>
        <v>#N/A</v>
      </c>
      <c r="AV924" s="14"/>
      <c r="AW924" s="14"/>
    </row>
    <row r="925" spans="1:49" x14ac:dyDescent="0.25">
      <c r="A925" s="2"/>
      <c r="B925" s="16"/>
      <c r="C925" s="6"/>
      <c r="D925" t="e">
        <f>VLOOKUP(Таблица91112282710[[#This Row],[Название документа, основания для закупки]],ТаблОснЗакуп[],2,FALSE)</f>
        <v>#N/A</v>
      </c>
      <c r="E925" s="2"/>
      <c r="F925" s="6"/>
      <c r="G925" s="38" t="e">
        <f>VLOOKUP(Таблица91112282710[[#This Row],[ Название раздела Плана]],ТаблРазделПлана4[],2,FALSE)</f>
        <v>#N/A</v>
      </c>
      <c r="H925" s="14"/>
      <c r="I925" s="14"/>
      <c r="J925" s="2"/>
      <c r="K925" s="17"/>
      <c r="L925" s="17"/>
      <c r="M925" s="48"/>
      <c r="N925" s="47" t="e">
        <f>VLOOKUP(Таблица91112282710[[#This Row],[Предмет закупки - исключения СМСП]],ТаблИсключ,2,FALSE)</f>
        <v>#N/A</v>
      </c>
      <c r="O925" s="20"/>
      <c r="Q925" s="36"/>
      <c r="R925" s="12"/>
      <c r="S925" s="12"/>
      <c r="T925" s="12"/>
      <c r="U925" s="16" t="e">
        <f>VLOOKUP(Таблица91112282710[[#This Row],[Ставка НДС]],ТаблицаСтавкиНДС[],2,FALSE)</f>
        <v>#N/A</v>
      </c>
      <c r="V925" s="6"/>
      <c r="W925" t="e">
        <f>VLOOKUP(Таблица91112282710[[#This Row],[Название источника финансирования]],ТаблИстФинанс[],2,FALSE)</f>
        <v>#N/A</v>
      </c>
      <c r="X925" s="2"/>
      <c r="Y925" s="13"/>
      <c r="Z925" s="13"/>
      <c r="AA925" s="13"/>
      <c r="AB925" s="17"/>
      <c r="AC925" s="17"/>
      <c r="AD925" s="6"/>
      <c r="AE925" t="e">
        <f>VLOOKUP(Таблица91112282710[[#This Row],[Название способа закупки]],ТаблСпосЗакуп[],2,FALSE)</f>
        <v>#N/A</v>
      </c>
      <c r="AF925" s="6"/>
      <c r="AG925" s="20" t="e">
        <f>INDEX(ТаблОснЗакЕП[],MATCH(LEFT($AF925,255),ТаблОснЗакЕП[Столбец1],0),2)</f>
        <v>#N/A</v>
      </c>
      <c r="AH925" s="2"/>
      <c r="AI925" s="17"/>
      <c r="AJ925" s="14"/>
      <c r="AK925" s="15"/>
      <c r="AL925" s="15"/>
      <c r="AM925" s="15"/>
      <c r="AN925" s="15"/>
      <c r="AO925" s="14"/>
      <c r="AP925" s="14"/>
      <c r="AR925" s="6"/>
      <c r="AS925" t="e">
        <f>VLOOKUP(Таблица91112282710[[#This Row],[Название направления закупки]],ТаблНапрЗакуп[],2,FALSE)</f>
        <v>#N/A</v>
      </c>
      <c r="AT925" s="14"/>
      <c r="AU925" s="39" t="e">
        <f>VLOOKUP(Таблица91112282710[[#This Row],[Наименование подразделения-заявителя закупки (только для закупок ПАО "Газпром")]],ТаблПодрГазпром[],2,FALSE)</f>
        <v>#N/A</v>
      </c>
      <c r="AV925" s="14"/>
      <c r="AW925" s="14"/>
    </row>
    <row r="926" spans="1:49" x14ac:dyDescent="0.25">
      <c r="A926" s="2"/>
      <c r="B926" s="16"/>
      <c r="C926" s="6"/>
      <c r="D926" t="e">
        <f>VLOOKUP(Таблица91112282710[[#This Row],[Название документа, основания для закупки]],ТаблОснЗакуп[],2,FALSE)</f>
        <v>#N/A</v>
      </c>
      <c r="E926" s="2"/>
      <c r="F926" s="6"/>
      <c r="G926" s="38" t="e">
        <f>VLOOKUP(Таблица91112282710[[#This Row],[ Название раздела Плана]],ТаблРазделПлана4[],2,FALSE)</f>
        <v>#N/A</v>
      </c>
      <c r="H926" s="14"/>
      <c r="I926" s="14"/>
      <c r="J926" s="2"/>
      <c r="K926" s="17"/>
      <c r="L926" s="17"/>
      <c r="M926" s="48"/>
      <c r="N926" s="47" t="e">
        <f>VLOOKUP(Таблица91112282710[[#This Row],[Предмет закупки - исключения СМСП]],ТаблИсключ,2,FALSE)</f>
        <v>#N/A</v>
      </c>
      <c r="O926" s="20"/>
      <c r="Q926" s="36"/>
      <c r="R926" s="12"/>
      <c r="S926" s="12"/>
      <c r="T926" s="12"/>
      <c r="U926" s="16" t="e">
        <f>VLOOKUP(Таблица91112282710[[#This Row],[Ставка НДС]],ТаблицаСтавкиНДС[],2,FALSE)</f>
        <v>#N/A</v>
      </c>
      <c r="V926" s="6"/>
      <c r="W926" t="e">
        <f>VLOOKUP(Таблица91112282710[[#This Row],[Название источника финансирования]],ТаблИстФинанс[],2,FALSE)</f>
        <v>#N/A</v>
      </c>
      <c r="X926" s="2"/>
      <c r="Y926" s="13"/>
      <c r="Z926" s="13"/>
      <c r="AA926" s="13"/>
      <c r="AB926" s="17"/>
      <c r="AC926" s="17"/>
      <c r="AD926" s="6"/>
      <c r="AE926" t="e">
        <f>VLOOKUP(Таблица91112282710[[#This Row],[Название способа закупки]],ТаблСпосЗакуп[],2,FALSE)</f>
        <v>#N/A</v>
      </c>
      <c r="AF926" s="6"/>
      <c r="AG926" s="20" t="e">
        <f>INDEX(ТаблОснЗакЕП[],MATCH(LEFT($AF926,255),ТаблОснЗакЕП[Столбец1],0),2)</f>
        <v>#N/A</v>
      </c>
      <c r="AH926" s="2"/>
      <c r="AI926" s="17"/>
      <c r="AJ926" s="14"/>
      <c r="AK926" s="15"/>
      <c r="AL926" s="15"/>
      <c r="AM926" s="15"/>
      <c r="AN926" s="15"/>
      <c r="AO926" s="14"/>
      <c r="AP926" s="14"/>
      <c r="AR926" s="6"/>
      <c r="AS926" t="e">
        <f>VLOOKUP(Таблица91112282710[[#This Row],[Название направления закупки]],ТаблНапрЗакуп[],2,FALSE)</f>
        <v>#N/A</v>
      </c>
      <c r="AT926" s="14"/>
      <c r="AU926" s="40" t="e">
        <f>VLOOKUP(Таблица91112282710[[#This Row],[Наименование подразделения-заявителя закупки (только для закупок ПАО "Газпром")]],ТаблПодрГазпром[],2,FALSE)</f>
        <v>#N/A</v>
      </c>
      <c r="AV926" s="14"/>
      <c r="AW926" s="14"/>
    </row>
    <row r="927" spans="1:49" x14ac:dyDescent="0.25">
      <c r="A927" s="2"/>
      <c r="B927" s="16"/>
      <c r="C927" s="6"/>
      <c r="D927" t="e">
        <f>VLOOKUP(Таблица91112282710[[#This Row],[Название документа, основания для закупки]],ТаблОснЗакуп[],2,FALSE)</f>
        <v>#N/A</v>
      </c>
      <c r="E927" s="2"/>
      <c r="F927" s="6"/>
      <c r="G927" s="38" t="e">
        <f>VLOOKUP(Таблица91112282710[[#This Row],[ Название раздела Плана]],ТаблРазделПлана4[],2,FALSE)</f>
        <v>#N/A</v>
      </c>
      <c r="H927" s="14"/>
      <c r="I927" s="14"/>
      <c r="J927" s="2"/>
      <c r="K927" s="17"/>
      <c r="L927" s="17"/>
      <c r="M927" s="48"/>
      <c r="N927" s="47" t="e">
        <f>VLOOKUP(Таблица91112282710[[#This Row],[Предмет закупки - исключения СМСП]],ТаблИсключ,2,FALSE)</f>
        <v>#N/A</v>
      </c>
      <c r="O927" s="20"/>
      <c r="Q927" s="36"/>
      <c r="R927" s="12"/>
      <c r="S927" s="12"/>
      <c r="T927" s="12"/>
      <c r="U927" s="16" t="e">
        <f>VLOOKUP(Таблица91112282710[[#This Row],[Ставка НДС]],ТаблицаСтавкиНДС[],2,FALSE)</f>
        <v>#N/A</v>
      </c>
      <c r="V927" s="6"/>
      <c r="W927" t="e">
        <f>VLOOKUP(Таблица91112282710[[#This Row],[Название источника финансирования]],ТаблИстФинанс[],2,FALSE)</f>
        <v>#N/A</v>
      </c>
      <c r="X927" s="2"/>
      <c r="Y927" s="13"/>
      <c r="Z927" s="13"/>
      <c r="AA927" s="13"/>
      <c r="AB927" s="17"/>
      <c r="AC927" s="17"/>
      <c r="AD927" s="6"/>
      <c r="AE927" t="e">
        <f>VLOOKUP(Таблица91112282710[[#This Row],[Название способа закупки]],ТаблСпосЗакуп[],2,FALSE)</f>
        <v>#N/A</v>
      </c>
      <c r="AF927" s="6"/>
      <c r="AG927" s="20" t="e">
        <f>INDEX(ТаблОснЗакЕП[],MATCH(LEFT($AF927,255),ТаблОснЗакЕП[Столбец1],0),2)</f>
        <v>#N/A</v>
      </c>
      <c r="AH927" s="2"/>
      <c r="AI927" s="17"/>
      <c r="AJ927" s="14"/>
      <c r="AK927" s="15"/>
      <c r="AL927" s="15"/>
      <c r="AM927" s="15"/>
      <c r="AN927" s="15"/>
      <c r="AO927" s="14"/>
      <c r="AP927" s="14"/>
      <c r="AR927" s="6"/>
      <c r="AS927" t="e">
        <f>VLOOKUP(Таблица91112282710[[#This Row],[Название направления закупки]],ТаблНапрЗакуп[],2,FALSE)</f>
        <v>#N/A</v>
      </c>
      <c r="AT927" s="14"/>
      <c r="AU927" s="39" t="e">
        <f>VLOOKUP(Таблица91112282710[[#This Row],[Наименование подразделения-заявителя закупки (только для закупок ПАО "Газпром")]],ТаблПодрГазпром[],2,FALSE)</f>
        <v>#N/A</v>
      </c>
      <c r="AV927" s="14"/>
      <c r="AW927" s="14"/>
    </row>
    <row r="928" spans="1:49" x14ac:dyDescent="0.25">
      <c r="A928" s="2"/>
      <c r="B928" s="16"/>
      <c r="C928" s="6"/>
      <c r="D928" t="e">
        <f>VLOOKUP(Таблица91112282710[[#This Row],[Название документа, основания для закупки]],ТаблОснЗакуп[],2,FALSE)</f>
        <v>#N/A</v>
      </c>
      <c r="E928" s="2"/>
      <c r="F928" s="6"/>
      <c r="G928" s="38" t="e">
        <f>VLOOKUP(Таблица91112282710[[#This Row],[ Название раздела Плана]],ТаблРазделПлана4[],2,FALSE)</f>
        <v>#N/A</v>
      </c>
      <c r="H928" s="14"/>
      <c r="I928" s="14"/>
      <c r="J928" s="2"/>
      <c r="K928" s="17"/>
      <c r="L928" s="17"/>
      <c r="M928" s="48"/>
      <c r="N928" s="47" t="e">
        <f>VLOOKUP(Таблица91112282710[[#This Row],[Предмет закупки - исключения СМСП]],ТаблИсключ,2,FALSE)</f>
        <v>#N/A</v>
      </c>
      <c r="O928" s="20"/>
      <c r="Q928" s="36"/>
      <c r="R928" s="12"/>
      <c r="S928" s="12"/>
      <c r="T928" s="12"/>
      <c r="U928" s="16" t="e">
        <f>VLOOKUP(Таблица91112282710[[#This Row],[Ставка НДС]],ТаблицаСтавкиНДС[],2,FALSE)</f>
        <v>#N/A</v>
      </c>
      <c r="V928" s="6"/>
      <c r="W928" t="e">
        <f>VLOOKUP(Таблица91112282710[[#This Row],[Название источника финансирования]],ТаблИстФинанс[],2,FALSE)</f>
        <v>#N/A</v>
      </c>
      <c r="X928" s="2"/>
      <c r="Y928" s="13"/>
      <c r="Z928" s="13"/>
      <c r="AA928" s="13"/>
      <c r="AB928" s="17"/>
      <c r="AC928" s="17"/>
      <c r="AD928" s="6"/>
      <c r="AE928" t="e">
        <f>VLOOKUP(Таблица91112282710[[#This Row],[Название способа закупки]],ТаблСпосЗакуп[],2,FALSE)</f>
        <v>#N/A</v>
      </c>
      <c r="AF928" s="6"/>
      <c r="AG928" s="20" t="e">
        <f>INDEX(ТаблОснЗакЕП[],MATCH(LEFT($AF928,255),ТаблОснЗакЕП[Столбец1],0),2)</f>
        <v>#N/A</v>
      </c>
      <c r="AH928" s="2"/>
      <c r="AI928" s="17"/>
      <c r="AJ928" s="14"/>
      <c r="AK928" s="15"/>
      <c r="AL928" s="15"/>
      <c r="AM928" s="15"/>
      <c r="AN928" s="15"/>
      <c r="AO928" s="14"/>
      <c r="AP928" s="14"/>
      <c r="AR928" s="6"/>
      <c r="AS928" t="e">
        <f>VLOOKUP(Таблица91112282710[[#This Row],[Название направления закупки]],ТаблНапрЗакуп[],2,FALSE)</f>
        <v>#N/A</v>
      </c>
      <c r="AT928" s="14"/>
      <c r="AU928" s="40" t="e">
        <f>VLOOKUP(Таблица91112282710[[#This Row],[Наименование подразделения-заявителя закупки (только для закупок ПАО "Газпром")]],ТаблПодрГазпром[],2,FALSE)</f>
        <v>#N/A</v>
      </c>
      <c r="AV928" s="14"/>
      <c r="AW928" s="14"/>
    </row>
    <row r="929" spans="1:49" x14ac:dyDescent="0.25">
      <c r="A929" s="2"/>
      <c r="B929" s="16"/>
      <c r="C929" s="6"/>
      <c r="D929" t="e">
        <f>VLOOKUP(Таблица91112282710[[#This Row],[Название документа, основания для закупки]],ТаблОснЗакуп[],2,FALSE)</f>
        <v>#N/A</v>
      </c>
      <c r="E929" s="2"/>
      <c r="F929" s="6"/>
      <c r="G929" s="38" t="e">
        <f>VLOOKUP(Таблица91112282710[[#This Row],[ Название раздела Плана]],ТаблРазделПлана4[],2,FALSE)</f>
        <v>#N/A</v>
      </c>
      <c r="H929" s="14"/>
      <c r="I929" s="14"/>
      <c r="J929" s="2"/>
      <c r="K929" s="17"/>
      <c r="L929" s="17"/>
      <c r="M929" s="48"/>
      <c r="N929" s="47" t="e">
        <f>VLOOKUP(Таблица91112282710[[#This Row],[Предмет закупки - исключения СМСП]],ТаблИсключ,2,FALSE)</f>
        <v>#N/A</v>
      </c>
      <c r="O929" s="20"/>
      <c r="Q929" s="36"/>
      <c r="R929" s="12"/>
      <c r="S929" s="12"/>
      <c r="T929" s="12"/>
      <c r="U929" s="16" t="e">
        <f>VLOOKUP(Таблица91112282710[[#This Row],[Ставка НДС]],ТаблицаСтавкиНДС[],2,FALSE)</f>
        <v>#N/A</v>
      </c>
      <c r="V929" s="6"/>
      <c r="W929" t="e">
        <f>VLOOKUP(Таблица91112282710[[#This Row],[Название источника финансирования]],ТаблИстФинанс[],2,FALSE)</f>
        <v>#N/A</v>
      </c>
      <c r="X929" s="2"/>
      <c r="Y929" s="13"/>
      <c r="Z929" s="13"/>
      <c r="AA929" s="13"/>
      <c r="AB929" s="17"/>
      <c r="AC929" s="17"/>
      <c r="AD929" s="6"/>
      <c r="AE929" t="e">
        <f>VLOOKUP(Таблица91112282710[[#This Row],[Название способа закупки]],ТаблСпосЗакуп[],2,FALSE)</f>
        <v>#N/A</v>
      </c>
      <c r="AF929" s="6"/>
      <c r="AG929" s="20" t="e">
        <f>INDEX(ТаблОснЗакЕП[],MATCH(LEFT($AF929,255),ТаблОснЗакЕП[Столбец1],0),2)</f>
        <v>#N/A</v>
      </c>
      <c r="AH929" s="2"/>
      <c r="AI929" s="17"/>
      <c r="AJ929" s="14"/>
      <c r="AK929" s="15"/>
      <c r="AL929" s="15"/>
      <c r="AM929" s="15"/>
      <c r="AN929" s="15"/>
      <c r="AO929" s="14"/>
      <c r="AP929" s="14"/>
      <c r="AR929" s="6"/>
      <c r="AS929" t="e">
        <f>VLOOKUP(Таблица91112282710[[#This Row],[Название направления закупки]],ТаблНапрЗакуп[],2,FALSE)</f>
        <v>#N/A</v>
      </c>
      <c r="AT929" s="14"/>
      <c r="AU929" s="39" t="e">
        <f>VLOOKUP(Таблица91112282710[[#This Row],[Наименование подразделения-заявителя закупки (только для закупок ПАО "Газпром")]],ТаблПодрГазпром[],2,FALSE)</f>
        <v>#N/A</v>
      </c>
      <c r="AV929" s="14"/>
      <c r="AW929" s="14"/>
    </row>
    <row r="930" spans="1:49" x14ac:dyDescent="0.25">
      <c r="A930" s="2"/>
      <c r="B930" s="16"/>
      <c r="C930" s="6"/>
      <c r="D930" t="e">
        <f>VLOOKUP(Таблица91112282710[[#This Row],[Название документа, основания для закупки]],ТаблОснЗакуп[],2,FALSE)</f>
        <v>#N/A</v>
      </c>
      <c r="E930" s="2"/>
      <c r="F930" s="6"/>
      <c r="G930" s="38" t="e">
        <f>VLOOKUP(Таблица91112282710[[#This Row],[ Название раздела Плана]],ТаблРазделПлана4[],2,FALSE)</f>
        <v>#N/A</v>
      </c>
      <c r="H930" s="14"/>
      <c r="I930" s="14"/>
      <c r="J930" s="2"/>
      <c r="K930" s="17"/>
      <c r="L930" s="17"/>
      <c r="M930" s="48"/>
      <c r="N930" s="47" t="e">
        <f>VLOOKUP(Таблица91112282710[[#This Row],[Предмет закупки - исключения СМСП]],ТаблИсключ,2,FALSE)</f>
        <v>#N/A</v>
      </c>
      <c r="O930" s="20"/>
      <c r="Q930" s="36"/>
      <c r="R930" s="12"/>
      <c r="S930" s="12"/>
      <c r="T930" s="12"/>
      <c r="U930" s="16" t="e">
        <f>VLOOKUP(Таблица91112282710[[#This Row],[Ставка НДС]],ТаблицаСтавкиНДС[],2,FALSE)</f>
        <v>#N/A</v>
      </c>
      <c r="V930" s="6"/>
      <c r="W930" t="e">
        <f>VLOOKUP(Таблица91112282710[[#This Row],[Название источника финансирования]],ТаблИстФинанс[],2,FALSE)</f>
        <v>#N/A</v>
      </c>
      <c r="X930" s="2"/>
      <c r="Y930" s="13"/>
      <c r="Z930" s="13"/>
      <c r="AA930" s="13"/>
      <c r="AB930" s="17"/>
      <c r="AC930" s="17"/>
      <c r="AD930" s="6"/>
      <c r="AE930" t="e">
        <f>VLOOKUP(Таблица91112282710[[#This Row],[Название способа закупки]],ТаблСпосЗакуп[],2,FALSE)</f>
        <v>#N/A</v>
      </c>
      <c r="AF930" s="6"/>
      <c r="AG930" s="20" t="e">
        <f>INDEX(ТаблОснЗакЕП[],MATCH(LEFT($AF930,255),ТаблОснЗакЕП[Столбец1],0),2)</f>
        <v>#N/A</v>
      </c>
      <c r="AH930" s="2"/>
      <c r="AI930" s="17"/>
      <c r="AJ930" s="14"/>
      <c r="AK930" s="15"/>
      <c r="AL930" s="15"/>
      <c r="AM930" s="15"/>
      <c r="AN930" s="15"/>
      <c r="AO930" s="14"/>
      <c r="AP930" s="14"/>
      <c r="AR930" s="6"/>
      <c r="AS930" t="e">
        <f>VLOOKUP(Таблица91112282710[[#This Row],[Название направления закупки]],ТаблНапрЗакуп[],2,FALSE)</f>
        <v>#N/A</v>
      </c>
      <c r="AT930" s="14"/>
      <c r="AU930" s="40" t="e">
        <f>VLOOKUP(Таблица91112282710[[#This Row],[Наименование подразделения-заявителя закупки (только для закупок ПАО "Газпром")]],ТаблПодрГазпром[],2,FALSE)</f>
        <v>#N/A</v>
      </c>
      <c r="AV930" s="14"/>
      <c r="AW930" s="14"/>
    </row>
    <row r="931" spans="1:49" x14ac:dyDescent="0.25">
      <c r="A931" s="2"/>
      <c r="B931" s="16"/>
      <c r="C931" s="6"/>
      <c r="D931" t="e">
        <f>VLOOKUP(Таблица91112282710[[#This Row],[Название документа, основания для закупки]],ТаблОснЗакуп[],2,FALSE)</f>
        <v>#N/A</v>
      </c>
      <c r="E931" s="2"/>
      <c r="F931" s="6"/>
      <c r="G931" s="38" t="e">
        <f>VLOOKUP(Таблица91112282710[[#This Row],[ Название раздела Плана]],ТаблРазделПлана4[],2,FALSE)</f>
        <v>#N/A</v>
      </c>
      <c r="H931" s="14"/>
      <c r="I931" s="14"/>
      <c r="J931" s="2"/>
      <c r="K931" s="17"/>
      <c r="L931" s="17"/>
      <c r="M931" s="48"/>
      <c r="N931" s="47" t="e">
        <f>VLOOKUP(Таблица91112282710[[#This Row],[Предмет закупки - исключения СМСП]],ТаблИсключ,2,FALSE)</f>
        <v>#N/A</v>
      </c>
      <c r="O931" s="20"/>
      <c r="Q931" s="36"/>
      <c r="R931" s="12"/>
      <c r="S931" s="12"/>
      <c r="T931" s="12"/>
      <c r="U931" s="16" t="e">
        <f>VLOOKUP(Таблица91112282710[[#This Row],[Ставка НДС]],ТаблицаСтавкиНДС[],2,FALSE)</f>
        <v>#N/A</v>
      </c>
      <c r="V931" s="6"/>
      <c r="W931" t="e">
        <f>VLOOKUP(Таблица91112282710[[#This Row],[Название источника финансирования]],ТаблИстФинанс[],2,FALSE)</f>
        <v>#N/A</v>
      </c>
      <c r="X931" s="2"/>
      <c r="Y931" s="13"/>
      <c r="Z931" s="13"/>
      <c r="AA931" s="13"/>
      <c r="AB931" s="17"/>
      <c r="AC931" s="17"/>
      <c r="AD931" s="6"/>
      <c r="AE931" t="e">
        <f>VLOOKUP(Таблица91112282710[[#This Row],[Название способа закупки]],ТаблСпосЗакуп[],2,FALSE)</f>
        <v>#N/A</v>
      </c>
      <c r="AF931" s="6"/>
      <c r="AG931" s="20" t="e">
        <f>INDEX(ТаблОснЗакЕП[],MATCH(LEFT($AF931,255),ТаблОснЗакЕП[Столбец1],0),2)</f>
        <v>#N/A</v>
      </c>
      <c r="AH931" s="2"/>
      <c r="AI931" s="17"/>
      <c r="AJ931" s="14"/>
      <c r="AK931" s="15"/>
      <c r="AL931" s="15"/>
      <c r="AM931" s="15"/>
      <c r="AN931" s="15"/>
      <c r="AO931" s="14"/>
      <c r="AP931" s="14"/>
      <c r="AR931" s="6"/>
      <c r="AS931" t="e">
        <f>VLOOKUP(Таблица91112282710[[#This Row],[Название направления закупки]],ТаблНапрЗакуп[],2,FALSE)</f>
        <v>#N/A</v>
      </c>
      <c r="AT931" s="14"/>
      <c r="AU931" s="39" t="e">
        <f>VLOOKUP(Таблица91112282710[[#This Row],[Наименование подразделения-заявителя закупки (только для закупок ПАО "Газпром")]],ТаблПодрГазпром[],2,FALSE)</f>
        <v>#N/A</v>
      </c>
      <c r="AV931" s="14"/>
      <c r="AW931" s="14"/>
    </row>
    <row r="932" spans="1:49" x14ac:dyDescent="0.25">
      <c r="A932" s="2"/>
      <c r="B932" s="16"/>
      <c r="C932" s="6"/>
      <c r="D932" t="e">
        <f>VLOOKUP(Таблица91112282710[[#This Row],[Название документа, основания для закупки]],ТаблОснЗакуп[],2,FALSE)</f>
        <v>#N/A</v>
      </c>
      <c r="E932" s="2"/>
      <c r="F932" s="6"/>
      <c r="G932" s="38" t="e">
        <f>VLOOKUP(Таблица91112282710[[#This Row],[ Название раздела Плана]],ТаблРазделПлана4[],2,FALSE)</f>
        <v>#N/A</v>
      </c>
      <c r="H932" s="14"/>
      <c r="I932" s="14"/>
      <c r="J932" s="2"/>
      <c r="K932" s="17"/>
      <c r="L932" s="17"/>
      <c r="M932" s="48"/>
      <c r="N932" s="47" t="e">
        <f>VLOOKUP(Таблица91112282710[[#This Row],[Предмет закупки - исключения СМСП]],ТаблИсключ,2,FALSE)</f>
        <v>#N/A</v>
      </c>
      <c r="O932" s="20"/>
      <c r="Q932" s="36"/>
      <c r="R932" s="12"/>
      <c r="S932" s="12"/>
      <c r="T932" s="12"/>
      <c r="U932" s="16" t="e">
        <f>VLOOKUP(Таблица91112282710[[#This Row],[Ставка НДС]],ТаблицаСтавкиНДС[],2,FALSE)</f>
        <v>#N/A</v>
      </c>
      <c r="V932" s="6"/>
      <c r="W932" t="e">
        <f>VLOOKUP(Таблица91112282710[[#This Row],[Название источника финансирования]],ТаблИстФинанс[],2,FALSE)</f>
        <v>#N/A</v>
      </c>
      <c r="X932" s="2"/>
      <c r="Y932" s="13"/>
      <c r="Z932" s="13"/>
      <c r="AA932" s="13"/>
      <c r="AB932" s="17"/>
      <c r="AC932" s="17"/>
      <c r="AD932" s="6"/>
      <c r="AE932" t="e">
        <f>VLOOKUP(Таблица91112282710[[#This Row],[Название способа закупки]],ТаблСпосЗакуп[],2,FALSE)</f>
        <v>#N/A</v>
      </c>
      <c r="AF932" s="6"/>
      <c r="AG932" s="20" t="e">
        <f>INDEX(ТаблОснЗакЕП[],MATCH(LEFT($AF932,255),ТаблОснЗакЕП[Столбец1],0),2)</f>
        <v>#N/A</v>
      </c>
      <c r="AH932" s="2"/>
      <c r="AI932" s="17"/>
      <c r="AJ932" s="14"/>
      <c r="AK932" s="15"/>
      <c r="AL932" s="15"/>
      <c r="AM932" s="15"/>
      <c r="AN932" s="15"/>
      <c r="AO932" s="14"/>
      <c r="AP932" s="14"/>
      <c r="AR932" s="6"/>
      <c r="AS932" t="e">
        <f>VLOOKUP(Таблица91112282710[[#This Row],[Название направления закупки]],ТаблНапрЗакуп[],2,FALSE)</f>
        <v>#N/A</v>
      </c>
      <c r="AT932" s="14"/>
      <c r="AU932" s="40" t="e">
        <f>VLOOKUP(Таблица91112282710[[#This Row],[Наименование подразделения-заявителя закупки (только для закупок ПАО "Газпром")]],ТаблПодрГазпром[],2,FALSE)</f>
        <v>#N/A</v>
      </c>
      <c r="AV932" s="14"/>
      <c r="AW932" s="14"/>
    </row>
    <row r="933" spans="1:49" x14ac:dyDescent="0.25">
      <c r="A933" s="2"/>
      <c r="B933" s="16"/>
      <c r="C933" s="6"/>
      <c r="D933" t="e">
        <f>VLOOKUP(Таблица91112282710[[#This Row],[Название документа, основания для закупки]],ТаблОснЗакуп[],2,FALSE)</f>
        <v>#N/A</v>
      </c>
      <c r="E933" s="2"/>
      <c r="F933" s="6"/>
      <c r="G933" s="38" t="e">
        <f>VLOOKUP(Таблица91112282710[[#This Row],[ Название раздела Плана]],ТаблРазделПлана4[],2,FALSE)</f>
        <v>#N/A</v>
      </c>
      <c r="H933" s="14"/>
      <c r="I933" s="14"/>
      <c r="J933" s="2"/>
      <c r="K933" s="17"/>
      <c r="L933" s="17"/>
      <c r="M933" s="48"/>
      <c r="N933" s="47" t="e">
        <f>VLOOKUP(Таблица91112282710[[#This Row],[Предмет закупки - исключения СМСП]],ТаблИсключ,2,FALSE)</f>
        <v>#N/A</v>
      </c>
      <c r="O933" s="20"/>
      <c r="Q933" s="36"/>
      <c r="R933" s="12"/>
      <c r="S933" s="12"/>
      <c r="T933" s="12"/>
      <c r="U933" s="16" t="e">
        <f>VLOOKUP(Таблица91112282710[[#This Row],[Ставка НДС]],ТаблицаСтавкиНДС[],2,FALSE)</f>
        <v>#N/A</v>
      </c>
      <c r="V933" s="6"/>
      <c r="W933" t="e">
        <f>VLOOKUP(Таблица91112282710[[#This Row],[Название источника финансирования]],ТаблИстФинанс[],2,FALSE)</f>
        <v>#N/A</v>
      </c>
      <c r="X933" s="2"/>
      <c r="Y933" s="13"/>
      <c r="Z933" s="13"/>
      <c r="AA933" s="13"/>
      <c r="AB933" s="17"/>
      <c r="AC933" s="17"/>
      <c r="AD933" s="6"/>
      <c r="AE933" t="e">
        <f>VLOOKUP(Таблица91112282710[[#This Row],[Название способа закупки]],ТаблСпосЗакуп[],2,FALSE)</f>
        <v>#N/A</v>
      </c>
      <c r="AF933" s="6"/>
      <c r="AG933" s="20" t="e">
        <f>INDEX(ТаблОснЗакЕП[],MATCH(LEFT($AF933,255),ТаблОснЗакЕП[Столбец1],0),2)</f>
        <v>#N/A</v>
      </c>
      <c r="AH933" s="2"/>
      <c r="AI933" s="17"/>
      <c r="AJ933" s="14"/>
      <c r="AK933" s="15"/>
      <c r="AL933" s="15"/>
      <c r="AM933" s="15"/>
      <c r="AN933" s="15"/>
      <c r="AO933" s="14"/>
      <c r="AP933" s="14"/>
      <c r="AR933" s="6"/>
      <c r="AS933" t="e">
        <f>VLOOKUP(Таблица91112282710[[#This Row],[Название направления закупки]],ТаблНапрЗакуп[],2,FALSE)</f>
        <v>#N/A</v>
      </c>
      <c r="AT933" s="14"/>
      <c r="AU933" s="39" t="e">
        <f>VLOOKUP(Таблица91112282710[[#This Row],[Наименование подразделения-заявителя закупки (только для закупок ПАО "Газпром")]],ТаблПодрГазпром[],2,FALSE)</f>
        <v>#N/A</v>
      </c>
      <c r="AV933" s="14"/>
      <c r="AW933" s="14"/>
    </row>
    <row r="934" spans="1:49" x14ac:dyDescent="0.25">
      <c r="A934" s="2"/>
      <c r="B934" s="16"/>
      <c r="C934" s="6"/>
      <c r="D934" t="e">
        <f>VLOOKUP(Таблица91112282710[[#This Row],[Название документа, основания для закупки]],ТаблОснЗакуп[],2,FALSE)</f>
        <v>#N/A</v>
      </c>
      <c r="E934" s="2"/>
      <c r="F934" s="6"/>
      <c r="G934" s="38" t="e">
        <f>VLOOKUP(Таблица91112282710[[#This Row],[ Название раздела Плана]],ТаблРазделПлана4[],2,FALSE)</f>
        <v>#N/A</v>
      </c>
      <c r="H934" s="14"/>
      <c r="I934" s="14"/>
      <c r="J934" s="2"/>
      <c r="K934" s="17"/>
      <c r="L934" s="17"/>
      <c r="M934" s="48"/>
      <c r="N934" s="47" t="e">
        <f>VLOOKUP(Таблица91112282710[[#This Row],[Предмет закупки - исключения СМСП]],ТаблИсключ,2,FALSE)</f>
        <v>#N/A</v>
      </c>
      <c r="O934" s="20"/>
      <c r="Q934" s="36"/>
      <c r="R934" s="12"/>
      <c r="S934" s="12"/>
      <c r="T934" s="12"/>
      <c r="U934" s="16" t="e">
        <f>VLOOKUP(Таблица91112282710[[#This Row],[Ставка НДС]],ТаблицаСтавкиНДС[],2,FALSE)</f>
        <v>#N/A</v>
      </c>
      <c r="V934" s="6"/>
      <c r="W934" t="e">
        <f>VLOOKUP(Таблица91112282710[[#This Row],[Название источника финансирования]],ТаблИстФинанс[],2,FALSE)</f>
        <v>#N/A</v>
      </c>
      <c r="X934" s="2"/>
      <c r="Y934" s="13"/>
      <c r="Z934" s="13"/>
      <c r="AA934" s="13"/>
      <c r="AB934" s="17"/>
      <c r="AC934" s="17"/>
      <c r="AD934" s="6"/>
      <c r="AE934" t="e">
        <f>VLOOKUP(Таблица91112282710[[#This Row],[Название способа закупки]],ТаблСпосЗакуп[],2,FALSE)</f>
        <v>#N/A</v>
      </c>
      <c r="AF934" s="6"/>
      <c r="AG934" s="20" t="e">
        <f>INDEX(ТаблОснЗакЕП[],MATCH(LEFT($AF934,255),ТаблОснЗакЕП[Столбец1],0),2)</f>
        <v>#N/A</v>
      </c>
      <c r="AH934" s="2"/>
      <c r="AI934" s="17"/>
      <c r="AJ934" s="14"/>
      <c r="AK934" s="15"/>
      <c r="AL934" s="15"/>
      <c r="AM934" s="15"/>
      <c r="AN934" s="15"/>
      <c r="AO934" s="14"/>
      <c r="AP934" s="14"/>
      <c r="AR934" s="6"/>
      <c r="AS934" t="e">
        <f>VLOOKUP(Таблица91112282710[[#This Row],[Название направления закупки]],ТаблНапрЗакуп[],2,FALSE)</f>
        <v>#N/A</v>
      </c>
      <c r="AT934" s="14"/>
      <c r="AU934" s="40" t="e">
        <f>VLOOKUP(Таблица91112282710[[#This Row],[Наименование подразделения-заявителя закупки (только для закупок ПАО "Газпром")]],ТаблПодрГазпром[],2,FALSE)</f>
        <v>#N/A</v>
      </c>
      <c r="AV934" s="14"/>
      <c r="AW934" s="14"/>
    </row>
    <row r="935" spans="1:49" x14ac:dyDescent="0.25">
      <c r="A935" s="2"/>
      <c r="B935" s="16"/>
      <c r="C935" s="6"/>
      <c r="D935" t="e">
        <f>VLOOKUP(Таблица91112282710[[#This Row],[Название документа, основания для закупки]],ТаблОснЗакуп[],2,FALSE)</f>
        <v>#N/A</v>
      </c>
      <c r="E935" s="2"/>
      <c r="F935" s="6"/>
      <c r="G935" s="38" t="e">
        <f>VLOOKUP(Таблица91112282710[[#This Row],[ Название раздела Плана]],ТаблРазделПлана4[],2,FALSE)</f>
        <v>#N/A</v>
      </c>
      <c r="H935" s="14"/>
      <c r="I935" s="14"/>
      <c r="J935" s="2"/>
      <c r="K935" s="17"/>
      <c r="L935" s="17"/>
      <c r="M935" s="48"/>
      <c r="N935" s="47" t="e">
        <f>VLOOKUP(Таблица91112282710[[#This Row],[Предмет закупки - исключения СМСП]],ТаблИсключ,2,FALSE)</f>
        <v>#N/A</v>
      </c>
      <c r="O935" s="20"/>
      <c r="Q935" s="36"/>
      <c r="R935" s="12"/>
      <c r="S935" s="12"/>
      <c r="T935" s="12"/>
      <c r="U935" s="16" t="e">
        <f>VLOOKUP(Таблица91112282710[[#This Row],[Ставка НДС]],ТаблицаСтавкиНДС[],2,FALSE)</f>
        <v>#N/A</v>
      </c>
      <c r="V935" s="6"/>
      <c r="W935" t="e">
        <f>VLOOKUP(Таблица91112282710[[#This Row],[Название источника финансирования]],ТаблИстФинанс[],2,FALSE)</f>
        <v>#N/A</v>
      </c>
      <c r="X935" s="2"/>
      <c r="Y935" s="13"/>
      <c r="Z935" s="13"/>
      <c r="AA935" s="13"/>
      <c r="AB935" s="17"/>
      <c r="AC935" s="17"/>
      <c r="AD935" s="6"/>
      <c r="AE935" t="e">
        <f>VLOOKUP(Таблица91112282710[[#This Row],[Название способа закупки]],ТаблСпосЗакуп[],2,FALSE)</f>
        <v>#N/A</v>
      </c>
      <c r="AF935" s="6"/>
      <c r="AG935" s="20" t="e">
        <f>INDEX(ТаблОснЗакЕП[],MATCH(LEFT($AF935,255),ТаблОснЗакЕП[Столбец1],0),2)</f>
        <v>#N/A</v>
      </c>
      <c r="AH935" s="2"/>
      <c r="AI935" s="17"/>
      <c r="AJ935" s="14"/>
      <c r="AK935" s="15"/>
      <c r="AL935" s="15"/>
      <c r="AM935" s="15"/>
      <c r="AN935" s="15"/>
      <c r="AO935" s="14"/>
      <c r="AP935" s="14"/>
      <c r="AR935" s="6"/>
      <c r="AS935" t="e">
        <f>VLOOKUP(Таблица91112282710[[#This Row],[Название направления закупки]],ТаблНапрЗакуп[],2,FALSE)</f>
        <v>#N/A</v>
      </c>
      <c r="AT935" s="14"/>
      <c r="AU935" s="39" t="e">
        <f>VLOOKUP(Таблица91112282710[[#This Row],[Наименование подразделения-заявителя закупки (только для закупок ПАО "Газпром")]],ТаблПодрГазпром[],2,FALSE)</f>
        <v>#N/A</v>
      </c>
      <c r="AV935" s="14"/>
      <c r="AW935" s="14"/>
    </row>
    <row r="936" spans="1:49" x14ac:dyDescent="0.25">
      <c r="A936" s="2"/>
      <c r="B936" s="16"/>
      <c r="C936" s="6"/>
      <c r="D936" t="e">
        <f>VLOOKUP(Таблица91112282710[[#This Row],[Название документа, основания для закупки]],ТаблОснЗакуп[],2,FALSE)</f>
        <v>#N/A</v>
      </c>
      <c r="E936" s="2"/>
      <c r="F936" s="6"/>
      <c r="G936" s="38" t="e">
        <f>VLOOKUP(Таблица91112282710[[#This Row],[ Название раздела Плана]],ТаблРазделПлана4[],2,FALSE)</f>
        <v>#N/A</v>
      </c>
      <c r="H936" s="14"/>
      <c r="I936" s="14"/>
      <c r="J936" s="2"/>
      <c r="K936" s="17"/>
      <c r="L936" s="17"/>
      <c r="M936" s="48"/>
      <c r="N936" s="47" t="e">
        <f>VLOOKUP(Таблица91112282710[[#This Row],[Предмет закупки - исключения СМСП]],ТаблИсключ,2,FALSE)</f>
        <v>#N/A</v>
      </c>
      <c r="O936" s="20"/>
      <c r="Q936" s="36"/>
      <c r="R936" s="12"/>
      <c r="S936" s="12"/>
      <c r="T936" s="12"/>
      <c r="U936" s="16" t="e">
        <f>VLOOKUP(Таблица91112282710[[#This Row],[Ставка НДС]],ТаблицаСтавкиНДС[],2,FALSE)</f>
        <v>#N/A</v>
      </c>
      <c r="V936" s="6"/>
      <c r="W936" t="e">
        <f>VLOOKUP(Таблица91112282710[[#This Row],[Название источника финансирования]],ТаблИстФинанс[],2,FALSE)</f>
        <v>#N/A</v>
      </c>
      <c r="X936" s="2"/>
      <c r="Y936" s="13"/>
      <c r="Z936" s="13"/>
      <c r="AA936" s="13"/>
      <c r="AB936" s="17"/>
      <c r="AC936" s="17"/>
      <c r="AD936" s="6"/>
      <c r="AE936" t="e">
        <f>VLOOKUP(Таблица91112282710[[#This Row],[Название способа закупки]],ТаблСпосЗакуп[],2,FALSE)</f>
        <v>#N/A</v>
      </c>
      <c r="AF936" s="6"/>
      <c r="AG936" s="20" t="e">
        <f>INDEX(ТаблОснЗакЕП[],MATCH(LEFT($AF936,255),ТаблОснЗакЕП[Столбец1],0),2)</f>
        <v>#N/A</v>
      </c>
      <c r="AH936" s="2"/>
      <c r="AI936" s="17"/>
      <c r="AJ936" s="14"/>
      <c r="AK936" s="15"/>
      <c r="AL936" s="15"/>
      <c r="AM936" s="15"/>
      <c r="AN936" s="15"/>
      <c r="AO936" s="14"/>
      <c r="AP936" s="14"/>
      <c r="AR936" s="6"/>
      <c r="AS936" t="e">
        <f>VLOOKUP(Таблица91112282710[[#This Row],[Название направления закупки]],ТаблНапрЗакуп[],2,FALSE)</f>
        <v>#N/A</v>
      </c>
      <c r="AT936" s="14"/>
      <c r="AU936" s="40" t="e">
        <f>VLOOKUP(Таблица91112282710[[#This Row],[Наименование подразделения-заявителя закупки (только для закупок ПАО "Газпром")]],ТаблПодрГазпром[],2,FALSE)</f>
        <v>#N/A</v>
      </c>
      <c r="AV936" s="14"/>
      <c r="AW936" s="14"/>
    </row>
    <row r="937" spans="1:49" x14ac:dyDescent="0.25">
      <c r="A937" s="2"/>
      <c r="B937" s="16"/>
      <c r="C937" s="6"/>
      <c r="D937" t="e">
        <f>VLOOKUP(Таблица91112282710[[#This Row],[Название документа, основания для закупки]],ТаблОснЗакуп[],2,FALSE)</f>
        <v>#N/A</v>
      </c>
      <c r="E937" s="2"/>
      <c r="F937" s="6"/>
      <c r="G937" s="38" t="e">
        <f>VLOOKUP(Таблица91112282710[[#This Row],[ Название раздела Плана]],ТаблРазделПлана4[],2,FALSE)</f>
        <v>#N/A</v>
      </c>
      <c r="H937" s="14"/>
      <c r="I937" s="14"/>
      <c r="J937" s="2"/>
      <c r="K937" s="17"/>
      <c r="L937" s="17"/>
      <c r="M937" s="48"/>
      <c r="N937" s="47" t="e">
        <f>VLOOKUP(Таблица91112282710[[#This Row],[Предмет закупки - исключения СМСП]],ТаблИсключ,2,FALSE)</f>
        <v>#N/A</v>
      </c>
      <c r="O937" s="20"/>
      <c r="Q937" s="36"/>
      <c r="R937" s="12"/>
      <c r="S937" s="12"/>
      <c r="T937" s="12"/>
      <c r="U937" s="16" t="e">
        <f>VLOOKUP(Таблица91112282710[[#This Row],[Ставка НДС]],ТаблицаСтавкиНДС[],2,FALSE)</f>
        <v>#N/A</v>
      </c>
      <c r="V937" s="6"/>
      <c r="W937" t="e">
        <f>VLOOKUP(Таблица91112282710[[#This Row],[Название источника финансирования]],ТаблИстФинанс[],2,FALSE)</f>
        <v>#N/A</v>
      </c>
      <c r="X937" s="2"/>
      <c r="Y937" s="13"/>
      <c r="Z937" s="13"/>
      <c r="AA937" s="13"/>
      <c r="AB937" s="17"/>
      <c r="AC937" s="17"/>
      <c r="AD937" s="6"/>
      <c r="AE937" t="e">
        <f>VLOOKUP(Таблица91112282710[[#This Row],[Название способа закупки]],ТаблСпосЗакуп[],2,FALSE)</f>
        <v>#N/A</v>
      </c>
      <c r="AF937" s="6"/>
      <c r="AG937" s="20" t="e">
        <f>INDEX(ТаблОснЗакЕП[],MATCH(LEFT($AF937,255),ТаблОснЗакЕП[Столбец1],0),2)</f>
        <v>#N/A</v>
      </c>
      <c r="AH937" s="2"/>
      <c r="AI937" s="17"/>
      <c r="AJ937" s="14"/>
      <c r="AK937" s="15"/>
      <c r="AL937" s="15"/>
      <c r="AM937" s="15"/>
      <c r="AN937" s="15"/>
      <c r="AO937" s="14"/>
      <c r="AP937" s="14"/>
      <c r="AR937" s="6"/>
      <c r="AS937" t="e">
        <f>VLOOKUP(Таблица91112282710[[#This Row],[Название направления закупки]],ТаблНапрЗакуп[],2,FALSE)</f>
        <v>#N/A</v>
      </c>
      <c r="AT937" s="14"/>
      <c r="AU937" s="39" t="e">
        <f>VLOOKUP(Таблица91112282710[[#This Row],[Наименование подразделения-заявителя закупки (только для закупок ПАО "Газпром")]],ТаблПодрГазпром[],2,FALSE)</f>
        <v>#N/A</v>
      </c>
      <c r="AV937" s="14"/>
      <c r="AW937" s="14"/>
    </row>
    <row r="938" spans="1:49" x14ac:dyDescent="0.25">
      <c r="A938" s="2"/>
      <c r="B938" s="16"/>
      <c r="C938" s="6"/>
      <c r="D938" t="e">
        <f>VLOOKUP(Таблица91112282710[[#This Row],[Название документа, основания для закупки]],ТаблОснЗакуп[],2,FALSE)</f>
        <v>#N/A</v>
      </c>
      <c r="E938" s="2"/>
      <c r="F938" s="6"/>
      <c r="G938" s="38" t="e">
        <f>VLOOKUP(Таблица91112282710[[#This Row],[ Название раздела Плана]],ТаблРазделПлана4[],2,FALSE)</f>
        <v>#N/A</v>
      </c>
      <c r="H938" s="14"/>
      <c r="I938" s="14"/>
      <c r="J938" s="2"/>
      <c r="K938" s="17"/>
      <c r="L938" s="17"/>
      <c r="M938" s="48"/>
      <c r="N938" s="47" t="e">
        <f>VLOOKUP(Таблица91112282710[[#This Row],[Предмет закупки - исключения СМСП]],ТаблИсключ,2,FALSE)</f>
        <v>#N/A</v>
      </c>
      <c r="O938" s="20"/>
      <c r="Q938" s="36"/>
      <c r="R938" s="12"/>
      <c r="S938" s="12"/>
      <c r="T938" s="12"/>
      <c r="U938" s="16" t="e">
        <f>VLOOKUP(Таблица91112282710[[#This Row],[Ставка НДС]],ТаблицаСтавкиНДС[],2,FALSE)</f>
        <v>#N/A</v>
      </c>
      <c r="V938" s="6"/>
      <c r="W938" t="e">
        <f>VLOOKUP(Таблица91112282710[[#This Row],[Название источника финансирования]],ТаблИстФинанс[],2,FALSE)</f>
        <v>#N/A</v>
      </c>
      <c r="X938" s="2"/>
      <c r="Y938" s="13"/>
      <c r="Z938" s="13"/>
      <c r="AA938" s="13"/>
      <c r="AB938" s="17"/>
      <c r="AC938" s="17"/>
      <c r="AD938" s="6"/>
      <c r="AE938" t="e">
        <f>VLOOKUP(Таблица91112282710[[#This Row],[Название способа закупки]],ТаблСпосЗакуп[],2,FALSE)</f>
        <v>#N/A</v>
      </c>
      <c r="AF938" s="6"/>
      <c r="AG938" s="20" t="e">
        <f>INDEX(ТаблОснЗакЕП[],MATCH(LEFT($AF938,255),ТаблОснЗакЕП[Столбец1],0),2)</f>
        <v>#N/A</v>
      </c>
      <c r="AH938" s="2"/>
      <c r="AI938" s="17"/>
      <c r="AJ938" s="14"/>
      <c r="AK938" s="15"/>
      <c r="AL938" s="15"/>
      <c r="AM938" s="15"/>
      <c r="AN938" s="15"/>
      <c r="AO938" s="14"/>
      <c r="AP938" s="14"/>
      <c r="AR938" s="6"/>
      <c r="AS938" t="e">
        <f>VLOOKUP(Таблица91112282710[[#This Row],[Название направления закупки]],ТаблНапрЗакуп[],2,FALSE)</f>
        <v>#N/A</v>
      </c>
      <c r="AT938" s="14"/>
      <c r="AU938" s="40" t="e">
        <f>VLOOKUP(Таблица91112282710[[#This Row],[Наименование подразделения-заявителя закупки (только для закупок ПАО "Газпром")]],ТаблПодрГазпром[],2,FALSE)</f>
        <v>#N/A</v>
      </c>
      <c r="AV938" s="14"/>
      <c r="AW938" s="14"/>
    </row>
    <row r="939" spans="1:49" x14ac:dyDescent="0.25">
      <c r="A939" s="2"/>
      <c r="B939" s="16"/>
      <c r="C939" s="6"/>
      <c r="D939" t="e">
        <f>VLOOKUP(Таблица91112282710[[#This Row],[Название документа, основания для закупки]],ТаблОснЗакуп[],2,FALSE)</f>
        <v>#N/A</v>
      </c>
      <c r="E939" s="2"/>
      <c r="F939" s="6"/>
      <c r="G939" s="38" t="e">
        <f>VLOOKUP(Таблица91112282710[[#This Row],[ Название раздела Плана]],ТаблРазделПлана4[],2,FALSE)</f>
        <v>#N/A</v>
      </c>
      <c r="H939" s="14"/>
      <c r="I939" s="14"/>
      <c r="J939" s="2"/>
      <c r="K939" s="17"/>
      <c r="L939" s="17"/>
      <c r="M939" s="48"/>
      <c r="N939" s="47" t="e">
        <f>VLOOKUP(Таблица91112282710[[#This Row],[Предмет закупки - исключения СМСП]],ТаблИсключ,2,FALSE)</f>
        <v>#N/A</v>
      </c>
      <c r="O939" s="20"/>
      <c r="Q939" s="36"/>
      <c r="R939" s="12"/>
      <c r="S939" s="12"/>
      <c r="T939" s="12"/>
      <c r="U939" s="16" t="e">
        <f>VLOOKUP(Таблица91112282710[[#This Row],[Ставка НДС]],ТаблицаСтавкиНДС[],2,FALSE)</f>
        <v>#N/A</v>
      </c>
      <c r="V939" s="6"/>
      <c r="W939" t="e">
        <f>VLOOKUP(Таблица91112282710[[#This Row],[Название источника финансирования]],ТаблИстФинанс[],2,FALSE)</f>
        <v>#N/A</v>
      </c>
      <c r="X939" s="2"/>
      <c r="Y939" s="13"/>
      <c r="Z939" s="13"/>
      <c r="AA939" s="13"/>
      <c r="AB939" s="17"/>
      <c r="AC939" s="17"/>
      <c r="AD939" s="6"/>
      <c r="AE939" t="e">
        <f>VLOOKUP(Таблица91112282710[[#This Row],[Название способа закупки]],ТаблСпосЗакуп[],2,FALSE)</f>
        <v>#N/A</v>
      </c>
      <c r="AF939" s="6"/>
      <c r="AG939" s="20" t="e">
        <f>INDEX(ТаблОснЗакЕП[],MATCH(LEFT($AF939,255),ТаблОснЗакЕП[Столбец1],0),2)</f>
        <v>#N/A</v>
      </c>
      <c r="AH939" s="2"/>
      <c r="AI939" s="17"/>
      <c r="AJ939" s="14"/>
      <c r="AK939" s="15"/>
      <c r="AL939" s="15"/>
      <c r="AM939" s="15"/>
      <c r="AN939" s="15"/>
      <c r="AO939" s="14"/>
      <c r="AP939" s="14"/>
      <c r="AR939" s="6"/>
      <c r="AS939" t="e">
        <f>VLOOKUP(Таблица91112282710[[#This Row],[Название направления закупки]],ТаблНапрЗакуп[],2,FALSE)</f>
        <v>#N/A</v>
      </c>
      <c r="AT939" s="14"/>
      <c r="AU939" s="39" t="e">
        <f>VLOOKUP(Таблица91112282710[[#This Row],[Наименование подразделения-заявителя закупки (только для закупок ПАО "Газпром")]],ТаблПодрГазпром[],2,FALSE)</f>
        <v>#N/A</v>
      </c>
      <c r="AV939" s="14"/>
      <c r="AW939" s="14"/>
    </row>
    <row r="940" spans="1:49" x14ac:dyDescent="0.25">
      <c r="A940" s="2"/>
      <c r="B940" s="16"/>
      <c r="C940" s="6"/>
      <c r="D940" t="e">
        <f>VLOOKUP(Таблица91112282710[[#This Row],[Название документа, основания для закупки]],ТаблОснЗакуп[],2,FALSE)</f>
        <v>#N/A</v>
      </c>
      <c r="E940" s="2"/>
      <c r="F940" s="6"/>
      <c r="G940" s="38" t="e">
        <f>VLOOKUP(Таблица91112282710[[#This Row],[ Название раздела Плана]],ТаблРазделПлана4[],2,FALSE)</f>
        <v>#N/A</v>
      </c>
      <c r="H940" s="14"/>
      <c r="I940" s="14"/>
      <c r="J940" s="2"/>
      <c r="K940" s="17"/>
      <c r="L940" s="17"/>
      <c r="M940" s="48"/>
      <c r="N940" s="47" t="e">
        <f>VLOOKUP(Таблица91112282710[[#This Row],[Предмет закупки - исключения СМСП]],ТаблИсключ,2,FALSE)</f>
        <v>#N/A</v>
      </c>
      <c r="O940" s="20"/>
      <c r="Q940" s="36"/>
      <c r="R940" s="12"/>
      <c r="S940" s="12"/>
      <c r="T940" s="12"/>
      <c r="U940" s="16" t="e">
        <f>VLOOKUP(Таблица91112282710[[#This Row],[Ставка НДС]],ТаблицаСтавкиНДС[],2,FALSE)</f>
        <v>#N/A</v>
      </c>
      <c r="V940" s="6"/>
      <c r="W940" t="e">
        <f>VLOOKUP(Таблица91112282710[[#This Row],[Название источника финансирования]],ТаблИстФинанс[],2,FALSE)</f>
        <v>#N/A</v>
      </c>
      <c r="X940" s="2"/>
      <c r="Y940" s="13"/>
      <c r="Z940" s="13"/>
      <c r="AA940" s="13"/>
      <c r="AB940" s="17"/>
      <c r="AC940" s="17"/>
      <c r="AD940" s="6"/>
      <c r="AE940" t="e">
        <f>VLOOKUP(Таблица91112282710[[#This Row],[Название способа закупки]],ТаблСпосЗакуп[],2,FALSE)</f>
        <v>#N/A</v>
      </c>
      <c r="AF940" s="6"/>
      <c r="AG940" s="20" t="e">
        <f>INDEX(ТаблОснЗакЕП[],MATCH(LEFT($AF940,255),ТаблОснЗакЕП[Столбец1],0),2)</f>
        <v>#N/A</v>
      </c>
      <c r="AH940" s="2"/>
      <c r="AI940" s="17"/>
      <c r="AJ940" s="14"/>
      <c r="AK940" s="15"/>
      <c r="AL940" s="15"/>
      <c r="AM940" s="15"/>
      <c r="AN940" s="15"/>
      <c r="AO940" s="14"/>
      <c r="AP940" s="14"/>
      <c r="AR940" s="6"/>
      <c r="AS940" t="e">
        <f>VLOOKUP(Таблица91112282710[[#This Row],[Название направления закупки]],ТаблНапрЗакуп[],2,FALSE)</f>
        <v>#N/A</v>
      </c>
      <c r="AT940" s="14"/>
      <c r="AU940" s="40" t="e">
        <f>VLOOKUP(Таблица91112282710[[#This Row],[Наименование подразделения-заявителя закупки (только для закупок ПАО "Газпром")]],ТаблПодрГазпром[],2,FALSE)</f>
        <v>#N/A</v>
      </c>
      <c r="AV940" s="14"/>
      <c r="AW940" s="14"/>
    </row>
    <row r="941" spans="1:49" x14ac:dyDescent="0.25">
      <c r="A941" s="2"/>
      <c r="B941" s="16"/>
      <c r="C941" s="6"/>
      <c r="D941" t="e">
        <f>VLOOKUP(Таблица91112282710[[#This Row],[Название документа, основания для закупки]],ТаблОснЗакуп[],2,FALSE)</f>
        <v>#N/A</v>
      </c>
      <c r="E941" s="2"/>
      <c r="F941" s="6"/>
      <c r="G941" s="38" t="e">
        <f>VLOOKUP(Таблица91112282710[[#This Row],[ Название раздела Плана]],ТаблРазделПлана4[],2,FALSE)</f>
        <v>#N/A</v>
      </c>
      <c r="H941" s="14"/>
      <c r="I941" s="14"/>
      <c r="J941" s="2"/>
      <c r="K941" s="17"/>
      <c r="L941" s="17"/>
      <c r="M941" s="48"/>
      <c r="N941" s="47" t="e">
        <f>VLOOKUP(Таблица91112282710[[#This Row],[Предмет закупки - исключения СМСП]],ТаблИсключ,2,FALSE)</f>
        <v>#N/A</v>
      </c>
      <c r="O941" s="20"/>
      <c r="Q941" s="36"/>
      <c r="R941" s="12"/>
      <c r="S941" s="12"/>
      <c r="T941" s="12"/>
      <c r="U941" s="16" t="e">
        <f>VLOOKUP(Таблица91112282710[[#This Row],[Ставка НДС]],ТаблицаСтавкиНДС[],2,FALSE)</f>
        <v>#N/A</v>
      </c>
      <c r="V941" s="6"/>
      <c r="W941" t="e">
        <f>VLOOKUP(Таблица91112282710[[#This Row],[Название источника финансирования]],ТаблИстФинанс[],2,FALSE)</f>
        <v>#N/A</v>
      </c>
      <c r="X941" s="2"/>
      <c r="Y941" s="13"/>
      <c r="Z941" s="13"/>
      <c r="AA941" s="13"/>
      <c r="AB941" s="17"/>
      <c r="AC941" s="17"/>
      <c r="AD941" s="6"/>
      <c r="AE941" t="e">
        <f>VLOOKUP(Таблица91112282710[[#This Row],[Название способа закупки]],ТаблСпосЗакуп[],2,FALSE)</f>
        <v>#N/A</v>
      </c>
      <c r="AF941" s="6"/>
      <c r="AG941" s="20" t="e">
        <f>INDEX(ТаблОснЗакЕП[],MATCH(LEFT($AF941,255),ТаблОснЗакЕП[Столбец1],0),2)</f>
        <v>#N/A</v>
      </c>
      <c r="AH941" s="2"/>
      <c r="AI941" s="17"/>
      <c r="AJ941" s="14"/>
      <c r="AK941" s="15"/>
      <c r="AL941" s="15"/>
      <c r="AM941" s="15"/>
      <c r="AN941" s="15"/>
      <c r="AO941" s="14"/>
      <c r="AP941" s="14"/>
      <c r="AR941" s="6"/>
      <c r="AS941" t="e">
        <f>VLOOKUP(Таблица91112282710[[#This Row],[Название направления закупки]],ТаблНапрЗакуп[],2,FALSE)</f>
        <v>#N/A</v>
      </c>
      <c r="AT941" s="14"/>
      <c r="AU941" s="39" t="e">
        <f>VLOOKUP(Таблица91112282710[[#This Row],[Наименование подразделения-заявителя закупки (только для закупок ПАО "Газпром")]],ТаблПодрГазпром[],2,FALSE)</f>
        <v>#N/A</v>
      </c>
      <c r="AV941" s="14"/>
      <c r="AW941" s="14"/>
    </row>
    <row r="942" spans="1:49" x14ac:dyDescent="0.25">
      <c r="A942" s="2"/>
      <c r="B942" s="16"/>
      <c r="C942" s="6"/>
      <c r="D942" t="e">
        <f>VLOOKUP(Таблица91112282710[[#This Row],[Название документа, основания для закупки]],ТаблОснЗакуп[],2,FALSE)</f>
        <v>#N/A</v>
      </c>
      <c r="E942" s="2"/>
      <c r="F942" s="6"/>
      <c r="G942" s="38" t="e">
        <f>VLOOKUP(Таблица91112282710[[#This Row],[ Название раздела Плана]],ТаблРазделПлана4[],2,FALSE)</f>
        <v>#N/A</v>
      </c>
      <c r="H942" s="14"/>
      <c r="I942" s="14"/>
      <c r="J942" s="2"/>
      <c r="K942" s="17"/>
      <c r="L942" s="17"/>
      <c r="M942" s="48"/>
      <c r="N942" s="47" t="e">
        <f>VLOOKUP(Таблица91112282710[[#This Row],[Предмет закупки - исключения СМСП]],ТаблИсключ,2,FALSE)</f>
        <v>#N/A</v>
      </c>
      <c r="O942" s="20"/>
      <c r="Q942" s="36"/>
      <c r="R942" s="12"/>
      <c r="S942" s="12"/>
      <c r="T942" s="12"/>
      <c r="U942" s="16" t="e">
        <f>VLOOKUP(Таблица91112282710[[#This Row],[Ставка НДС]],ТаблицаСтавкиНДС[],2,FALSE)</f>
        <v>#N/A</v>
      </c>
      <c r="V942" s="6"/>
      <c r="W942" t="e">
        <f>VLOOKUP(Таблица91112282710[[#This Row],[Название источника финансирования]],ТаблИстФинанс[],2,FALSE)</f>
        <v>#N/A</v>
      </c>
      <c r="X942" s="2"/>
      <c r="Y942" s="13"/>
      <c r="Z942" s="13"/>
      <c r="AA942" s="13"/>
      <c r="AB942" s="17"/>
      <c r="AC942" s="17"/>
      <c r="AD942" s="6"/>
      <c r="AE942" t="e">
        <f>VLOOKUP(Таблица91112282710[[#This Row],[Название способа закупки]],ТаблСпосЗакуп[],2,FALSE)</f>
        <v>#N/A</v>
      </c>
      <c r="AF942" s="6"/>
      <c r="AG942" s="20" t="e">
        <f>INDEX(ТаблОснЗакЕП[],MATCH(LEFT($AF942,255),ТаблОснЗакЕП[Столбец1],0),2)</f>
        <v>#N/A</v>
      </c>
      <c r="AH942" s="2"/>
      <c r="AI942" s="17"/>
      <c r="AJ942" s="14"/>
      <c r="AK942" s="15"/>
      <c r="AL942" s="15"/>
      <c r="AM942" s="15"/>
      <c r="AN942" s="15"/>
      <c r="AO942" s="14"/>
      <c r="AP942" s="14"/>
      <c r="AR942" s="6"/>
      <c r="AS942" t="e">
        <f>VLOOKUP(Таблица91112282710[[#This Row],[Название направления закупки]],ТаблНапрЗакуп[],2,FALSE)</f>
        <v>#N/A</v>
      </c>
      <c r="AT942" s="14"/>
      <c r="AU942" s="40" t="e">
        <f>VLOOKUP(Таблица91112282710[[#This Row],[Наименование подразделения-заявителя закупки (только для закупок ПАО "Газпром")]],ТаблПодрГазпром[],2,FALSE)</f>
        <v>#N/A</v>
      </c>
      <c r="AV942" s="14"/>
      <c r="AW942" s="14"/>
    </row>
    <row r="943" spans="1:49" x14ac:dyDescent="0.25">
      <c r="A943" s="2"/>
      <c r="B943" s="16"/>
      <c r="C943" s="6"/>
      <c r="D943" t="e">
        <f>VLOOKUP(Таблица91112282710[[#This Row],[Название документа, основания для закупки]],ТаблОснЗакуп[],2,FALSE)</f>
        <v>#N/A</v>
      </c>
      <c r="E943" s="2"/>
      <c r="F943" s="6"/>
      <c r="G943" s="38" t="e">
        <f>VLOOKUP(Таблица91112282710[[#This Row],[ Название раздела Плана]],ТаблРазделПлана4[],2,FALSE)</f>
        <v>#N/A</v>
      </c>
      <c r="H943" s="14"/>
      <c r="I943" s="14"/>
      <c r="J943" s="2"/>
      <c r="K943" s="17"/>
      <c r="L943" s="17"/>
      <c r="M943" s="48"/>
      <c r="N943" s="47" t="e">
        <f>VLOOKUP(Таблица91112282710[[#This Row],[Предмет закупки - исключения СМСП]],ТаблИсключ,2,FALSE)</f>
        <v>#N/A</v>
      </c>
      <c r="O943" s="20"/>
      <c r="Q943" s="36"/>
      <c r="R943" s="12"/>
      <c r="S943" s="12"/>
      <c r="T943" s="12"/>
      <c r="U943" s="16" t="e">
        <f>VLOOKUP(Таблица91112282710[[#This Row],[Ставка НДС]],ТаблицаСтавкиНДС[],2,FALSE)</f>
        <v>#N/A</v>
      </c>
      <c r="V943" s="6"/>
      <c r="W943" t="e">
        <f>VLOOKUP(Таблица91112282710[[#This Row],[Название источника финансирования]],ТаблИстФинанс[],2,FALSE)</f>
        <v>#N/A</v>
      </c>
      <c r="X943" s="2"/>
      <c r="Y943" s="13"/>
      <c r="Z943" s="13"/>
      <c r="AA943" s="13"/>
      <c r="AB943" s="17"/>
      <c r="AC943" s="17"/>
      <c r="AD943" s="6"/>
      <c r="AE943" t="e">
        <f>VLOOKUP(Таблица91112282710[[#This Row],[Название способа закупки]],ТаблСпосЗакуп[],2,FALSE)</f>
        <v>#N/A</v>
      </c>
      <c r="AF943" s="6"/>
      <c r="AG943" s="20" t="e">
        <f>INDEX(ТаблОснЗакЕП[],MATCH(LEFT($AF943,255),ТаблОснЗакЕП[Столбец1],0),2)</f>
        <v>#N/A</v>
      </c>
      <c r="AH943" s="2"/>
      <c r="AI943" s="17"/>
      <c r="AJ943" s="14"/>
      <c r="AK943" s="15"/>
      <c r="AL943" s="15"/>
      <c r="AM943" s="15"/>
      <c r="AN943" s="15"/>
      <c r="AO943" s="14"/>
      <c r="AP943" s="14"/>
      <c r="AR943" s="6"/>
      <c r="AS943" t="e">
        <f>VLOOKUP(Таблица91112282710[[#This Row],[Название направления закупки]],ТаблНапрЗакуп[],2,FALSE)</f>
        <v>#N/A</v>
      </c>
      <c r="AT943" s="14"/>
      <c r="AU943" s="39" t="e">
        <f>VLOOKUP(Таблица91112282710[[#This Row],[Наименование подразделения-заявителя закупки (только для закупок ПАО "Газпром")]],ТаблПодрГазпром[],2,FALSE)</f>
        <v>#N/A</v>
      </c>
      <c r="AV943" s="14"/>
      <c r="AW943" s="14"/>
    </row>
    <row r="944" spans="1:49" x14ac:dyDescent="0.25">
      <c r="A944" s="2"/>
      <c r="B944" s="16"/>
      <c r="C944" s="6"/>
      <c r="D944" t="e">
        <f>VLOOKUP(Таблица91112282710[[#This Row],[Название документа, основания для закупки]],ТаблОснЗакуп[],2,FALSE)</f>
        <v>#N/A</v>
      </c>
      <c r="E944" s="2"/>
      <c r="F944" s="6"/>
      <c r="G944" s="38" t="e">
        <f>VLOOKUP(Таблица91112282710[[#This Row],[ Название раздела Плана]],ТаблРазделПлана4[],2,FALSE)</f>
        <v>#N/A</v>
      </c>
      <c r="H944" s="14"/>
      <c r="I944" s="14"/>
      <c r="J944" s="2"/>
      <c r="K944" s="17"/>
      <c r="L944" s="17"/>
      <c r="M944" s="48"/>
      <c r="N944" s="47" t="e">
        <f>VLOOKUP(Таблица91112282710[[#This Row],[Предмет закупки - исключения СМСП]],ТаблИсключ,2,FALSE)</f>
        <v>#N/A</v>
      </c>
      <c r="O944" s="20"/>
      <c r="Q944" s="36"/>
      <c r="R944" s="12"/>
      <c r="S944" s="12"/>
      <c r="T944" s="12"/>
      <c r="U944" s="16" t="e">
        <f>VLOOKUP(Таблица91112282710[[#This Row],[Ставка НДС]],ТаблицаСтавкиНДС[],2,FALSE)</f>
        <v>#N/A</v>
      </c>
      <c r="V944" s="6"/>
      <c r="W944" t="e">
        <f>VLOOKUP(Таблица91112282710[[#This Row],[Название источника финансирования]],ТаблИстФинанс[],2,FALSE)</f>
        <v>#N/A</v>
      </c>
      <c r="X944" s="2"/>
      <c r="Y944" s="13"/>
      <c r="Z944" s="13"/>
      <c r="AA944" s="13"/>
      <c r="AB944" s="17"/>
      <c r="AC944" s="17"/>
      <c r="AD944" s="6"/>
      <c r="AE944" t="e">
        <f>VLOOKUP(Таблица91112282710[[#This Row],[Название способа закупки]],ТаблСпосЗакуп[],2,FALSE)</f>
        <v>#N/A</v>
      </c>
      <c r="AF944" s="6"/>
      <c r="AG944" s="20" t="e">
        <f>INDEX(ТаблОснЗакЕП[],MATCH(LEFT($AF944,255),ТаблОснЗакЕП[Столбец1],0),2)</f>
        <v>#N/A</v>
      </c>
      <c r="AH944" s="2"/>
      <c r="AI944" s="17"/>
      <c r="AJ944" s="14"/>
      <c r="AK944" s="15"/>
      <c r="AL944" s="15"/>
      <c r="AM944" s="15"/>
      <c r="AN944" s="15"/>
      <c r="AO944" s="14"/>
      <c r="AP944" s="14"/>
      <c r="AR944" s="6"/>
      <c r="AS944" t="e">
        <f>VLOOKUP(Таблица91112282710[[#This Row],[Название направления закупки]],ТаблНапрЗакуп[],2,FALSE)</f>
        <v>#N/A</v>
      </c>
      <c r="AT944" s="14"/>
      <c r="AU944" s="40" t="e">
        <f>VLOOKUP(Таблица91112282710[[#This Row],[Наименование подразделения-заявителя закупки (только для закупок ПАО "Газпром")]],ТаблПодрГазпром[],2,FALSE)</f>
        <v>#N/A</v>
      </c>
      <c r="AV944" s="14"/>
      <c r="AW944" s="14"/>
    </row>
    <row r="945" spans="1:49" x14ac:dyDescent="0.25">
      <c r="A945" s="2"/>
      <c r="B945" s="16"/>
      <c r="C945" s="6"/>
      <c r="D945" t="e">
        <f>VLOOKUP(Таблица91112282710[[#This Row],[Название документа, основания для закупки]],ТаблОснЗакуп[],2,FALSE)</f>
        <v>#N/A</v>
      </c>
      <c r="E945" s="2"/>
      <c r="F945" s="6"/>
      <c r="G945" s="38" t="e">
        <f>VLOOKUP(Таблица91112282710[[#This Row],[ Название раздела Плана]],ТаблРазделПлана4[],2,FALSE)</f>
        <v>#N/A</v>
      </c>
      <c r="H945" s="14"/>
      <c r="I945" s="14"/>
      <c r="J945" s="2"/>
      <c r="K945" s="17"/>
      <c r="L945" s="17"/>
      <c r="M945" s="48"/>
      <c r="N945" s="47" t="e">
        <f>VLOOKUP(Таблица91112282710[[#This Row],[Предмет закупки - исключения СМСП]],ТаблИсключ,2,FALSE)</f>
        <v>#N/A</v>
      </c>
      <c r="O945" s="20"/>
      <c r="Q945" s="36"/>
      <c r="R945" s="12"/>
      <c r="S945" s="12"/>
      <c r="T945" s="12"/>
      <c r="U945" s="16" t="e">
        <f>VLOOKUP(Таблица91112282710[[#This Row],[Ставка НДС]],ТаблицаСтавкиНДС[],2,FALSE)</f>
        <v>#N/A</v>
      </c>
      <c r="V945" s="6"/>
      <c r="W945" t="e">
        <f>VLOOKUP(Таблица91112282710[[#This Row],[Название источника финансирования]],ТаблИстФинанс[],2,FALSE)</f>
        <v>#N/A</v>
      </c>
      <c r="X945" s="2"/>
      <c r="Y945" s="13"/>
      <c r="Z945" s="13"/>
      <c r="AA945" s="13"/>
      <c r="AB945" s="17"/>
      <c r="AC945" s="17"/>
      <c r="AD945" s="6"/>
      <c r="AE945" t="e">
        <f>VLOOKUP(Таблица91112282710[[#This Row],[Название способа закупки]],ТаблСпосЗакуп[],2,FALSE)</f>
        <v>#N/A</v>
      </c>
      <c r="AF945" s="6"/>
      <c r="AG945" s="20" t="e">
        <f>INDEX(ТаблОснЗакЕП[],MATCH(LEFT($AF945,255),ТаблОснЗакЕП[Столбец1],0),2)</f>
        <v>#N/A</v>
      </c>
      <c r="AH945" s="2"/>
      <c r="AI945" s="17"/>
      <c r="AJ945" s="14"/>
      <c r="AK945" s="15"/>
      <c r="AL945" s="15"/>
      <c r="AM945" s="15"/>
      <c r="AN945" s="15"/>
      <c r="AO945" s="14"/>
      <c r="AP945" s="14"/>
      <c r="AR945" s="6"/>
      <c r="AS945" t="e">
        <f>VLOOKUP(Таблица91112282710[[#This Row],[Название направления закупки]],ТаблНапрЗакуп[],2,FALSE)</f>
        <v>#N/A</v>
      </c>
      <c r="AT945" s="14"/>
      <c r="AU945" s="39" t="e">
        <f>VLOOKUP(Таблица91112282710[[#This Row],[Наименование подразделения-заявителя закупки (только для закупок ПАО "Газпром")]],ТаблПодрГазпром[],2,FALSE)</f>
        <v>#N/A</v>
      </c>
      <c r="AV945" s="14"/>
      <c r="AW945" s="14"/>
    </row>
    <row r="946" spans="1:49" x14ac:dyDescent="0.25">
      <c r="A946" s="2"/>
      <c r="B946" s="16"/>
      <c r="C946" s="6"/>
      <c r="D946" t="e">
        <f>VLOOKUP(Таблица91112282710[[#This Row],[Название документа, основания для закупки]],ТаблОснЗакуп[],2,FALSE)</f>
        <v>#N/A</v>
      </c>
      <c r="E946" s="2"/>
      <c r="F946" s="6"/>
      <c r="G946" s="38" t="e">
        <f>VLOOKUP(Таблица91112282710[[#This Row],[ Название раздела Плана]],ТаблРазделПлана4[],2,FALSE)</f>
        <v>#N/A</v>
      </c>
      <c r="H946" s="14"/>
      <c r="I946" s="14"/>
      <c r="J946" s="2"/>
      <c r="K946" s="17"/>
      <c r="L946" s="17"/>
      <c r="M946" s="48"/>
      <c r="N946" s="47" t="e">
        <f>VLOOKUP(Таблица91112282710[[#This Row],[Предмет закупки - исключения СМСП]],ТаблИсключ,2,FALSE)</f>
        <v>#N/A</v>
      </c>
      <c r="O946" s="20"/>
      <c r="Q946" s="36"/>
      <c r="R946" s="12"/>
      <c r="S946" s="12"/>
      <c r="T946" s="12"/>
      <c r="U946" s="16" t="e">
        <f>VLOOKUP(Таблица91112282710[[#This Row],[Ставка НДС]],ТаблицаСтавкиНДС[],2,FALSE)</f>
        <v>#N/A</v>
      </c>
      <c r="V946" s="6"/>
      <c r="W946" t="e">
        <f>VLOOKUP(Таблица91112282710[[#This Row],[Название источника финансирования]],ТаблИстФинанс[],2,FALSE)</f>
        <v>#N/A</v>
      </c>
      <c r="X946" s="2"/>
      <c r="Y946" s="13"/>
      <c r="Z946" s="13"/>
      <c r="AA946" s="13"/>
      <c r="AB946" s="17"/>
      <c r="AC946" s="17"/>
      <c r="AD946" s="6"/>
      <c r="AE946" t="e">
        <f>VLOOKUP(Таблица91112282710[[#This Row],[Название способа закупки]],ТаблСпосЗакуп[],2,FALSE)</f>
        <v>#N/A</v>
      </c>
      <c r="AF946" s="6"/>
      <c r="AG946" s="20" t="e">
        <f>INDEX(ТаблОснЗакЕП[],MATCH(LEFT($AF946,255),ТаблОснЗакЕП[Столбец1],0),2)</f>
        <v>#N/A</v>
      </c>
      <c r="AH946" s="2"/>
      <c r="AI946" s="17"/>
      <c r="AJ946" s="14"/>
      <c r="AK946" s="15"/>
      <c r="AL946" s="15"/>
      <c r="AM946" s="15"/>
      <c r="AN946" s="15"/>
      <c r="AO946" s="14"/>
      <c r="AP946" s="14"/>
      <c r="AR946" s="6"/>
      <c r="AS946" t="e">
        <f>VLOOKUP(Таблица91112282710[[#This Row],[Название направления закупки]],ТаблНапрЗакуп[],2,FALSE)</f>
        <v>#N/A</v>
      </c>
      <c r="AT946" s="14"/>
      <c r="AU946" s="40" t="e">
        <f>VLOOKUP(Таблица91112282710[[#This Row],[Наименование подразделения-заявителя закупки (только для закупок ПАО "Газпром")]],ТаблПодрГазпром[],2,FALSE)</f>
        <v>#N/A</v>
      </c>
      <c r="AV946" s="14"/>
      <c r="AW946" s="14"/>
    </row>
    <row r="947" spans="1:49" x14ac:dyDescent="0.25">
      <c r="A947" s="2"/>
      <c r="B947" s="16"/>
      <c r="C947" s="6"/>
      <c r="D947" t="e">
        <f>VLOOKUP(Таблица91112282710[[#This Row],[Название документа, основания для закупки]],ТаблОснЗакуп[],2,FALSE)</f>
        <v>#N/A</v>
      </c>
      <c r="E947" s="2"/>
      <c r="F947" s="6"/>
      <c r="G947" s="38" t="e">
        <f>VLOOKUP(Таблица91112282710[[#This Row],[ Название раздела Плана]],ТаблРазделПлана4[],2,FALSE)</f>
        <v>#N/A</v>
      </c>
      <c r="H947" s="14"/>
      <c r="I947" s="14"/>
      <c r="J947" s="2"/>
      <c r="K947" s="17"/>
      <c r="L947" s="17"/>
      <c r="M947" s="48"/>
      <c r="N947" s="47" t="e">
        <f>VLOOKUP(Таблица91112282710[[#This Row],[Предмет закупки - исключения СМСП]],ТаблИсключ,2,FALSE)</f>
        <v>#N/A</v>
      </c>
      <c r="O947" s="20"/>
      <c r="Q947" s="36"/>
      <c r="R947" s="12"/>
      <c r="S947" s="12"/>
      <c r="T947" s="12"/>
      <c r="U947" s="16" t="e">
        <f>VLOOKUP(Таблица91112282710[[#This Row],[Ставка НДС]],ТаблицаСтавкиНДС[],2,FALSE)</f>
        <v>#N/A</v>
      </c>
      <c r="V947" s="6"/>
      <c r="W947" t="e">
        <f>VLOOKUP(Таблица91112282710[[#This Row],[Название источника финансирования]],ТаблИстФинанс[],2,FALSE)</f>
        <v>#N/A</v>
      </c>
      <c r="X947" s="2"/>
      <c r="Y947" s="13"/>
      <c r="Z947" s="13"/>
      <c r="AA947" s="13"/>
      <c r="AB947" s="17"/>
      <c r="AC947" s="17"/>
      <c r="AD947" s="6"/>
      <c r="AE947" t="e">
        <f>VLOOKUP(Таблица91112282710[[#This Row],[Название способа закупки]],ТаблСпосЗакуп[],2,FALSE)</f>
        <v>#N/A</v>
      </c>
      <c r="AF947" s="6"/>
      <c r="AG947" s="20" t="e">
        <f>INDEX(ТаблОснЗакЕП[],MATCH(LEFT($AF947,255),ТаблОснЗакЕП[Столбец1],0),2)</f>
        <v>#N/A</v>
      </c>
      <c r="AH947" s="2"/>
      <c r="AI947" s="17"/>
      <c r="AJ947" s="14"/>
      <c r="AK947" s="15"/>
      <c r="AL947" s="15"/>
      <c r="AM947" s="15"/>
      <c r="AN947" s="15"/>
      <c r="AO947" s="14"/>
      <c r="AP947" s="14"/>
      <c r="AR947" s="6"/>
      <c r="AS947" t="e">
        <f>VLOOKUP(Таблица91112282710[[#This Row],[Название направления закупки]],ТаблНапрЗакуп[],2,FALSE)</f>
        <v>#N/A</v>
      </c>
      <c r="AT947" s="14"/>
      <c r="AU947" s="39" t="e">
        <f>VLOOKUP(Таблица91112282710[[#This Row],[Наименование подразделения-заявителя закупки (только для закупок ПАО "Газпром")]],ТаблПодрГазпром[],2,FALSE)</f>
        <v>#N/A</v>
      </c>
      <c r="AV947" s="14"/>
      <c r="AW947" s="14"/>
    </row>
    <row r="948" spans="1:49" x14ac:dyDescent="0.25">
      <c r="A948" s="2"/>
      <c r="B948" s="16"/>
      <c r="C948" s="6"/>
      <c r="D948" t="e">
        <f>VLOOKUP(Таблица91112282710[[#This Row],[Название документа, основания для закупки]],ТаблОснЗакуп[],2,FALSE)</f>
        <v>#N/A</v>
      </c>
      <c r="E948" s="2"/>
      <c r="F948" s="6"/>
      <c r="G948" s="38" t="e">
        <f>VLOOKUP(Таблица91112282710[[#This Row],[ Название раздела Плана]],ТаблРазделПлана4[],2,FALSE)</f>
        <v>#N/A</v>
      </c>
      <c r="H948" s="14"/>
      <c r="I948" s="14"/>
      <c r="J948" s="2"/>
      <c r="K948" s="17"/>
      <c r="L948" s="17"/>
      <c r="M948" s="48"/>
      <c r="N948" s="47" t="e">
        <f>VLOOKUP(Таблица91112282710[[#This Row],[Предмет закупки - исключения СМСП]],ТаблИсключ,2,FALSE)</f>
        <v>#N/A</v>
      </c>
      <c r="O948" s="20"/>
      <c r="Q948" s="36"/>
      <c r="R948" s="12"/>
      <c r="S948" s="12"/>
      <c r="T948" s="12"/>
      <c r="U948" s="16" t="e">
        <f>VLOOKUP(Таблица91112282710[[#This Row],[Ставка НДС]],ТаблицаСтавкиНДС[],2,FALSE)</f>
        <v>#N/A</v>
      </c>
      <c r="V948" s="6"/>
      <c r="W948" t="e">
        <f>VLOOKUP(Таблица91112282710[[#This Row],[Название источника финансирования]],ТаблИстФинанс[],2,FALSE)</f>
        <v>#N/A</v>
      </c>
      <c r="X948" s="2"/>
      <c r="Y948" s="13"/>
      <c r="Z948" s="13"/>
      <c r="AA948" s="13"/>
      <c r="AB948" s="17"/>
      <c r="AC948" s="17"/>
      <c r="AD948" s="6"/>
      <c r="AE948" t="e">
        <f>VLOOKUP(Таблица91112282710[[#This Row],[Название способа закупки]],ТаблСпосЗакуп[],2,FALSE)</f>
        <v>#N/A</v>
      </c>
      <c r="AF948" s="6"/>
      <c r="AG948" s="20" t="e">
        <f>INDEX(ТаблОснЗакЕП[],MATCH(LEFT($AF948,255),ТаблОснЗакЕП[Столбец1],0),2)</f>
        <v>#N/A</v>
      </c>
      <c r="AH948" s="2"/>
      <c r="AI948" s="17"/>
      <c r="AJ948" s="14"/>
      <c r="AK948" s="15"/>
      <c r="AL948" s="15"/>
      <c r="AM948" s="15"/>
      <c r="AN948" s="15"/>
      <c r="AO948" s="14"/>
      <c r="AP948" s="14"/>
      <c r="AR948" s="6"/>
      <c r="AS948" t="e">
        <f>VLOOKUP(Таблица91112282710[[#This Row],[Название направления закупки]],ТаблНапрЗакуп[],2,FALSE)</f>
        <v>#N/A</v>
      </c>
      <c r="AT948" s="14"/>
      <c r="AU948" s="40" t="e">
        <f>VLOOKUP(Таблица91112282710[[#This Row],[Наименование подразделения-заявителя закупки (только для закупок ПАО "Газпром")]],ТаблПодрГазпром[],2,FALSE)</f>
        <v>#N/A</v>
      </c>
      <c r="AV948" s="14"/>
      <c r="AW948" s="14"/>
    </row>
    <row r="949" spans="1:49" x14ac:dyDescent="0.25">
      <c r="A949" s="2"/>
      <c r="B949" s="16"/>
      <c r="C949" s="6"/>
      <c r="D949" t="e">
        <f>VLOOKUP(Таблица91112282710[[#This Row],[Название документа, основания для закупки]],ТаблОснЗакуп[],2,FALSE)</f>
        <v>#N/A</v>
      </c>
      <c r="E949" s="2"/>
      <c r="F949" s="6"/>
      <c r="G949" s="38" t="e">
        <f>VLOOKUP(Таблица91112282710[[#This Row],[ Название раздела Плана]],ТаблРазделПлана4[],2,FALSE)</f>
        <v>#N/A</v>
      </c>
      <c r="H949" s="14"/>
      <c r="I949" s="14"/>
      <c r="J949" s="2"/>
      <c r="K949" s="17"/>
      <c r="L949" s="17"/>
      <c r="M949" s="48"/>
      <c r="N949" s="47" t="e">
        <f>VLOOKUP(Таблица91112282710[[#This Row],[Предмет закупки - исключения СМСП]],ТаблИсключ,2,FALSE)</f>
        <v>#N/A</v>
      </c>
      <c r="O949" s="20"/>
      <c r="Q949" s="36"/>
      <c r="R949" s="12"/>
      <c r="S949" s="12"/>
      <c r="T949" s="12"/>
      <c r="U949" s="16" t="e">
        <f>VLOOKUP(Таблица91112282710[[#This Row],[Ставка НДС]],ТаблицаСтавкиНДС[],2,FALSE)</f>
        <v>#N/A</v>
      </c>
      <c r="V949" s="6"/>
      <c r="W949" t="e">
        <f>VLOOKUP(Таблица91112282710[[#This Row],[Название источника финансирования]],ТаблИстФинанс[],2,FALSE)</f>
        <v>#N/A</v>
      </c>
      <c r="X949" s="2"/>
      <c r="Y949" s="13"/>
      <c r="Z949" s="13"/>
      <c r="AA949" s="13"/>
      <c r="AB949" s="17"/>
      <c r="AC949" s="17"/>
      <c r="AD949" s="6"/>
      <c r="AE949" t="e">
        <f>VLOOKUP(Таблица91112282710[[#This Row],[Название способа закупки]],ТаблСпосЗакуп[],2,FALSE)</f>
        <v>#N/A</v>
      </c>
      <c r="AF949" s="6"/>
      <c r="AG949" s="20" t="e">
        <f>INDEX(ТаблОснЗакЕП[],MATCH(LEFT($AF949,255),ТаблОснЗакЕП[Столбец1],0),2)</f>
        <v>#N/A</v>
      </c>
      <c r="AH949" s="2"/>
      <c r="AI949" s="17"/>
      <c r="AJ949" s="14"/>
      <c r="AK949" s="15"/>
      <c r="AL949" s="15"/>
      <c r="AM949" s="15"/>
      <c r="AN949" s="15"/>
      <c r="AO949" s="14"/>
      <c r="AP949" s="14"/>
      <c r="AR949" s="6"/>
      <c r="AS949" t="e">
        <f>VLOOKUP(Таблица91112282710[[#This Row],[Название направления закупки]],ТаблНапрЗакуп[],2,FALSE)</f>
        <v>#N/A</v>
      </c>
      <c r="AT949" s="14"/>
      <c r="AU949" s="39" t="e">
        <f>VLOOKUP(Таблица91112282710[[#This Row],[Наименование подразделения-заявителя закупки (только для закупок ПАО "Газпром")]],ТаблПодрГазпром[],2,FALSE)</f>
        <v>#N/A</v>
      </c>
      <c r="AV949" s="14"/>
      <c r="AW949" s="14"/>
    </row>
    <row r="950" spans="1:49" x14ac:dyDescent="0.25">
      <c r="A950" s="2"/>
      <c r="B950" s="16"/>
      <c r="C950" s="6"/>
      <c r="D950" t="e">
        <f>VLOOKUP(Таблица91112282710[[#This Row],[Название документа, основания для закупки]],ТаблОснЗакуп[],2,FALSE)</f>
        <v>#N/A</v>
      </c>
      <c r="E950" s="2"/>
      <c r="F950" s="6"/>
      <c r="G950" s="38" t="e">
        <f>VLOOKUP(Таблица91112282710[[#This Row],[ Название раздела Плана]],ТаблРазделПлана4[],2,FALSE)</f>
        <v>#N/A</v>
      </c>
      <c r="H950" s="14"/>
      <c r="I950" s="14"/>
      <c r="J950" s="2"/>
      <c r="K950" s="17"/>
      <c r="L950" s="17"/>
      <c r="M950" s="48"/>
      <c r="N950" s="47" t="e">
        <f>VLOOKUP(Таблица91112282710[[#This Row],[Предмет закупки - исключения СМСП]],ТаблИсключ,2,FALSE)</f>
        <v>#N/A</v>
      </c>
      <c r="O950" s="20"/>
      <c r="Q950" s="36"/>
      <c r="R950" s="12"/>
      <c r="S950" s="12"/>
      <c r="T950" s="12"/>
      <c r="U950" s="16" t="e">
        <f>VLOOKUP(Таблица91112282710[[#This Row],[Ставка НДС]],ТаблицаСтавкиНДС[],2,FALSE)</f>
        <v>#N/A</v>
      </c>
      <c r="V950" s="6"/>
      <c r="W950" t="e">
        <f>VLOOKUP(Таблица91112282710[[#This Row],[Название источника финансирования]],ТаблИстФинанс[],2,FALSE)</f>
        <v>#N/A</v>
      </c>
      <c r="X950" s="2"/>
      <c r="Y950" s="13"/>
      <c r="Z950" s="13"/>
      <c r="AA950" s="13"/>
      <c r="AB950" s="17"/>
      <c r="AC950" s="17"/>
      <c r="AD950" s="6"/>
      <c r="AE950" t="e">
        <f>VLOOKUP(Таблица91112282710[[#This Row],[Название способа закупки]],ТаблСпосЗакуп[],2,FALSE)</f>
        <v>#N/A</v>
      </c>
      <c r="AF950" s="6"/>
      <c r="AG950" s="20" t="e">
        <f>INDEX(ТаблОснЗакЕП[],MATCH(LEFT($AF950,255),ТаблОснЗакЕП[Столбец1],0),2)</f>
        <v>#N/A</v>
      </c>
      <c r="AH950" s="2"/>
      <c r="AI950" s="17"/>
      <c r="AJ950" s="14"/>
      <c r="AK950" s="15"/>
      <c r="AL950" s="15"/>
      <c r="AM950" s="15"/>
      <c r="AN950" s="15"/>
      <c r="AO950" s="14"/>
      <c r="AP950" s="14"/>
      <c r="AR950" s="6"/>
      <c r="AS950" t="e">
        <f>VLOOKUP(Таблица91112282710[[#This Row],[Название направления закупки]],ТаблНапрЗакуп[],2,FALSE)</f>
        <v>#N/A</v>
      </c>
      <c r="AT950" s="14"/>
      <c r="AU950" s="40" t="e">
        <f>VLOOKUP(Таблица91112282710[[#This Row],[Наименование подразделения-заявителя закупки (только для закупок ПАО "Газпром")]],ТаблПодрГазпром[],2,FALSE)</f>
        <v>#N/A</v>
      </c>
      <c r="AV950" s="14"/>
      <c r="AW950" s="14"/>
    </row>
    <row r="951" spans="1:49" x14ac:dyDescent="0.25">
      <c r="A951" s="2"/>
      <c r="B951" s="16"/>
      <c r="C951" s="6"/>
      <c r="D951" t="e">
        <f>VLOOKUP(Таблица91112282710[[#This Row],[Название документа, основания для закупки]],ТаблОснЗакуп[],2,FALSE)</f>
        <v>#N/A</v>
      </c>
      <c r="E951" s="2"/>
      <c r="F951" s="6"/>
      <c r="G951" s="38" t="e">
        <f>VLOOKUP(Таблица91112282710[[#This Row],[ Название раздела Плана]],ТаблРазделПлана4[],2,FALSE)</f>
        <v>#N/A</v>
      </c>
      <c r="H951" s="14"/>
      <c r="I951" s="14"/>
      <c r="J951" s="2"/>
      <c r="K951" s="17"/>
      <c r="L951" s="17"/>
      <c r="M951" s="48"/>
      <c r="N951" s="47" t="e">
        <f>VLOOKUP(Таблица91112282710[[#This Row],[Предмет закупки - исключения СМСП]],ТаблИсключ,2,FALSE)</f>
        <v>#N/A</v>
      </c>
      <c r="O951" s="20"/>
      <c r="Q951" s="36"/>
      <c r="R951" s="12"/>
      <c r="S951" s="12"/>
      <c r="T951" s="12"/>
      <c r="U951" s="16" t="e">
        <f>VLOOKUP(Таблица91112282710[[#This Row],[Ставка НДС]],ТаблицаСтавкиНДС[],2,FALSE)</f>
        <v>#N/A</v>
      </c>
      <c r="V951" s="6"/>
      <c r="W951" t="e">
        <f>VLOOKUP(Таблица91112282710[[#This Row],[Название источника финансирования]],ТаблИстФинанс[],2,FALSE)</f>
        <v>#N/A</v>
      </c>
      <c r="X951" s="2"/>
      <c r="Y951" s="13"/>
      <c r="Z951" s="13"/>
      <c r="AA951" s="13"/>
      <c r="AB951" s="17"/>
      <c r="AC951" s="17"/>
      <c r="AD951" s="6"/>
      <c r="AE951" t="e">
        <f>VLOOKUP(Таблица91112282710[[#This Row],[Название способа закупки]],ТаблСпосЗакуп[],2,FALSE)</f>
        <v>#N/A</v>
      </c>
      <c r="AF951" s="6"/>
      <c r="AG951" s="20" t="e">
        <f>INDEX(ТаблОснЗакЕП[],MATCH(LEFT($AF951,255),ТаблОснЗакЕП[Столбец1],0),2)</f>
        <v>#N/A</v>
      </c>
      <c r="AH951" s="2"/>
      <c r="AI951" s="17"/>
      <c r="AJ951" s="14"/>
      <c r="AK951" s="15"/>
      <c r="AL951" s="15"/>
      <c r="AM951" s="15"/>
      <c r="AN951" s="15"/>
      <c r="AO951" s="14"/>
      <c r="AP951" s="14"/>
      <c r="AR951" s="6"/>
      <c r="AS951" t="e">
        <f>VLOOKUP(Таблица91112282710[[#This Row],[Название направления закупки]],ТаблНапрЗакуп[],2,FALSE)</f>
        <v>#N/A</v>
      </c>
      <c r="AT951" s="14"/>
      <c r="AU951" s="39" t="e">
        <f>VLOOKUP(Таблица91112282710[[#This Row],[Наименование подразделения-заявителя закупки (только для закупок ПАО "Газпром")]],ТаблПодрГазпром[],2,FALSE)</f>
        <v>#N/A</v>
      </c>
      <c r="AV951" s="14"/>
      <c r="AW951" s="14"/>
    </row>
    <row r="952" spans="1:49" x14ac:dyDescent="0.25">
      <c r="A952" s="2"/>
      <c r="B952" s="16"/>
      <c r="C952" s="6"/>
      <c r="D952" t="e">
        <f>VLOOKUP(Таблица91112282710[[#This Row],[Название документа, основания для закупки]],ТаблОснЗакуп[],2,FALSE)</f>
        <v>#N/A</v>
      </c>
      <c r="E952" s="2"/>
      <c r="F952" s="6"/>
      <c r="G952" s="38" t="e">
        <f>VLOOKUP(Таблица91112282710[[#This Row],[ Название раздела Плана]],ТаблРазделПлана4[],2,FALSE)</f>
        <v>#N/A</v>
      </c>
      <c r="H952" s="14"/>
      <c r="I952" s="14"/>
      <c r="J952" s="2"/>
      <c r="K952" s="17"/>
      <c r="L952" s="17"/>
      <c r="M952" s="48"/>
      <c r="N952" s="47" t="e">
        <f>VLOOKUP(Таблица91112282710[[#This Row],[Предмет закупки - исключения СМСП]],ТаблИсключ,2,FALSE)</f>
        <v>#N/A</v>
      </c>
      <c r="O952" s="20"/>
      <c r="Q952" s="36"/>
      <c r="R952" s="12"/>
      <c r="S952" s="12"/>
      <c r="T952" s="12"/>
      <c r="U952" s="16" t="e">
        <f>VLOOKUP(Таблица91112282710[[#This Row],[Ставка НДС]],ТаблицаСтавкиНДС[],2,FALSE)</f>
        <v>#N/A</v>
      </c>
      <c r="V952" s="6"/>
      <c r="W952" t="e">
        <f>VLOOKUP(Таблица91112282710[[#This Row],[Название источника финансирования]],ТаблИстФинанс[],2,FALSE)</f>
        <v>#N/A</v>
      </c>
      <c r="X952" s="2"/>
      <c r="Y952" s="13"/>
      <c r="Z952" s="13"/>
      <c r="AA952" s="13"/>
      <c r="AB952" s="17"/>
      <c r="AC952" s="17"/>
      <c r="AD952" s="6"/>
      <c r="AE952" t="e">
        <f>VLOOKUP(Таблица91112282710[[#This Row],[Название способа закупки]],ТаблСпосЗакуп[],2,FALSE)</f>
        <v>#N/A</v>
      </c>
      <c r="AF952" s="6"/>
      <c r="AG952" s="20" t="e">
        <f>INDEX(ТаблОснЗакЕП[],MATCH(LEFT($AF952,255),ТаблОснЗакЕП[Столбец1],0),2)</f>
        <v>#N/A</v>
      </c>
      <c r="AH952" s="2"/>
      <c r="AI952" s="17"/>
      <c r="AJ952" s="14"/>
      <c r="AK952" s="15"/>
      <c r="AL952" s="15"/>
      <c r="AM952" s="15"/>
      <c r="AN952" s="15"/>
      <c r="AO952" s="14"/>
      <c r="AP952" s="14"/>
      <c r="AR952" s="6"/>
      <c r="AS952" t="e">
        <f>VLOOKUP(Таблица91112282710[[#This Row],[Название направления закупки]],ТаблНапрЗакуп[],2,FALSE)</f>
        <v>#N/A</v>
      </c>
      <c r="AT952" s="14"/>
      <c r="AU952" s="40" t="e">
        <f>VLOOKUP(Таблица91112282710[[#This Row],[Наименование подразделения-заявителя закупки (только для закупок ПАО "Газпром")]],ТаблПодрГазпром[],2,FALSE)</f>
        <v>#N/A</v>
      </c>
      <c r="AV952" s="14"/>
      <c r="AW952" s="14"/>
    </row>
    <row r="953" spans="1:49" x14ac:dyDescent="0.25">
      <c r="A953" s="2"/>
      <c r="B953" s="16"/>
      <c r="C953" s="6"/>
      <c r="D953" t="e">
        <f>VLOOKUP(Таблица91112282710[[#This Row],[Название документа, основания для закупки]],ТаблОснЗакуп[],2,FALSE)</f>
        <v>#N/A</v>
      </c>
      <c r="E953" s="2"/>
      <c r="F953" s="6"/>
      <c r="G953" s="38" t="e">
        <f>VLOOKUP(Таблица91112282710[[#This Row],[ Название раздела Плана]],ТаблРазделПлана4[],2,FALSE)</f>
        <v>#N/A</v>
      </c>
      <c r="H953" s="14"/>
      <c r="I953" s="14"/>
      <c r="J953" s="2"/>
      <c r="K953" s="17"/>
      <c r="L953" s="17"/>
      <c r="M953" s="48"/>
      <c r="N953" s="47" t="e">
        <f>VLOOKUP(Таблица91112282710[[#This Row],[Предмет закупки - исключения СМСП]],ТаблИсключ,2,FALSE)</f>
        <v>#N/A</v>
      </c>
      <c r="O953" s="20"/>
      <c r="Q953" s="36"/>
      <c r="R953" s="12"/>
      <c r="S953" s="12"/>
      <c r="T953" s="12"/>
      <c r="U953" s="16" t="e">
        <f>VLOOKUP(Таблица91112282710[[#This Row],[Ставка НДС]],ТаблицаСтавкиНДС[],2,FALSE)</f>
        <v>#N/A</v>
      </c>
      <c r="V953" s="6"/>
      <c r="W953" t="e">
        <f>VLOOKUP(Таблица91112282710[[#This Row],[Название источника финансирования]],ТаблИстФинанс[],2,FALSE)</f>
        <v>#N/A</v>
      </c>
      <c r="X953" s="2"/>
      <c r="Y953" s="13"/>
      <c r="Z953" s="13"/>
      <c r="AA953" s="13"/>
      <c r="AB953" s="17"/>
      <c r="AC953" s="17"/>
      <c r="AD953" s="6"/>
      <c r="AE953" t="e">
        <f>VLOOKUP(Таблица91112282710[[#This Row],[Название способа закупки]],ТаблСпосЗакуп[],2,FALSE)</f>
        <v>#N/A</v>
      </c>
      <c r="AF953" s="6"/>
      <c r="AG953" s="20" t="e">
        <f>INDEX(ТаблОснЗакЕП[],MATCH(LEFT($AF953,255),ТаблОснЗакЕП[Столбец1],0),2)</f>
        <v>#N/A</v>
      </c>
      <c r="AH953" s="2"/>
      <c r="AI953" s="17"/>
      <c r="AJ953" s="14"/>
      <c r="AK953" s="15"/>
      <c r="AL953" s="15"/>
      <c r="AM953" s="15"/>
      <c r="AN953" s="15"/>
      <c r="AO953" s="14"/>
      <c r="AP953" s="14"/>
      <c r="AR953" s="6"/>
      <c r="AS953" t="e">
        <f>VLOOKUP(Таблица91112282710[[#This Row],[Название направления закупки]],ТаблНапрЗакуп[],2,FALSE)</f>
        <v>#N/A</v>
      </c>
      <c r="AT953" s="14"/>
      <c r="AU953" s="39" t="e">
        <f>VLOOKUP(Таблица91112282710[[#This Row],[Наименование подразделения-заявителя закупки (только для закупок ПАО "Газпром")]],ТаблПодрГазпром[],2,FALSE)</f>
        <v>#N/A</v>
      </c>
      <c r="AV953" s="14"/>
      <c r="AW953" s="14"/>
    </row>
    <row r="954" spans="1:49" x14ac:dyDescent="0.25">
      <c r="A954" s="2"/>
      <c r="B954" s="16"/>
      <c r="C954" s="6"/>
      <c r="D954" t="e">
        <f>VLOOKUP(Таблица91112282710[[#This Row],[Название документа, основания для закупки]],ТаблОснЗакуп[],2,FALSE)</f>
        <v>#N/A</v>
      </c>
      <c r="E954" s="2"/>
      <c r="F954" s="6"/>
      <c r="G954" s="38" t="e">
        <f>VLOOKUP(Таблица91112282710[[#This Row],[ Название раздела Плана]],ТаблРазделПлана4[],2,FALSE)</f>
        <v>#N/A</v>
      </c>
      <c r="H954" s="14"/>
      <c r="I954" s="14"/>
      <c r="J954" s="2"/>
      <c r="K954" s="17"/>
      <c r="L954" s="17"/>
      <c r="M954" s="48"/>
      <c r="N954" s="47" t="e">
        <f>VLOOKUP(Таблица91112282710[[#This Row],[Предмет закупки - исключения СМСП]],ТаблИсключ,2,FALSE)</f>
        <v>#N/A</v>
      </c>
      <c r="O954" s="20"/>
      <c r="Q954" s="36"/>
      <c r="R954" s="12"/>
      <c r="S954" s="12"/>
      <c r="T954" s="12"/>
      <c r="U954" s="16" t="e">
        <f>VLOOKUP(Таблица91112282710[[#This Row],[Ставка НДС]],ТаблицаСтавкиНДС[],2,FALSE)</f>
        <v>#N/A</v>
      </c>
      <c r="V954" s="6"/>
      <c r="W954" t="e">
        <f>VLOOKUP(Таблица91112282710[[#This Row],[Название источника финансирования]],ТаблИстФинанс[],2,FALSE)</f>
        <v>#N/A</v>
      </c>
      <c r="X954" s="2"/>
      <c r="Y954" s="13"/>
      <c r="Z954" s="13"/>
      <c r="AA954" s="13"/>
      <c r="AB954" s="17"/>
      <c r="AC954" s="17"/>
      <c r="AD954" s="6"/>
      <c r="AE954" t="e">
        <f>VLOOKUP(Таблица91112282710[[#This Row],[Название способа закупки]],ТаблСпосЗакуп[],2,FALSE)</f>
        <v>#N/A</v>
      </c>
      <c r="AF954" s="6"/>
      <c r="AG954" s="20" t="e">
        <f>INDEX(ТаблОснЗакЕП[],MATCH(LEFT($AF954,255),ТаблОснЗакЕП[Столбец1],0),2)</f>
        <v>#N/A</v>
      </c>
      <c r="AH954" s="2"/>
      <c r="AI954" s="17"/>
      <c r="AJ954" s="14"/>
      <c r="AK954" s="15"/>
      <c r="AL954" s="15"/>
      <c r="AM954" s="15"/>
      <c r="AN954" s="15"/>
      <c r="AO954" s="14"/>
      <c r="AP954" s="14"/>
      <c r="AR954" s="6"/>
      <c r="AS954" t="e">
        <f>VLOOKUP(Таблица91112282710[[#This Row],[Название направления закупки]],ТаблНапрЗакуп[],2,FALSE)</f>
        <v>#N/A</v>
      </c>
      <c r="AT954" s="14"/>
      <c r="AU954" s="40" t="e">
        <f>VLOOKUP(Таблица91112282710[[#This Row],[Наименование подразделения-заявителя закупки (только для закупок ПАО "Газпром")]],ТаблПодрГазпром[],2,FALSE)</f>
        <v>#N/A</v>
      </c>
      <c r="AV954" s="14"/>
      <c r="AW954" s="14"/>
    </row>
    <row r="955" spans="1:49" x14ac:dyDescent="0.25">
      <c r="A955" s="2"/>
      <c r="B955" s="16"/>
      <c r="C955" s="6"/>
      <c r="D955" t="e">
        <f>VLOOKUP(Таблица91112282710[[#This Row],[Название документа, основания для закупки]],ТаблОснЗакуп[],2,FALSE)</f>
        <v>#N/A</v>
      </c>
      <c r="E955" s="2"/>
      <c r="F955" s="6"/>
      <c r="G955" s="38" t="e">
        <f>VLOOKUP(Таблица91112282710[[#This Row],[ Название раздела Плана]],ТаблРазделПлана4[],2,FALSE)</f>
        <v>#N/A</v>
      </c>
      <c r="H955" s="14"/>
      <c r="I955" s="14"/>
      <c r="J955" s="2"/>
      <c r="K955" s="17"/>
      <c r="L955" s="17"/>
      <c r="M955" s="48"/>
      <c r="N955" s="47" t="e">
        <f>VLOOKUP(Таблица91112282710[[#This Row],[Предмет закупки - исключения СМСП]],ТаблИсключ,2,FALSE)</f>
        <v>#N/A</v>
      </c>
      <c r="O955" s="20"/>
      <c r="Q955" s="36"/>
      <c r="R955" s="12"/>
      <c r="S955" s="12"/>
      <c r="T955" s="12"/>
      <c r="U955" s="16" t="e">
        <f>VLOOKUP(Таблица91112282710[[#This Row],[Ставка НДС]],ТаблицаСтавкиНДС[],2,FALSE)</f>
        <v>#N/A</v>
      </c>
      <c r="V955" s="6"/>
      <c r="W955" t="e">
        <f>VLOOKUP(Таблица91112282710[[#This Row],[Название источника финансирования]],ТаблИстФинанс[],2,FALSE)</f>
        <v>#N/A</v>
      </c>
      <c r="X955" s="2"/>
      <c r="Y955" s="13"/>
      <c r="Z955" s="13"/>
      <c r="AA955" s="13"/>
      <c r="AB955" s="17"/>
      <c r="AC955" s="17"/>
      <c r="AD955" s="6"/>
      <c r="AE955" t="e">
        <f>VLOOKUP(Таблица91112282710[[#This Row],[Название способа закупки]],ТаблСпосЗакуп[],2,FALSE)</f>
        <v>#N/A</v>
      </c>
      <c r="AF955" s="6"/>
      <c r="AG955" s="20" t="e">
        <f>INDEX(ТаблОснЗакЕП[],MATCH(LEFT($AF955,255),ТаблОснЗакЕП[Столбец1],0),2)</f>
        <v>#N/A</v>
      </c>
      <c r="AH955" s="2"/>
      <c r="AI955" s="17"/>
      <c r="AJ955" s="14"/>
      <c r="AK955" s="15"/>
      <c r="AL955" s="15"/>
      <c r="AM955" s="15"/>
      <c r="AN955" s="15"/>
      <c r="AO955" s="14"/>
      <c r="AP955" s="14"/>
      <c r="AR955" s="6"/>
      <c r="AS955" t="e">
        <f>VLOOKUP(Таблица91112282710[[#This Row],[Название направления закупки]],ТаблНапрЗакуп[],2,FALSE)</f>
        <v>#N/A</v>
      </c>
      <c r="AT955" s="14"/>
      <c r="AU955" s="39" t="e">
        <f>VLOOKUP(Таблица91112282710[[#This Row],[Наименование подразделения-заявителя закупки (только для закупок ПАО "Газпром")]],ТаблПодрГазпром[],2,FALSE)</f>
        <v>#N/A</v>
      </c>
      <c r="AV955" s="14"/>
      <c r="AW955" s="14"/>
    </row>
    <row r="956" spans="1:49" x14ac:dyDescent="0.25">
      <c r="A956" s="2"/>
      <c r="B956" s="16"/>
      <c r="C956" s="6"/>
      <c r="D956" t="e">
        <f>VLOOKUP(Таблица91112282710[[#This Row],[Название документа, основания для закупки]],ТаблОснЗакуп[],2,FALSE)</f>
        <v>#N/A</v>
      </c>
      <c r="E956" s="2"/>
      <c r="F956" s="6"/>
      <c r="G956" s="38" t="e">
        <f>VLOOKUP(Таблица91112282710[[#This Row],[ Название раздела Плана]],ТаблРазделПлана4[],2,FALSE)</f>
        <v>#N/A</v>
      </c>
      <c r="H956" s="14"/>
      <c r="I956" s="14"/>
      <c r="J956" s="2"/>
      <c r="K956" s="17"/>
      <c r="L956" s="17"/>
      <c r="M956" s="48"/>
      <c r="N956" s="47" t="e">
        <f>VLOOKUP(Таблица91112282710[[#This Row],[Предмет закупки - исключения СМСП]],ТаблИсключ,2,FALSE)</f>
        <v>#N/A</v>
      </c>
      <c r="O956" s="20"/>
      <c r="Q956" s="36"/>
      <c r="R956" s="12"/>
      <c r="S956" s="12"/>
      <c r="T956" s="12"/>
      <c r="U956" s="16" t="e">
        <f>VLOOKUP(Таблица91112282710[[#This Row],[Ставка НДС]],ТаблицаСтавкиНДС[],2,FALSE)</f>
        <v>#N/A</v>
      </c>
      <c r="V956" s="6"/>
      <c r="W956" t="e">
        <f>VLOOKUP(Таблица91112282710[[#This Row],[Название источника финансирования]],ТаблИстФинанс[],2,FALSE)</f>
        <v>#N/A</v>
      </c>
      <c r="X956" s="2"/>
      <c r="Y956" s="13"/>
      <c r="Z956" s="13"/>
      <c r="AA956" s="13"/>
      <c r="AB956" s="17"/>
      <c r="AC956" s="17"/>
      <c r="AD956" s="6"/>
      <c r="AE956" t="e">
        <f>VLOOKUP(Таблица91112282710[[#This Row],[Название способа закупки]],ТаблСпосЗакуп[],2,FALSE)</f>
        <v>#N/A</v>
      </c>
      <c r="AF956" s="6"/>
      <c r="AG956" s="20" t="e">
        <f>INDEX(ТаблОснЗакЕП[],MATCH(LEFT($AF956,255),ТаблОснЗакЕП[Столбец1],0),2)</f>
        <v>#N/A</v>
      </c>
      <c r="AH956" s="2"/>
      <c r="AI956" s="17"/>
      <c r="AJ956" s="14"/>
      <c r="AK956" s="15"/>
      <c r="AL956" s="15"/>
      <c r="AM956" s="15"/>
      <c r="AN956" s="15"/>
      <c r="AO956" s="14"/>
      <c r="AP956" s="14"/>
      <c r="AR956" s="6"/>
      <c r="AS956" t="e">
        <f>VLOOKUP(Таблица91112282710[[#This Row],[Название направления закупки]],ТаблНапрЗакуп[],2,FALSE)</f>
        <v>#N/A</v>
      </c>
      <c r="AT956" s="14"/>
      <c r="AU956" s="40" t="e">
        <f>VLOOKUP(Таблица91112282710[[#This Row],[Наименование подразделения-заявителя закупки (только для закупок ПАО "Газпром")]],ТаблПодрГазпром[],2,FALSE)</f>
        <v>#N/A</v>
      </c>
      <c r="AV956" s="14"/>
      <c r="AW956" s="14"/>
    </row>
    <row r="957" spans="1:49" x14ac:dyDescent="0.25">
      <c r="A957" s="2"/>
      <c r="B957" s="16"/>
      <c r="C957" s="6"/>
      <c r="D957" t="e">
        <f>VLOOKUP(Таблица91112282710[[#This Row],[Название документа, основания для закупки]],ТаблОснЗакуп[],2,FALSE)</f>
        <v>#N/A</v>
      </c>
      <c r="E957" s="2"/>
      <c r="F957" s="6"/>
      <c r="G957" s="38" t="e">
        <f>VLOOKUP(Таблица91112282710[[#This Row],[ Название раздела Плана]],ТаблРазделПлана4[],2,FALSE)</f>
        <v>#N/A</v>
      </c>
      <c r="H957" s="14"/>
      <c r="I957" s="14"/>
      <c r="J957" s="2"/>
      <c r="K957" s="17"/>
      <c r="L957" s="17"/>
      <c r="M957" s="48"/>
      <c r="N957" s="47" t="e">
        <f>VLOOKUP(Таблица91112282710[[#This Row],[Предмет закупки - исключения СМСП]],ТаблИсключ,2,FALSE)</f>
        <v>#N/A</v>
      </c>
      <c r="O957" s="20"/>
      <c r="Q957" s="36"/>
      <c r="R957" s="12"/>
      <c r="S957" s="12"/>
      <c r="T957" s="12"/>
      <c r="U957" s="16" t="e">
        <f>VLOOKUP(Таблица91112282710[[#This Row],[Ставка НДС]],ТаблицаСтавкиНДС[],2,FALSE)</f>
        <v>#N/A</v>
      </c>
      <c r="V957" s="6"/>
      <c r="W957" t="e">
        <f>VLOOKUP(Таблица91112282710[[#This Row],[Название источника финансирования]],ТаблИстФинанс[],2,FALSE)</f>
        <v>#N/A</v>
      </c>
      <c r="X957" s="2"/>
      <c r="Y957" s="13"/>
      <c r="Z957" s="13"/>
      <c r="AA957" s="13"/>
      <c r="AB957" s="17"/>
      <c r="AC957" s="17"/>
      <c r="AD957" s="6"/>
      <c r="AE957" t="e">
        <f>VLOOKUP(Таблица91112282710[[#This Row],[Название способа закупки]],ТаблСпосЗакуп[],2,FALSE)</f>
        <v>#N/A</v>
      </c>
      <c r="AF957" s="6"/>
      <c r="AG957" s="20" t="e">
        <f>INDEX(ТаблОснЗакЕП[],MATCH(LEFT($AF957,255),ТаблОснЗакЕП[Столбец1],0),2)</f>
        <v>#N/A</v>
      </c>
      <c r="AH957" s="2"/>
      <c r="AI957" s="17"/>
      <c r="AJ957" s="14"/>
      <c r="AK957" s="15"/>
      <c r="AL957" s="15"/>
      <c r="AM957" s="15"/>
      <c r="AN957" s="15"/>
      <c r="AO957" s="14"/>
      <c r="AP957" s="14"/>
      <c r="AR957" s="6"/>
      <c r="AS957" t="e">
        <f>VLOOKUP(Таблица91112282710[[#This Row],[Название направления закупки]],ТаблНапрЗакуп[],2,FALSE)</f>
        <v>#N/A</v>
      </c>
      <c r="AT957" s="14"/>
      <c r="AU957" s="39" t="e">
        <f>VLOOKUP(Таблица91112282710[[#This Row],[Наименование подразделения-заявителя закупки (только для закупок ПАО "Газпром")]],ТаблПодрГазпром[],2,FALSE)</f>
        <v>#N/A</v>
      </c>
      <c r="AV957" s="14"/>
      <c r="AW957" s="14"/>
    </row>
    <row r="958" spans="1:49" x14ac:dyDescent="0.25">
      <c r="A958" s="2"/>
      <c r="B958" s="16"/>
      <c r="C958" s="6"/>
      <c r="D958" t="e">
        <f>VLOOKUP(Таблица91112282710[[#This Row],[Название документа, основания для закупки]],ТаблОснЗакуп[],2,FALSE)</f>
        <v>#N/A</v>
      </c>
      <c r="E958" s="2"/>
      <c r="F958" s="6"/>
      <c r="G958" s="38" t="e">
        <f>VLOOKUP(Таблица91112282710[[#This Row],[ Название раздела Плана]],ТаблРазделПлана4[],2,FALSE)</f>
        <v>#N/A</v>
      </c>
      <c r="H958" s="14"/>
      <c r="I958" s="14"/>
      <c r="J958" s="2"/>
      <c r="K958" s="17"/>
      <c r="L958" s="17"/>
      <c r="M958" s="48"/>
      <c r="N958" s="47" t="e">
        <f>VLOOKUP(Таблица91112282710[[#This Row],[Предмет закупки - исключения СМСП]],ТаблИсключ,2,FALSE)</f>
        <v>#N/A</v>
      </c>
      <c r="O958" s="20"/>
      <c r="Q958" s="36"/>
      <c r="R958" s="12"/>
      <c r="S958" s="12"/>
      <c r="T958" s="12"/>
      <c r="U958" s="16" t="e">
        <f>VLOOKUP(Таблица91112282710[[#This Row],[Ставка НДС]],ТаблицаСтавкиНДС[],2,FALSE)</f>
        <v>#N/A</v>
      </c>
      <c r="V958" s="6"/>
      <c r="W958" t="e">
        <f>VLOOKUP(Таблица91112282710[[#This Row],[Название источника финансирования]],ТаблИстФинанс[],2,FALSE)</f>
        <v>#N/A</v>
      </c>
      <c r="X958" s="2"/>
      <c r="Y958" s="13"/>
      <c r="Z958" s="13"/>
      <c r="AA958" s="13"/>
      <c r="AB958" s="17"/>
      <c r="AC958" s="17"/>
      <c r="AD958" s="6"/>
      <c r="AE958" t="e">
        <f>VLOOKUP(Таблица91112282710[[#This Row],[Название способа закупки]],ТаблСпосЗакуп[],2,FALSE)</f>
        <v>#N/A</v>
      </c>
      <c r="AF958" s="6"/>
      <c r="AG958" s="20" t="e">
        <f>INDEX(ТаблОснЗакЕП[],MATCH(LEFT($AF958,255),ТаблОснЗакЕП[Столбец1],0),2)</f>
        <v>#N/A</v>
      </c>
      <c r="AH958" s="2"/>
      <c r="AI958" s="17"/>
      <c r="AJ958" s="14"/>
      <c r="AK958" s="15"/>
      <c r="AL958" s="15"/>
      <c r="AM958" s="15"/>
      <c r="AN958" s="15"/>
      <c r="AO958" s="14"/>
      <c r="AP958" s="14"/>
      <c r="AR958" s="6"/>
      <c r="AS958" t="e">
        <f>VLOOKUP(Таблица91112282710[[#This Row],[Название направления закупки]],ТаблНапрЗакуп[],2,FALSE)</f>
        <v>#N/A</v>
      </c>
      <c r="AT958" s="14"/>
      <c r="AU958" s="40" t="e">
        <f>VLOOKUP(Таблица91112282710[[#This Row],[Наименование подразделения-заявителя закупки (только для закупок ПАО "Газпром")]],ТаблПодрГазпром[],2,FALSE)</f>
        <v>#N/A</v>
      </c>
      <c r="AV958" s="14"/>
      <c r="AW958" s="14"/>
    </row>
    <row r="959" spans="1:49" x14ac:dyDescent="0.25">
      <c r="A959" s="2"/>
      <c r="B959" s="16"/>
      <c r="C959" s="6"/>
      <c r="D959" t="e">
        <f>VLOOKUP(Таблица91112282710[[#This Row],[Название документа, основания для закупки]],ТаблОснЗакуп[],2,FALSE)</f>
        <v>#N/A</v>
      </c>
      <c r="E959" s="2"/>
      <c r="F959" s="6"/>
      <c r="G959" s="38" t="e">
        <f>VLOOKUP(Таблица91112282710[[#This Row],[ Название раздела Плана]],ТаблРазделПлана4[],2,FALSE)</f>
        <v>#N/A</v>
      </c>
      <c r="H959" s="14"/>
      <c r="I959" s="14"/>
      <c r="J959" s="2"/>
      <c r="K959" s="17"/>
      <c r="L959" s="17"/>
      <c r="M959" s="48"/>
      <c r="N959" s="47" t="e">
        <f>VLOOKUP(Таблица91112282710[[#This Row],[Предмет закупки - исключения СМСП]],ТаблИсключ,2,FALSE)</f>
        <v>#N/A</v>
      </c>
      <c r="O959" s="20"/>
      <c r="Q959" s="36"/>
      <c r="R959" s="12"/>
      <c r="S959" s="12"/>
      <c r="T959" s="12"/>
      <c r="U959" s="16" t="e">
        <f>VLOOKUP(Таблица91112282710[[#This Row],[Ставка НДС]],ТаблицаСтавкиНДС[],2,FALSE)</f>
        <v>#N/A</v>
      </c>
      <c r="V959" s="6"/>
      <c r="W959" t="e">
        <f>VLOOKUP(Таблица91112282710[[#This Row],[Название источника финансирования]],ТаблИстФинанс[],2,FALSE)</f>
        <v>#N/A</v>
      </c>
      <c r="X959" s="2"/>
      <c r="Y959" s="13"/>
      <c r="Z959" s="13"/>
      <c r="AA959" s="13"/>
      <c r="AB959" s="17"/>
      <c r="AC959" s="17"/>
      <c r="AD959" s="6"/>
      <c r="AE959" t="e">
        <f>VLOOKUP(Таблица91112282710[[#This Row],[Название способа закупки]],ТаблСпосЗакуп[],2,FALSE)</f>
        <v>#N/A</v>
      </c>
      <c r="AF959" s="6"/>
      <c r="AG959" s="20" t="e">
        <f>INDEX(ТаблОснЗакЕП[],MATCH(LEFT($AF959,255),ТаблОснЗакЕП[Столбец1],0),2)</f>
        <v>#N/A</v>
      </c>
      <c r="AH959" s="2"/>
      <c r="AI959" s="17"/>
      <c r="AJ959" s="14"/>
      <c r="AK959" s="15"/>
      <c r="AL959" s="15"/>
      <c r="AM959" s="15"/>
      <c r="AN959" s="15"/>
      <c r="AO959" s="14"/>
      <c r="AP959" s="14"/>
      <c r="AR959" s="6"/>
      <c r="AS959" t="e">
        <f>VLOOKUP(Таблица91112282710[[#This Row],[Название направления закупки]],ТаблНапрЗакуп[],2,FALSE)</f>
        <v>#N/A</v>
      </c>
      <c r="AT959" s="14"/>
      <c r="AU959" s="39" t="e">
        <f>VLOOKUP(Таблица91112282710[[#This Row],[Наименование подразделения-заявителя закупки (только для закупок ПАО "Газпром")]],ТаблПодрГазпром[],2,FALSE)</f>
        <v>#N/A</v>
      </c>
      <c r="AV959" s="14"/>
      <c r="AW959" s="14"/>
    </row>
    <row r="960" spans="1:49" x14ac:dyDescent="0.25">
      <c r="A960" s="2"/>
      <c r="B960" s="16"/>
      <c r="C960" s="6"/>
      <c r="D960" t="e">
        <f>VLOOKUP(Таблица91112282710[[#This Row],[Название документа, основания для закупки]],ТаблОснЗакуп[],2,FALSE)</f>
        <v>#N/A</v>
      </c>
      <c r="E960" s="2"/>
      <c r="F960" s="6"/>
      <c r="G960" s="38" t="e">
        <f>VLOOKUP(Таблица91112282710[[#This Row],[ Название раздела Плана]],ТаблРазделПлана4[],2,FALSE)</f>
        <v>#N/A</v>
      </c>
      <c r="H960" s="14"/>
      <c r="I960" s="14"/>
      <c r="J960" s="2"/>
      <c r="K960" s="17"/>
      <c r="L960" s="17"/>
      <c r="M960" s="48"/>
      <c r="N960" s="47" t="e">
        <f>VLOOKUP(Таблица91112282710[[#This Row],[Предмет закупки - исключения СМСП]],ТаблИсключ,2,FALSE)</f>
        <v>#N/A</v>
      </c>
      <c r="O960" s="20"/>
      <c r="Q960" s="36"/>
      <c r="R960" s="12"/>
      <c r="S960" s="12"/>
      <c r="T960" s="12"/>
      <c r="U960" s="16" t="e">
        <f>VLOOKUP(Таблица91112282710[[#This Row],[Ставка НДС]],ТаблицаСтавкиНДС[],2,FALSE)</f>
        <v>#N/A</v>
      </c>
      <c r="V960" s="6"/>
      <c r="W960" t="e">
        <f>VLOOKUP(Таблица91112282710[[#This Row],[Название источника финансирования]],ТаблИстФинанс[],2,FALSE)</f>
        <v>#N/A</v>
      </c>
      <c r="X960" s="2"/>
      <c r="Y960" s="13"/>
      <c r="Z960" s="13"/>
      <c r="AA960" s="13"/>
      <c r="AB960" s="17"/>
      <c r="AC960" s="17"/>
      <c r="AD960" s="6"/>
      <c r="AE960" t="e">
        <f>VLOOKUP(Таблица91112282710[[#This Row],[Название способа закупки]],ТаблСпосЗакуп[],2,FALSE)</f>
        <v>#N/A</v>
      </c>
      <c r="AF960" s="6"/>
      <c r="AG960" s="20" t="e">
        <f>INDEX(ТаблОснЗакЕП[],MATCH(LEFT($AF960,255),ТаблОснЗакЕП[Столбец1],0),2)</f>
        <v>#N/A</v>
      </c>
      <c r="AH960" s="2"/>
      <c r="AI960" s="17"/>
      <c r="AJ960" s="14"/>
      <c r="AK960" s="15"/>
      <c r="AL960" s="15"/>
      <c r="AM960" s="15"/>
      <c r="AN960" s="15"/>
      <c r="AO960" s="14"/>
      <c r="AP960" s="14"/>
      <c r="AR960" s="6"/>
      <c r="AS960" t="e">
        <f>VLOOKUP(Таблица91112282710[[#This Row],[Название направления закупки]],ТаблНапрЗакуп[],2,FALSE)</f>
        <v>#N/A</v>
      </c>
      <c r="AT960" s="14"/>
      <c r="AU960" s="40" t="e">
        <f>VLOOKUP(Таблица91112282710[[#This Row],[Наименование подразделения-заявителя закупки (только для закупок ПАО "Газпром")]],ТаблПодрГазпром[],2,FALSE)</f>
        <v>#N/A</v>
      </c>
      <c r="AV960" s="14"/>
      <c r="AW960" s="14"/>
    </row>
    <row r="961" spans="1:49" x14ac:dyDescent="0.25">
      <c r="A961" s="2"/>
      <c r="B961" s="16"/>
      <c r="C961" s="6"/>
      <c r="D961" t="e">
        <f>VLOOKUP(Таблица91112282710[[#This Row],[Название документа, основания для закупки]],ТаблОснЗакуп[],2,FALSE)</f>
        <v>#N/A</v>
      </c>
      <c r="E961" s="2"/>
      <c r="F961" s="6"/>
      <c r="G961" s="38" t="e">
        <f>VLOOKUP(Таблица91112282710[[#This Row],[ Название раздела Плана]],ТаблРазделПлана4[],2,FALSE)</f>
        <v>#N/A</v>
      </c>
      <c r="H961" s="14"/>
      <c r="I961" s="14"/>
      <c r="J961" s="2"/>
      <c r="K961" s="17"/>
      <c r="L961" s="17"/>
      <c r="M961" s="48"/>
      <c r="N961" s="47" t="e">
        <f>VLOOKUP(Таблица91112282710[[#This Row],[Предмет закупки - исключения СМСП]],ТаблИсключ,2,FALSE)</f>
        <v>#N/A</v>
      </c>
      <c r="O961" s="20"/>
      <c r="Q961" s="36"/>
      <c r="R961" s="12"/>
      <c r="S961" s="12"/>
      <c r="T961" s="12"/>
      <c r="U961" s="16" t="e">
        <f>VLOOKUP(Таблица91112282710[[#This Row],[Ставка НДС]],ТаблицаСтавкиНДС[],2,FALSE)</f>
        <v>#N/A</v>
      </c>
      <c r="V961" s="6"/>
      <c r="W961" t="e">
        <f>VLOOKUP(Таблица91112282710[[#This Row],[Название источника финансирования]],ТаблИстФинанс[],2,FALSE)</f>
        <v>#N/A</v>
      </c>
      <c r="X961" s="2"/>
      <c r="Y961" s="13"/>
      <c r="Z961" s="13"/>
      <c r="AA961" s="13"/>
      <c r="AB961" s="17"/>
      <c r="AC961" s="17"/>
      <c r="AD961" s="6"/>
      <c r="AE961" t="e">
        <f>VLOOKUP(Таблица91112282710[[#This Row],[Название способа закупки]],ТаблСпосЗакуп[],2,FALSE)</f>
        <v>#N/A</v>
      </c>
      <c r="AF961" s="6"/>
      <c r="AG961" s="20" t="e">
        <f>INDEX(ТаблОснЗакЕП[],MATCH(LEFT($AF961,255),ТаблОснЗакЕП[Столбец1],0),2)</f>
        <v>#N/A</v>
      </c>
      <c r="AH961" s="2"/>
      <c r="AI961" s="17"/>
      <c r="AJ961" s="14"/>
      <c r="AK961" s="15"/>
      <c r="AL961" s="15"/>
      <c r="AM961" s="15"/>
      <c r="AN961" s="15"/>
      <c r="AO961" s="14"/>
      <c r="AP961" s="14"/>
      <c r="AR961" s="6"/>
      <c r="AS961" t="e">
        <f>VLOOKUP(Таблица91112282710[[#This Row],[Название направления закупки]],ТаблНапрЗакуп[],2,FALSE)</f>
        <v>#N/A</v>
      </c>
      <c r="AT961" s="14"/>
      <c r="AU961" s="39" t="e">
        <f>VLOOKUP(Таблица91112282710[[#This Row],[Наименование подразделения-заявителя закупки (только для закупок ПАО "Газпром")]],ТаблПодрГазпром[],2,FALSE)</f>
        <v>#N/A</v>
      </c>
      <c r="AV961" s="14"/>
      <c r="AW961" s="14"/>
    </row>
    <row r="962" spans="1:49" x14ac:dyDescent="0.25">
      <c r="A962" s="2"/>
      <c r="B962" s="16"/>
      <c r="C962" s="6"/>
      <c r="D962" t="e">
        <f>VLOOKUP(Таблица91112282710[[#This Row],[Название документа, основания для закупки]],ТаблОснЗакуп[],2,FALSE)</f>
        <v>#N/A</v>
      </c>
      <c r="E962" s="2"/>
      <c r="F962" s="6"/>
      <c r="G962" s="38" t="e">
        <f>VLOOKUP(Таблица91112282710[[#This Row],[ Название раздела Плана]],ТаблРазделПлана4[],2,FALSE)</f>
        <v>#N/A</v>
      </c>
      <c r="H962" s="14"/>
      <c r="I962" s="14"/>
      <c r="J962" s="2"/>
      <c r="K962" s="17"/>
      <c r="L962" s="17"/>
      <c r="M962" s="48"/>
      <c r="N962" s="47" t="e">
        <f>VLOOKUP(Таблица91112282710[[#This Row],[Предмет закупки - исключения СМСП]],ТаблИсключ,2,FALSE)</f>
        <v>#N/A</v>
      </c>
      <c r="O962" s="20"/>
      <c r="Q962" s="36"/>
      <c r="R962" s="12"/>
      <c r="S962" s="12"/>
      <c r="T962" s="12"/>
      <c r="U962" s="16" t="e">
        <f>VLOOKUP(Таблица91112282710[[#This Row],[Ставка НДС]],ТаблицаСтавкиНДС[],2,FALSE)</f>
        <v>#N/A</v>
      </c>
      <c r="V962" s="6"/>
      <c r="W962" t="e">
        <f>VLOOKUP(Таблица91112282710[[#This Row],[Название источника финансирования]],ТаблИстФинанс[],2,FALSE)</f>
        <v>#N/A</v>
      </c>
      <c r="X962" s="2"/>
      <c r="Y962" s="13"/>
      <c r="Z962" s="13"/>
      <c r="AA962" s="13"/>
      <c r="AB962" s="17"/>
      <c r="AC962" s="17"/>
      <c r="AD962" s="6"/>
      <c r="AE962" t="e">
        <f>VLOOKUP(Таблица91112282710[[#This Row],[Название способа закупки]],ТаблСпосЗакуп[],2,FALSE)</f>
        <v>#N/A</v>
      </c>
      <c r="AF962" s="6"/>
      <c r="AG962" s="20" t="e">
        <f>INDEX(ТаблОснЗакЕП[],MATCH(LEFT($AF962,255),ТаблОснЗакЕП[Столбец1],0),2)</f>
        <v>#N/A</v>
      </c>
      <c r="AH962" s="2"/>
      <c r="AI962" s="17"/>
      <c r="AJ962" s="14"/>
      <c r="AK962" s="15"/>
      <c r="AL962" s="15"/>
      <c r="AM962" s="15"/>
      <c r="AN962" s="15"/>
      <c r="AO962" s="14"/>
      <c r="AP962" s="14"/>
      <c r="AR962" s="6"/>
      <c r="AS962" t="e">
        <f>VLOOKUP(Таблица91112282710[[#This Row],[Название направления закупки]],ТаблНапрЗакуп[],2,FALSE)</f>
        <v>#N/A</v>
      </c>
      <c r="AT962" s="14"/>
      <c r="AU962" s="40" t="e">
        <f>VLOOKUP(Таблица91112282710[[#This Row],[Наименование подразделения-заявителя закупки (только для закупок ПАО "Газпром")]],ТаблПодрГазпром[],2,FALSE)</f>
        <v>#N/A</v>
      </c>
      <c r="AV962" s="14"/>
      <c r="AW962" s="14"/>
    </row>
    <row r="963" spans="1:49" x14ac:dyDescent="0.25">
      <c r="A963" s="2"/>
      <c r="B963" s="16"/>
      <c r="C963" s="6"/>
      <c r="D963" t="e">
        <f>VLOOKUP(Таблица91112282710[[#This Row],[Название документа, основания для закупки]],ТаблОснЗакуп[],2,FALSE)</f>
        <v>#N/A</v>
      </c>
      <c r="E963" s="2"/>
      <c r="F963" s="6"/>
      <c r="G963" s="38" t="e">
        <f>VLOOKUP(Таблица91112282710[[#This Row],[ Название раздела Плана]],ТаблРазделПлана4[],2,FALSE)</f>
        <v>#N/A</v>
      </c>
      <c r="H963" s="14"/>
      <c r="I963" s="14"/>
      <c r="J963" s="2"/>
      <c r="K963" s="17"/>
      <c r="L963" s="17"/>
      <c r="M963" s="48"/>
      <c r="N963" s="47" t="e">
        <f>VLOOKUP(Таблица91112282710[[#This Row],[Предмет закупки - исключения СМСП]],ТаблИсключ,2,FALSE)</f>
        <v>#N/A</v>
      </c>
      <c r="O963" s="20"/>
      <c r="Q963" s="36"/>
      <c r="R963" s="12"/>
      <c r="S963" s="12"/>
      <c r="T963" s="12"/>
      <c r="U963" s="16" t="e">
        <f>VLOOKUP(Таблица91112282710[[#This Row],[Ставка НДС]],ТаблицаСтавкиНДС[],2,FALSE)</f>
        <v>#N/A</v>
      </c>
      <c r="V963" s="6"/>
      <c r="W963" t="e">
        <f>VLOOKUP(Таблица91112282710[[#This Row],[Название источника финансирования]],ТаблИстФинанс[],2,FALSE)</f>
        <v>#N/A</v>
      </c>
      <c r="X963" s="2"/>
      <c r="Y963" s="13"/>
      <c r="Z963" s="13"/>
      <c r="AA963" s="13"/>
      <c r="AB963" s="17"/>
      <c r="AC963" s="17"/>
      <c r="AD963" s="6"/>
      <c r="AE963" t="e">
        <f>VLOOKUP(Таблица91112282710[[#This Row],[Название способа закупки]],ТаблСпосЗакуп[],2,FALSE)</f>
        <v>#N/A</v>
      </c>
      <c r="AF963" s="6"/>
      <c r="AG963" s="20" t="e">
        <f>INDEX(ТаблОснЗакЕП[],MATCH(LEFT($AF963,255),ТаблОснЗакЕП[Столбец1],0),2)</f>
        <v>#N/A</v>
      </c>
      <c r="AH963" s="2"/>
      <c r="AI963" s="17"/>
      <c r="AJ963" s="14"/>
      <c r="AK963" s="15"/>
      <c r="AL963" s="15"/>
      <c r="AM963" s="15"/>
      <c r="AN963" s="15"/>
      <c r="AO963" s="14"/>
      <c r="AP963" s="14"/>
      <c r="AR963" s="6"/>
      <c r="AS963" t="e">
        <f>VLOOKUP(Таблица91112282710[[#This Row],[Название направления закупки]],ТаблНапрЗакуп[],2,FALSE)</f>
        <v>#N/A</v>
      </c>
      <c r="AT963" s="14"/>
      <c r="AU963" s="39" t="e">
        <f>VLOOKUP(Таблица91112282710[[#This Row],[Наименование подразделения-заявителя закупки (только для закупок ПАО "Газпром")]],ТаблПодрГазпром[],2,FALSE)</f>
        <v>#N/A</v>
      </c>
      <c r="AV963" s="14"/>
      <c r="AW963" s="14"/>
    </row>
    <row r="964" spans="1:49" x14ac:dyDescent="0.25">
      <c r="A964" s="2"/>
      <c r="B964" s="16"/>
      <c r="C964" s="6"/>
      <c r="D964" t="e">
        <f>VLOOKUP(Таблица91112282710[[#This Row],[Название документа, основания для закупки]],ТаблОснЗакуп[],2,FALSE)</f>
        <v>#N/A</v>
      </c>
      <c r="E964" s="2"/>
      <c r="F964" s="6"/>
      <c r="G964" s="38" t="e">
        <f>VLOOKUP(Таблица91112282710[[#This Row],[ Название раздела Плана]],ТаблРазделПлана4[],2,FALSE)</f>
        <v>#N/A</v>
      </c>
      <c r="H964" s="14"/>
      <c r="I964" s="14"/>
      <c r="J964" s="2"/>
      <c r="K964" s="17"/>
      <c r="L964" s="17"/>
      <c r="M964" s="48"/>
      <c r="N964" s="47" t="e">
        <f>VLOOKUP(Таблица91112282710[[#This Row],[Предмет закупки - исключения СМСП]],ТаблИсключ,2,FALSE)</f>
        <v>#N/A</v>
      </c>
      <c r="O964" s="20"/>
      <c r="Q964" s="36"/>
      <c r="R964" s="12"/>
      <c r="S964" s="12"/>
      <c r="T964" s="12"/>
      <c r="U964" s="16" t="e">
        <f>VLOOKUP(Таблица91112282710[[#This Row],[Ставка НДС]],ТаблицаСтавкиНДС[],2,FALSE)</f>
        <v>#N/A</v>
      </c>
      <c r="V964" s="6"/>
      <c r="W964" t="e">
        <f>VLOOKUP(Таблица91112282710[[#This Row],[Название источника финансирования]],ТаблИстФинанс[],2,FALSE)</f>
        <v>#N/A</v>
      </c>
      <c r="X964" s="2"/>
      <c r="Y964" s="13"/>
      <c r="Z964" s="13"/>
      <c r="AA964" s="13"/>
      <c r="AB964" s="17"/>
      <c r="AC964" s="17"/>
      <c r="AD964" s="6"/>
      <c r="AE964" t="e">
        <f>VLOOKUP(Таблица91112282710[[#This Row],[Название способа закупки]],ТаблСпосЗакуп[],2,FALSE)</f>
        <v>#N/A</v>
      </c>
      <c r="AF964" s="6"/>
      <c r="AG964" s="20" t="e">
        <f>INDEX(ТаблОснЗакЕП[],MATCH(LEFT($AF964,255),ТаблОснЗакЕП[Столбец1],0),2)</f>
        <v>#N/A</v>
      </c>
      <c r="AH964" s="2"/>
      <c r="AI964" s="17"/>
      <c r="AJ964" s="14"/>
      <c r="AK964" s="15"/>
      <c r="AL964" s="15"/>
      <c r="AM964" s="15"/>
      <c r="AN964" s="15"/>
      <c r="AO964" s="14"/>
      <c r="AP964" s="14"/>
      <c r="AR964" s="6"/>
      <c r="AS964" t="e">
        <f>VLOOKUP(Таблица91112282710[[#This Row],[Название направления закупки]],ТаблНапрЗакуп[],2,FALSE)</f>
        <v>#N/A</v>
      </c>
      <c r="AT964" s="14"/>
      <c r="AU964" s="40" t="e">
        <f>VLOOKUP(Таблица91112282710[[#This Row],[Наименование подразделения-заявителя закупки (только для закупок ПАО "Газпром")]],ТаблПодрГазпром[],2,FALSE)</f>
        <v>#N/A</v>
      </c>
      <c r="AV964" s="14"/>
      <c r="AW964" s="14"/>
    </row>
    <row r="965" spans="1:49" x14ac:dyDescent="0.25">
      <c r="A965" s="2"/>
      <c r="B965" s="16"/>
      <c r="C965" s="6"/>
      <c r="D965" t="e">
        <f>VLOOKUP(Таблица91112282710[[#This Row],[Название документа, основания для закупки]],ТаблОснЗакуп[],2,FALSE)</f>
        <v>#N/A</v>
      </c>
      <c r="E965" s="2"/>
      <c r="F965" s="6"/>
      <c r="G965" s="38" t="e">
        <f>VLOOKUP(Таблица91112282710[[#This Row],[ Название раздела Плана]],ТаблРазделПлана4[],2,FALSE)</f>
        <v>#N/A</v>
      </c>
      <c r="H965" s="14"/>
      <c r="I965" s="14"/>
      <c r="J965" s="2"/>
      <c r="K965" s="17"/>
      <c r="L965" s="17"/>
      <c r="M965" s="48"/>
      <c r="N965" s="47" t="e">
        <f>VLOOKUP(Таблица91112282710[[#This Row],[Предмет закупки - исключения СМСП]],ТаблИсключ,2,FALSE)</f>
        <v>#N/A</v>
      </c>
      <c r="O965" s="20"/>
      <c r="Q965" s="36"/>
      <c r="R965" s="12"/>
      <c r="S965" s="12"/>
      <c r="T965" s="12"/>
      <c r="U965" s="16" t="e">
        <f>VLOOKUP(Таблица91112282710[[#This Row],[Ставка НДС]],ТаблицаСтавкиНДС[],2,FALSE)</f>
        <v>#N/A</v>
      </c>
      <c r="V965" s="6"/>
      <c r="W965" t="e">
        <f>VLOOKUP(Таблица91112282710[[#This Row],[Название источника финансирования]],ТаблИстФинанс[],2,FALSE)</f>
        <v>#N/A</v>
      </c>
      <c r="X965" s="2"/>
      <c r="Y965" s="13"/>
      <c r="Z965" s="13"/>
      <c r="AA965" s="13"/>
      <c r="AB965" s="17"/>
      <c r="AC965" s="17"/>
      <c r="AD965" s="6"/>
      <c r="AE965" t="e">
        <f>VLOOKUP(Таблица91112282710[[#This Row],[Название способа закупки]],ТаблСпосЗакуп[],2,FALSE)</f>
        <v>#N/A</v>
      </c>
      <c r="AF965" s="6"/>
      <c r="AG965" s="20" t="e">
        <f>INDEX(ТаблОснЗакЕП[],MATCH(LEFT($AF965,255),ТаблОснЗакЕП[Столбец1],0),2)</f>
        <v>#N/A</v>
      </c>
      <c r="AH965" s="2"/>
      <c r="AI965" s="17"/>
      <c r="AJ965" s="14"/>
      <c r="AK965" s="15"/>
      <c r="AL965" s="15"/>
      <c r="AM965" s="15"/>
      <c r="AN965" s="15"/>
      <c r="AO965" s="14"/>
      <c r="AP965" s="14"/>
      <c r="AR965" s="6"/>
      <c r="AS965" t="e">
        <f>VLOOKUP(Таблица91112282710[[#This Row],[Название направления закупки]],ТаблНапрЗакуп[],2,FALSE)</f>
        <v>#N/A</v>
      </c>
      <c r="AT965" s="14"/>
      <c r="AU965" s="39" t="e">
        <f>VLOOKUP(Таблица91112282710[[#This Row],[Наименование подразделения-заявителя закупки (только для закупок ПАО "Газпром")]],ТаблПодрГазпром[],2,FALSE)</f>
        <v>#N/A</v>
      </c>
      <c r="AV965" s="14"/>
      <c r="AW965" s="14"/>
    </row>
    <row r="966" spans="1:49" x14ac:dyDescent="0.25">
      <c r="A966" s="2"/>
      <c r="B966" s="16"/>
      <c r="C966" s="6"/>
      <c r="D966" t="e">
        <f>VLOOKUP(Таблица91112282710[[#This Row],[Название документа, основания для закупки]],ТаблОснЗакуп[],2,FALSE)</f>
        <v>#N/A</v>
      </c>
      <c r="E966" s="2"/>
      <c r="F966" s="6"/>
      <c r="G966" s="38" t="e">
        <f>VLOOKUP(Таблица91112282710[[#This Row],[ Название раздела Плана]],ТаблРазделПлана4[],2,FALSE)</f>
        <v>#N/A</v>
      </c>
      <c r="H966" s="14"/>
      <c r="I966" s="14"/>
      <c r="J966" s="2"/>
      <c r="K966" s="17"/>
      <c r="L966" s="17"/>
      <c r="M966" s="48"/>
      <c r="N966" s="47" t="e">
        <f>VLOOKUP(Таблица91112282710[[#This Row],[Предмет закупки - исключения СМСП]],ТаблИсключ,2,FALSE)</f>
        <v>#N/A</v>
      </c>
      <c r="O966" s="20"/>
      <c r="Q966" s="36"/>
      <c r="R966" s="12"/>
      <c r="S966" s="12"/>
      <c r="T966" s="12"/>
      <c r="U966" s="16" t="e">
        <f>VLOOKUP(Таблица91112282710[[#This Row],[Ставка НДС]],ТаблицаСтавкиНДС[],2,FALSE)</f>
        <v>#N/A</v>
      </c>
      <c r="V966" s="6"/>
      <c r="W966" t="e">
        <f>VLOOKUP(Таблица91112282710[[#This Row],[Название источника финансирования]],ТаблИстФинанс[],2,FALSE)</f>
        <v>#N/A</v>
      </c>
      <c r="X966" s="2"/>
      <c r="Y966" s="13"/>
      <c r="Z966" s="13"/>
      <c r="AA966" s="13"/>
      <c r="AB966" s="17"/>
      <c r="AC966" s="17"/>
      <c r="AD966" s="6"/>
      <c r="AE966" t="e">
        <f>VLOOKUP(Таблица91112282710[[#This Row],[Название способа закупки]],ТаблСпосЗакуп[],2,FALSE)</f>
        <v>#N/A</v>
      </c>
      <c r="AF966" s="6"/>
      <c r="AG966" s="20" t="e">
        <f>INDEX(ТаблОснЗакЕП[],MATCH(LEFT($AF966,255),ТаблОснЗакЕП[Столбец1],0),2)</f>
        <v>#N/A</v>
      </c>
      <c r="AH966" s="2"/>
      <c r="AI966" s="17"/>
      <c r="AJ966" s="14"/>
      <c r="AK966" s="15"/>
      <c r="AL966" s="15"/>
      <c r="AM966" s="15"/>
      <c r="AN966" s="15"/>
      <c r="AO966" s="14"/>
      <c r="AP966" s="14"/>
      <c r="AR966" s="6"/>
      <c r="AS966" t="e">
        <f>VLOOKUP(Таблица91112282710[[#This Row],[Название направления закупки]],ТаблНапрЗакуп[],2,FALSE)</f>
        <v>#N/A</v>
      </c>
      <c r="AT966" s="14"/>
      <c r="AU966" s="40" t="e">
        <f>VLOOKUP(Таблица91112282710[[#This Row],[Наименование подразделения-заявителя закупки (только для закупок ПАО "Газпром")]],ТаблПодрГазпром[],2,FALSE)</f>
        <v>#N/A</v>
      </c>
      <c r="AV966" s="14"/>
      <c r="AW966" s="14"/>
    </row>
    <row r="967" spans="1:49" x14ac:dyDescent="0.25">
      <c r="A967" s="2"/>
      <c r="B967" s="16"/>
      <c r="C967" s="6"/>
      <c r="D967" t="e">
        <f>VLOOKUP(Таблица91112282710[[#This Row],[Название документа, основания для закупки]],ТаблОснЗакуп[],2,FALSE)</f>
        <v>#N/A</v>
      </c>
      <c r="E967" s="2"/>
      <c r="F967" s="6"/>
      <c r="G967" s="38" t="e">
        <f>VLOOKUP(Таблица91112282710[[#This Row],[ Название раздела Плана]],ТаблРазделПлана4[],2,FALSE)</f>
        <v>#N/A</v>
      </c>
      <c r="H967" s="14"/>
      <c r="I967" s="14"/>
      <c r="J967" s="2"/>
      <c r="K967" s="17"/>
      <c r="L967" s="17"/>
      <c r="M967" s="48"/>
      <c r="N967" s="47" t="e">
        <f>VLOOKUP(Таблица91112282710[[#This Row],[Предмет закупки - исключения СМСП]],ТаблИсключ,2,FALSE)</f>
        <v>#N/A</v>
      </c>
      <c r="O967" s="20"/>
      <c r="Q967" s="36"/>
      <c r="R967" s="12"/>
      <c r="S967" s="12"/>
      <c r="T967" s="12"/>
      <c r="U967" s="16" t="e">
        <f>VLOOKUP(Таблица91112282710[[#This Row],[Ставка НДС]],ТаблицаСтавкиНДС[],2,FALSE)</f>
        <v>#N/A</v>
      </c>
      <c r="V967" s="6"/>
      <c r="W967" t="e">
        <f>VLOOKUP(Таблица91112282710[[#This Row],[Название источника финансирования]],ТаблИстФинанс[],2,FALSE)</f>
        <v>#N/A</v>
      </c>
      <c r="X967" s="2"/>
      <c r="Y967" s="13"/>
      <c r="Z967" s="13"/>
      <c r="AA967" s="13"/>
      <c r="AB967" s="17"/>
      <c r="AC967" s="17"/>
      <c r="AD967" s="6"/>
      <c r="AE967" t="e">
        <f>VLOOKUP(Таблица91112282710[[#This Row],[Название способа закупки]],ТаблСпосЗакуп[],2,FALSE)</f>
        <v>#N/A</v>
      </c>
      <c r="AF967" s="6"/>
      <c r="AG967" s="20" t="e">
        <f>INDEX(ТаблОснЗакЕП[],MATCH(LEFT($AF967,255),ТаблОснЗакЕП[Столбец1],0),2)</f>
        <v>#N/A</v>
      </c>
      <c r="AH967" s="2"/>
      <c r="AI967" s="17"/>
      <c r="AJ967" s="14"/>
      <c r="AK967" s="15"/>
      <c r="AL967" s="15"/>
      <c r="AM967" s="15"/>
      <c r="AN967" s="15"/>
      <c r="AO967" s="14"/>
      <c r="AP967" s="14"/>
      <c r="AR967" s="6"/>
      <c r="AS967" t="e">
        <f>VLOOKUP(Таблица91112282710[[#This Row],[Название направления закупки]],ТаблНапрЗакуп[],2,FALSE)</f>
        <v>#N/A</v>
      </c>
      <c r="AT967" s="14"/>
      <c r="AU967" s="39" t="e">
        <f>VLOOKUP(Таблица91112282710[[#This Row],[Наименование подразделения-заявителя закупки (только для закупок ПАО "Газпром")]],ТаблПодрГазпром[],2,FALSE)</f>
        <v>#N/A</v>
      </c>
      <c r="AV967" s="14"/>
      <c r="AW967" s="14"/>
    </row>
    <row r="968" spans="1:49" x14ac:dyDescent="0.25">
      <c r="A968" s="2"/>
      <c r="B968" s="16"/>
      <c r="C968" s="6"/>
      <c r="D968" t="e">
        <f>VLOOKUP(Таблица91112282710[[#This Row],[Название документа, основания для закупки]],ТаблОснЗакуп[],2,FALSE)</f>
        <v>#N/A</v>
      </c>
      <c r="E968" s="2"/>
      <c r="F968" s="6"/>
      <c r="G968" s="38" t="e">
        <f>VLOOKUP(Таблица91112282710[[#This Row],[ Название раздела Плана]],ТаблРазделПлана4[],2,FALSE)</f>
        <v>#N/A</v>
      </c>
      <c r="H968" s="14"/>
      <c r="I968" s="14"/>
      <c r="J968" s="2"/>
      <c r="K968" s="17"/>
      <c r="L968" s="17"/>
      <c r="M968" s="48"/>
      <c r="N968" s="47" t="e">
        <f>VLOOKUP(Таблица91112282710[[#This Row],[Предмет закупки - исключения СМСП]],ТаблИсключ,2,FALSE)</f>
        <v>#N/A</v>
      </c>
      <c r="O968" s="20"/>
      <c r="Q968" s="36"/>
      <c r="R968" s="12"/>
      <c r="S968" s="12"/>
      <c r="T968" s="12"/>
      <c r="U968" s="16" t="e">
        <f>VLOOKUP(Таблица91112282710[[#This Row],[Ставка НДС]],ТаблицаСтавкиНДС[],2,FALSE)</f>
        <v>#N/A</v>
      </c>
      <c r="V968" s="6"/>
      <c r="W968" t="e">
        <f>VLOOKUP(Таблица91112282710[[#This Row],[Название источника финансирования]],ТаблИстФинанс[],2,FALSE)</f>
        <v>#N/A</v>
      </c>
      <c r="X968" s="2"/>
      <c r="Y968" s="13"/>
      <c r="Z968" s="13"/>
      <c r="AA968" s="13"/>
      <c r="AB968" s="17"/>
      <c r="AC968" s="17"/>
      <c r="AD968" s="6"/>
      <c r="AE968" t="e">
        <f>VLOOKUP(Таблица91112282710[[#This Row],[Название способа закупки]],ТаблСпосЗакуп[],2,FALSE)</f>
        <v>#N/A</v>
      </c>
      <c r="AF968" s="6"/>
      <c r="AG968" s="20" t="e">
        <f>INDEX(ТаблОснЗакЕП[],MATCH(LEFT($AF968,255),ТаблОснЗакЕП[Столбец1],0),2)</f>
        <v>#N/A</v>
      </c>
      <c r="AH968" s="2"/>
      <c r="AI968" s="17"/>
      <c r="AJ968" s="14"/>
      <c r="AK968" s="15"/>
      <c r="AL968" s="15"/>
      <c r="AM968" s="15"/>
      <c r="AN968" s="15"/>
      <c r="AO968" s="14"/>
      <c r="AP968" s="14"/>
      <c r="AR968" s="6"/>
      <c r="AS968" t="e">
        <f>VLOOKUP(Таблица91112282710[[#This Row],[Название направления закупки]],ТаблНапрЗакуп[],2,FALSE)</f>
        <v>#N/A</v>
      </c>
      <c r="AT968" s="14"/>
      <c r="AU968" s="40" t="e">
        <f>VLOOKUP(Таблица91112282710[[#This Row],[Наименование подразделения-заявителя закупки (только для закупок ПАО "Газпром")]],ТаблПодрГазпром[],2,FALSE)</f>
        <v>#N/A</v>
      </c>
      <c r="AV968" s="14"/>
      <c r="AW968" s="14"/>
    </row>
    <row r="969" spans="1:49" x14ac:dyDescent="0.25">
      <c r="A969" s="2"/>
      <c r="B969" s="16"/>
      <c r="C969" s="6"/>
      <c r="D969" t="e">
        <f>VLOOKUP(Таблица91112282710[[#This Row],[Название документа, основания для закупки]],ТаблОснЗакуп[],2,FALSE)</f>
        <v>#N/A</v>
      </c>
      <c r="E969" s="2"/>
      <c r="F969" s="6"/>
      <c r="G969" s="38" t="e">
        <f>VLOOKUP(Таблица91112282710[[#This Row],[ Название раздела Плана]],ТаблРазделПлана4[],2,FALSE)</f>
        <v>#N/A</v>
      </c>
      <c r="H969" s="14"/>
      <c r="I969" s="14"/>
      <c r="J969" s="2"/>
      <c r="K969" s="17"/>
      <c r="L969" s="17"/>
      <c r="M969" s="48"/>
      <c r="N969" s="47" t="e">
        <f>VLOOKUP(Таблица91112282710[[#This Row],[Предмет закупки - исключения СМСП]],ТаблИсключ,2,FALSE)</f>
        <v>#N/A</v>
      </c>
      <c r="O969" s="20"/>
      <c r="Q969" s="36"/>
      <c r="R969" s="12"/>
      <c r="S969" s="12"/>
      <c r="T969" s="12"/>
      <c r="U969" s="16" t="e">
        <f>VLOOKUP(Таблица91112282710[[#This Row],[Ставка НДС]],ТаблицаСтавкиНДС[],2,FALSE)</f>
        <v>#N/A</v>
      </c>
      <c r="V969" s="6"/>
      <c r="W969" t="e">
        <f>VLOOKUP(Таблица91112282710[[#This Row],[Название источника финансирования]],ТаблИстФинанс[],2,FALSE)</f>
        <v>#N/A</v>
      </c>
      <c r="X969" s="2"/>
      <c r="Y969" s="13"/>
      <c r="Z969" s="13"/>
      <c r="AA969" s="13"/>
      <c r="AB969" s="17"/>
      <c r="AC969" s="17"/>
      <c r="AD969" s="6"/>
      <c r="AE969" t="e">
        <f>VLOOKUP(Таблица91112282710[[#This Row],[Название способа закупки]],ТаблСпосЗакуп[],2,FALSE)</f>
        <v>#N/A</v>
      </c>
      <c r="AF969" s="6"/>
      <c r="AG969" s="20" t="e">
        <f>INDEX(ТаблОснЗакЕП[],MATCH(LEFT($AF969,255),ТаблОснЗакЕП[Столбец1],0),2)</f>
        <v>#N/A</v>
      </c>
      <c r="AH969" s="2"/>
      <c r="AI969" s="17"/>
      <c r="AJ969" s="14"/>
      <c r="AK969" s="15"/>
      <c r="AL969" s="15"/>
      <c r="AM969" s="15"/>
      <c r="AN969" s="15"/>
      <c r="AO969" s="14"/>
      <c r="AP969" s="14"/>
      <c r="AR969" s="6"/>
      <c r="AS969" t="e">
        <f>VLOOKUP(Таблица91112282710[[#This Row],[Название направления закупки]],ТаблНапрЗакуп[],2,FALSE)</f>
        <v>#N/A</v>
      </c>
      <c r="AT969" s="14"/>
      <c r="AU969" s="39" t="e">
        <f>VLOOKUP(Таблица91112282710[[#This Row],[Наименование подразделения-заявителя закупки (только для закупок ПАО "Газпром")]],ТаблПодрГазпром[],2,FALSE)</f>
        <v>#N/A</v>
      </c>
      <c r="AV969" s="14"/>
      <c r="AW969" s="14"/>
    </row>
    <row r="970" spans="1:49" x14ac:dyDescent="0.25">
      <c r="A970" s="2"/>
      <c r="B970" s="16"/>
      <c r="C970" s="6"/>
      <c r="D970" t="e">
        <f>VLOOKUP(Таблица91112282710[[#This Row],[Название документа, основания для закупки]],ТаблОснЗакуп[],2,FALSE)</f>
        <v>#N/A</v>
      </c>
      <c r="E970" s="2"/>
      <c r="F970" s="6"/>
      <c r="G970" s="38" t="e">
        <f>VLOOKUP(Таблица91112282710[[#This Row],[ Название раздела Плана]],ТаблРазделПлана4[],2,FALSE)</f>
        <v>#N/A</v>
      </c>
      <c r="H970" s="14"/>
      <c r="I970" s="14"/>
      <c r="J970" s="2"/>
      <c r="K970" s="17"/>
      <c r="L970" s="17"/>
      <c r="M970" s="48"/>
      <c r="N970" s="47" t="e">
        <f>VLOOKUP(Таблица91112282710[[#This Row],[Предмет закупки - исключения СМСП]],ТаблИсключ,2,FALSE)</f>
        <v>#N/A</v>
      </c>
      <c r="O970" s="20"/>
      <c r="Q970" s="36"/>
      <c r="R970" s="12"/>
      <c r="S970" s="12"/>
      <c r="T970" s="12"/>
      <c r="U970" s="16" t="e">
        <f>VLOOKUP(Таблица91112282710[[#This Row],[Ставка НДС]],ТаблицаСтавкиНДС[],2,FALSE)</f>
        <v>#N/A</v>
      </c>
      <c r="V970" s="6"/>
      <c r="W970" t="e">
        <f>VLOOKUP(Таблица91112282710[[#This Row],[Название источника финансирования]],ТаблИстФинанс[],2,FALSE)</f>
        <v>#N/A</v>
      </c>
      <c r="X970" s="2"/>
      <c r="Y970" s="13"/>
      <c r="Z970" s="13"/>
      <c r="AA970" s="13"/>
      <c r="AB970" s="17"/>
      <c r="AC970" s="17"/>
      <c r="AD970" s="6"/>
      <c r="AE970" t="e">
        <f>VLOOKUP(Таблица91112282710[[#This Row],[Название способа закупки]],ТаблСпосЗакуп[],2,FALSE)</f>
        <v>#N/A</v>
      </c>
      <c r="AF970" s="6"/>
      <c r="AG970" s="20" t="e">
        <f>INDEX(ТаблОснЗакЕП[],MATCH(LEFT($AF970,255),ТаблОснЗакЕП[Столбец1],0),2)</f>
        <v>#N/A</v>
      </c>
      <c r="AH970" s="2"/>
      <c r="AI970" s="17"/>
      <c r="AJ970" s="14"/>
      <c r="AK970" s="15"/>
      <c r="AL970" s="15"/>
      <c r="AM970" s="15"/>
      <c r="AN970" s="15"/>
      <c r="AO970" s="14"/>
      <c r="AP970" s="14"/>
      <c r="AR970" s="6"/>
      <c r="AS970" t="e">
        <f>VLOOKUP(Таблица91112282710[[#This Row],[Название направления закупки]],ТаблНапрЗакуп[],2,FALSE)</f>
        <v>#N/A</v>
      </c>
      <c r="AT970" s="14"/>
      <c r="AU970" s="40" t="e">
        <f>VLOOKUP(Таблица91112282710[[#This Row],[Наименование подразделения-заявителя закупки (только для закупок ПАО "Газпром")]],ТаблПодрГазпром[],2,FALSE)</f>
        <v>#N/A</v>
      </c>
      <c r="AV970" s="14"/>
      <c r="AW970" s="14"/>
    </row>
    <row r="971" spans="1:49" x14ac:dyDescent="0.25">
      <c r="A971" s="2"/>
      <c r="B971" s="16"/>
      <c r="C971" s="6"/>
      <c r="D971" t="e">
        <f>VLOOKUP(Таблица91112282710[[#This Row],[Название документа, основания для закупки]],ТаблОснЗакуп[],2,FALSE)</f>
        <v>#N/A</v>
      </c>
      <c r="E971" s="2"/>
      <c r="F971" s="6"/>
      <c r="G971" s="38" t="e">
        <f>VLOOKUP(Таблица91112282710[[#This Row],[ Название раздела Плана]],ТаблРазделПлана4[],2,FALSE)</f>
        <v>#N/A</v>
      </c>
      <c r="H971" s="14"/>
      <c r="I971" s="14"/>
      <c r="J971" s="2"/>
      <c r="K971" s="17"/>
      <c r="L971" s="17"/>
      <c r="M971" s="48"/>
      <c r="N971" s="47" t="e">
        <f>VLOOKUP(Таблица91112282710[[#This Row],[Предмет закупки - исключения СМСП]],ТаблИсключ,2,FALSE)</f>
        <v>#N/A</v>
      </c>
      <c r="O971" s="20"/>
      <c r="Q971" s="36"/>
      <c r="R971" s="12"/>
      <c r="S971" s="12"/>
      <c r="T971" s="12"/>
      <c r="U971" s="16" t="e">
        <f>VLOOKUP(Таблица91112282710[[#This Row],[Ставка НДС]],ТаблицаСтавкиНДС[],2,FALSE)</f>
        <v>#N/A</v>
      </c>
      <c r="V971" s="6"/>
      <c r="W971" t="e">
        <f>VLOOKUP(Таблица91112282710[[#This Row],[Название источника финансирования]],ТаблИстФинанс[],2,FALSE)</f>
        <v>#N/A</v>
      </c>
      <c r="X971" s="2"/>
      <c r="Y971" s="13"/>
      <c r="Z971" s="13"/>
      <c r="AA971" s="13"/>
      <c r="AB971" s="17"/>
      <c r="AC971" s="17"/>
      <c r="AD971" s="6"/>
      <c r="AE971" t="e">
        <f>VLOOKUP(Таблица91112282710[[#This Row],[Название способа закупки]],ТаблСпосЗакуп[],2,FALSE)</f>
        <v>#N/A</v>
      </c>
      <c r="AF971" s="6"/>
      <c r="AG971" s="20" t="e">
        <f>INDEX(ТаблОснЗакЕП[],MATCH(LEFT($AF971,255),ТаблОснЗакЕП[Столбец1],0),2)</f>
        <v>#N/A</v>
      </c>
      <c r="AH971" s="2"/>
      <c r="AI971" s="17"/>
      <c r="AJ971" s="14"/>
      <c r="AK971" s="15"/>
      <c r="AL971" s="15"/>
      <c r="AM971" s="15"/>
      <c r="AN971" s="15"/>
      <c r="AO971" s="14"/>
      <c r="AP971" s="14"/>
      <c r="AR971" s="6"/>
      <c r="AS971" t="e">
        <f>VLOOKUP(Таблица91112282710[[#This Row],[Название направления закупки]],ТаблНапрЗакуп[],2,FALSE)</f>
        <v>#N/A</v>
      </c>
      <c r="AT971" s="14"/>
      <c r="AU971" s="39" t="e">
        <f>VLOOKUP(Таблица91112282710[[#This Row],[Наименование подразделения-заявителя закупки (только для закупок ПАО "Газпром")]],ТаблПодрГазпром[],2,FALSE)</f>
        <v>#N/A</v>
      </c>
      <c r="AV971" s="14"/>
      <c r="AW971" s="14"/>
    </row>
    <row r="972" spans="1:49" x14ac:dyDescent="0.25">
      <c r="A972" s="2"/>
      <c r="B972" s="16"/>
      <c r="C972" s="6"/>
      <c r="D972" t="e">
        <f>VLOOKUP(Таблица91112282710[[#This Row],[Название документа, основания для закупки]],ТаблОснЗакуп[],2,FALSE)</f>
        <v>#N/A</v>
      </c>
      <c r="E972" s="2"/>
      <c r="F972" s="6"/>
      <c r="G972" s="38" t="e">
        <f>VLOOKUP(Таблица91112282710[[#This Row],[ Название раздела Плана]],ТаблРазделПлана4[],2,FALSE)</f>
        <v>#N/A</v>
      </c>
      <c r="H972" s="14"/>
      <c r="I972" s="14"/>
      <c r="J972" s="2"/>
      <c r="K972" s="17"/>
      <c r="L972" s="17"/>
      <c r="M972" s="48"/>
      <c r="N972" s="47" t="e">
        <f>VLOOKUP(Таблица91112282710[[#This Row],[Предмет закупки - исключения СМСП]],ТаблИсключ,2,FALSE)</f>
        <v>#N/A</v>
      </c>
      <c r="O972" s="20"/>
      <c r="Q972" s="36"/>
      <c r="R972" s="12"/>
      <c r="S972" s="12"/>
      <c r="T972" s="12"/>
      <c r="U972" s="16" t="e">
        <f>VLOOKUP(Таблица91112282710[[#This Row],[Ставка НДС]],ТаблицаСтавкиНДС[],2,FALSE)</f>
        <v>#N/A</v>
      </c>
      <c r="V972" s="6"/>
      <c r="W972" t="e">
        <f>VLOOKUP(Таблица91112282710[[#This Row],[Название источника финансирования]],ТаблИстФинанс[],2,FALSE)</f>
        <v>#N/A</v>
      </c>
      <c r="X972" s="2"/>
      <c r="Y972" s="13"/>
      <c r="Z972" s="13"/>
      <c r="AA972" s="13"/>
      <c r="AB972" s="17"/>
      <c r="AC972" s="17"/>
      <c r="AD972" s="6"/>
      <c r="AE972" t="e">
        <f>VLOOKUP(Таблица91112282710[[#This Row],[Название способа закупки]],ТаблСпосЗакуп[],2,FALSE)</f>
        <v>#N/A</v>
      </c>
      <c r="AF972" s="6"/>
      <c r="AG972" s="20" t="e">
        <f>INDEX(ТаблОснЗакЕП[],MATCH(LEFT($AF972,255),ТаблОснЗакЕП[Столбец1],0),2)</f>
        <v>#N/A</v>
      </c>
      <c r="AH972" s="2"/>
      <c r="AI972" s="17"/>
      <c r="AJ972" s="14"/>
      <c r="AK972" s="15"/>
      <c r="AL972" s="15"/>
      <c r="AM972" s="15"/>
      <c r="AN972" s="15"/>
      <c r="AO972" s="14"/>
      <c r="AP972" s="14"/>
      <c r="AR972" s="6"/>
      <c r="AS972" t="e">
        <f>VLOOKUP(Таблица91112282710[[#This Row],[Название направления закупки]],ТаблНапрЗакуп[],2,FALSE)</f>
        <v>#N/A</v>
      </c>
      <c r="AT972" s="14"/>
      <c r="AU972" s="40" t="e">
        <f>VLOOKUP(Таблица91112282710[[#This Row],[Наименование подразделения-заявителя закупки (только для закупок ПАО "Газпром")]],ТаблПодрГазпром[],2,FALSE)</f>
        <v>#N/A</v>
      </c>
      <c r="AV972" s="14"/>
      <c r="AW972" s="14"/>
    </row>
    <row r="973" spans="1:49" x14ac:dyDescent="0.25">
      <c r="A973" s="2"/>
      <c r="B973" s="16"/>
      <c r="C973" s="6"/>
      <c r="D973" t="e">
        <f>VLOOKUP(Таблица91112282710[[#This Row],[Название документа, основания для закупки]],ТаблОснЗакуп[],2,FALSE)</f>
        <v>#N/A</v>
      </c>
      <c r="E973" s="2"/>
      <c r="F973" s="6"/>
      <c r="G973" s="38" t="e">
        <f>VLOOKUP(Таблица91112282710[[#This Row],[ Название раздела Плана]],ТаблРазделПлана4[],2,FALSE)</f>
        <v>#N/A</v>
      </c>
      <c r="H973" s="14"/>
      <c r="I973" s="14"/>
      <c r="J973" s="2"/>
      <c r="K973" s="17"/>
      <c r="L973" s="17"/>
      <c r="M973" s="48"/>
      <c r="N973" s="47" t="e">
        <f>VLOOKUP(Таблица91112282710[[#This Row],[Предмет закупки - исключения СМСП]],ТаблИсключ,2,FALSE)</f>
        <v>#N/A</v>
      </c>
      <c r="O973" s="20"/>
      <c r="Q973" s="36"/>
      <c r="R973" s="12"/>
      <c r="S973" s="12"/>
      <c r="T973" s="12"/>
      <c r="U973" s="16" t="e">
        <f>VLOOKUP(Таблица91112282710[[#This Row],[Ставка НДС]],ТаблицаСтавкиНДС[],2,FALSE)</f>
        <v>#N/A</v>
      </c>
      <c r="V973" s="6"/>
      <c r="W973" t="e">
        <f>VLOOKUP(Таблица91112282710[[#This Row],[Название источника финансирования]],ТаблИстФинанс[],2,FALSE)</f>
        <v>#N/A</v>
      </c>
      <c r="X973" s="2"/>
      <c r="Y973" s="13"/>
      <c r="Z973" s="13"/>
      <c r="AA973" s="13"/>
      <c r="AB973" s="17"/>
      <c r="AC973" s="17"/>
      <c r="AD973" s="6"/>
      <c r="AE973" t="e">
        <f>VLOOKUP(Таблица91112282710[[#This Row],[Название способа закупки]],ТаблСпосЗакуп[],2,FALSE)</f>
        <v>#N/A</v>
      </c>
      <c r="AF973" s="6"/>
      <c r="AG973" s="20" t="e">
        <f>INDEX(ТаблОснЗакЕП[],MATCH(LEFT($AF973,255),ТаблОснЗакЕП[Столбец1],0),2)</f>
        <v>#N/A</v>
      </c>
      <c r="AH973" s="2"/>
      <c r="AI973" s="17"/>
      <c r="AJ973" s="14"/>
      <c r="AK973" s="15"/>
      <c r="AL973" s="15"/>
      <c r="AM973" s="15"/>
      <c r="AN973" s="15"/>
      <c r="AO973" s="14"/>
      <c r="AP973" s="14"/>
      <c r="AR973" s="6"/>
      <c r="AS973" t="e">
        <f>VLOOKUP(Таблица91112282710[[#This Row],[Название направления закупки]],ТаблНапрЗакуп[],2,FALSE)</f>
        <v>#N/A</v>
      </c>
      <c r="AT973" s="14"/>
      <c r="AU973" s="39" t="e">
        <f>VLOOKUP(Таблица91112282710[[#This Row],[Наименование подразделения-заявителя закупки (только для закупок ПАО "Газпром")]],ТаблПодрГазпром[],2,FALSE)</f>
        <v>#N/A</v>
      </c>
      <c r="AV973" s="14"/>
      <c r="AW973" s="14"/>
    </row>
    <row r="974" spans="1:49" x14ac:dyDescent="0.25">
      <c r="A974" s="2"/>
      <c r="B974" s="16"/>
      <c r="C974" s="6"/>
      <c r="D974" t="e">
        <f>VLOOKUP(Таблица91112282710[[#This Row],[Название документа, основания для закупки]],ТаблОснЗакуп[],2,FALSE)</f>
        <v>#N/A</v>
      </c>
      <c r="E974" s="2"/>
      <c r="F974" s="6"/>
      <c r="G974" s="38" t="e">
        <f>VLOOKUP(Таблица91112282710[[#This Row],[ Название раздела Плана]],ТаблРазделПлана4[],2,FALSE)</f>
        <v>#N/A</v>
      </c>
      <c r="H974" s="14"/>
      <c r="I974" s="14"/>
      <c r="J974" s="2"/>
      <c r="K974" s="17"/>
      <c r="L974" s="17"/>
      <c r="M974" s="48"/>
      <c r="N974" s="47" t="e">
        <f>VLOOKUP(Таблица91112282710[[#This Row],[Предмет закупки - исключения СМСП]],ТаблИсключ,2,FALSE)</f>
        <v>#N/A</v>
      </c>
      <c r="O974" s="20"/>
      <c r="Q974" s="36"/>
      <c r="R974" s="12"/>
      <c r="S974" s="12"/>
      <c r="T974" s="12"/>
      <c r="U974" s="16" t="e">
        <f>VLOOKUP(Таблица91112282710[[#This Row],[Ставка НДС]],ТаблицаСтавкиНДС[],2,FALSE)</f>
        <v>#N/A</v>
      </c>
      <c r="V974" s="6"/>
      <c r="W974" t="e">
        <f>VLOOKUP(Таблица91112282710[[#This Row],[Название источника финансирования]],ТаблИстФинанс[],2,FALSE)</f>
        <v>#N/A</v>
      </c>
      <c r="X974" s="2"/>
      <c r="Y974" s="13"/>
      <c r="Z974" s="13"/>
      <c r="AA974" s="13"/>
      <c r="AB974" s="17"/>
      <c r="AC974" s="17"/>
      <c r="AD974" s="6"/>
      <c r="AE974" t="e">
        <f>VLOOKUP(Таблица91112282710[[#This Row],[Название способа закупки]],ТаблСпосЗакуп[],2,FALSE)</f>
        <v>#N/A</v>
      </c>
      <c r="AF974" s="6"/>
      <c r="AG974" s="20" t="e">
        <f>INDEX(ТаблОснЗакЕП[],MATCH(LEFT($AF974,255),ТаблОснЗакЕП[Столбец1],0),2)</f>
        <v>#N/A</v>
      </c>
      <c r="AH974" s="2"/>
      <c r="AI974" s="17"/>
      <c r="AJ974" s="14"/>
      <c r="AK974" s="15"/>
      <c r="AL974" s="15"/>
      <c r="AM974" s="15"/>
      <c r="AN974" s="15"/>
      <c r="AO974" s="14"/>
      <c r="AP974" s="14"/>
      <c r="AR974" s="6"/>
      <c r="AS974" t="e">
        <f>VLOOKUP(Таблица91112282710[[#This Row],[Название направления закупки]],ТаблНапрЗакуп[],2,FALSE)</f>
        <v>#N/A</v>
      </c>
      <c r="AT974" s="14"/>
      <c r="AU974" s="40" t="e">
        <f>VLOOKUP(Таблица91112282710[[#This Row],[Наименование подразделения-заявителя закупки (только для закупок ПАО "Газпром")]],ТаблПодрГазпром[],2,FALSE)</f>
        <v>#N/A</v>
      </c>
      <c r="AV974" s="14"/>
      <c r="AW974" s="14"/>
    </row>
    <row r="975" spans="1:49" x14ac:dyDescent="0.25">
      <c r="A975" s="2"/>
      <c r="B975" s="16"/>
      <c r="C975" s="6"/>
      <c r="D975" t="e">
        <f>VLOOKUP(Таблица91112282710[[#This Row],[Название документа, основания для закупки]],ТаблОснЗакуп[],2,FALSE)</f>
        <v>#N/A</v>
      </c>
      <c r="E975" s="2"/>
      <c r="F975" s="6"/>
      <c r="G975" s="38" t="e">
        <f>VLOOKUP(Таблица91112282710[[#This Row],[ Название раздела Плана]],ТаблРазделПлана4[],2,FALSE)</f>
        <v>#N/A</v>
      </c>
      <c r="H975" s="14"/>
      <c r="I975" s="14"/>
      <c r="J975" s="2"/>
      <c r="K975" s="17"/>
      <c r="L975" s="17"/>
      <c r="M975" s="48"/>
      <c r="N975" s="47" t="e">
        <f>VLOOKUP(Таблица91112282710[[#This Row],[Предмет закупки - исключения СМСП]],ТаблИсключ,2,FALSE)</f>
        <v>#N/A</v>
      </c>
      <c r="O975" s="20"/>
      <c r="Q975" s="36"/>
      <c r="R975" s="12"/>
      <c r="S975" s="12"/>
      <c r="T975" s="12"/>
      <c r="U975" s="16" t="e">
        <f>VLOOKUP(Таблица91112282710[[#This Row],[Ставка НДС]],ТаблицаСтавкиНДС[],2,FALSE)</f>
        <v>#N/A</v>
      </c>
      <c r="V975" s="6"/>
      <c r="W975" t="e">
        <f>VLOOKUP(Таблица91112282710[[#This Row],[Название источника финансирования]],ТаблИстФинанс[],2,FALSE)</f>
        <v>#N/A</v>
      </c>
      <c r="X975" s="2"/>
      <c r="Y975" s="13"/>
      <c r="Z975" s="13"/>
      <c r="AA975" s="13"/>
      <c r="AB975" s="17"/>
      <c r="AC975" s="17"/>
      <c r="AD975" s="6"/>
      <c r="AE975" t="e">
        <f>VLOOKUP(Таблица91112282710[[#This Row],[Название способа закупки]],ТаблСпосЗакуп[],2,FALSE)</f>
        <v>#N/A</v>
      </c>
      <c r="AF975" s="6"/>
      <c r="AG975" s="20" t="e">
        <f>INDEX(ТаблОснЗакЕП[],MATCH(LEFT($AF975,255),ТаблОснЗакЕП[Столбец1],0),2)</f>
        <v>#N/A</v>
      </c>
      <c r="AH975" s="2"/>
      <c r="AI975" s="17"/>
      <c r="AJ975" s="14"/>
      <c r="AK975" s="15"/>
      <c r="AL975" s="15"/>
      <c r="AM975" s="15"/>
      <c r="AN975" s="15"/>
      <c r="AO975" s="14"/>
      <c r="AP975" s="14"/>
      <c r="AR975" s="6"/>
      <c r="AS975" t="e">
        <f>VLOOKUP(Таблица91112282710[[#This Row],[Название направления закупки]],ТаблНапрЗакуп[],2,FALSE)</f>
        <v>#N/A</v>
      </c>
      <c r="AT975" s="14"/>
      <c r="AU975" s="39" t="e">
        <f>VLOOKUP(Таблица91112282710[[#This Row],[Наименование подразделения-заявителя закупки (только для закупок ПАО "Газпром")]],ТаблПодрГазпром[],2,FALSE)</f>
        <v>#N/A</v>
      </c>
      <c r="AV975" s="14"/>
      <c r="AW975" s="14"/>
    </row>
    <row r="976" spans="1:49" x14ac:dyDescent="0.25">
      <c r="A976" s="2"/>
      <c r="B976" s="16"/>
      <c r="C976" s="6"/>
      <c r="D976" t="e">
        <f>VLOOKUP(Таблица91112282710[[#This Row],[Название документа, основания для закупки]],ТаблОснЗакуп[],2,FALSE)</f>
        <v>#N/A</v>
      </c>
      <c r="E976" s="2"/>
      <c r="F976" s="6"/>
      <c r="G976" s="38" t="e">
        <f>VLOOKUP(Таблица91112282710[[#This Row],[ Название раздела Плана]],ТаблРазделПлана4[],2,FALSE)</f>
        <v>#N/A</v>
      </c>
      <c r="H976" s="14"/>
      <c r="I976" s="14"/>
      <c r="J976" s="2"/>
      <c r="K976" s="17"/>
      <c r="L976" s="17"/>
      <c r="M976" s="48"/>
      <c r="N976" s="47" t="e">
        <f>VLOOKUP(Таблица91112282710[[#This Row],[Предмет закупки - исключения СМСП]],ТаблИсключ,2,FALSE)</f>
        <v>#N/A</v>
      </c>
      <c r="O976" s="20"/>
      <c r="Q976" s="36"/>
      <c r="R976" s="12"/>
      <c r="S976" s="12"/>
      <c r="T976" s="12"/>
      <c r="U976" s="16" t="e">
        <f>VLOOKUP(Таблица91112282710[[#This Row],[Ставка НДС]],ТаблицаСтавкиНДС[],2,FALSE)</f>
        <v>#N/A</v>
      </c>
      <c r="V976" s="6"/>
      <c r="W976" t="e">
        <f>VLOOKUP(Таблица91112282710[[#This Row],[Название источника финансирования]],ТаблИстФинанс[],2,FALSE)</f>
        <v>#N/A</v>
      </c>
      <c r="X976" s="2"/>
      <c r="Y976" s="13"/>
      <c r="Z976" s="13"/>
      <c r="AA976" s="13"/>
      <c r="AB976" s="17"/>
      <c r="AC976" s="17"/>
      <c r="AD976" s="6"/>
      <c r="AE976" t="e">
        <f>VLOOKUP(Таблица91112282710[[#This Row],[Название способа закупки]],ТаблСпосЗакуп[],2,FALSE)</f>
        <v>#N/A</v>
      </c>
      <c r="AF976" s="6"/>
      <c r="AG976" s="20" t="e">
        <f>INDEX(ТаблОснЗакЕП[],MATCH(LEFT($AF976,255),ТаблОснЗакЕП[Столбец1],0),2)</f>
        <v>#N/A</v>
      </c>
      <c r="AH976" s="2"/>
      <c r="AI976" s="17"/>
      <c r="AJ976" s="14"/>
      <c r="AK976" s="15"/>
      <c r="AL976" s="15"/>
      <c r="AM976" s="15"/>
      <c r="AN976" s="15"/>
      <c r="AO976" s="14"/>
      <c r="AP976" s="14"/>
      <c r="AR976" s="6"/>
      <c r="AS976" t="e">
        <f>VLOOKUP(Таблица91112282710[[#This Row],[Название направления закупки]],ТаблНапрЗакуп[],2,FALSE)</f>
        <v>#N/A</v>
      </c>
      <c r="AT976" s="14"/>
      <c r="AU976" s="40" t="e">
        <f>VLOOKUP(Таблица91112282710[[#This Row],[Наименование подразделения-заявителя закупки (только для закупок ПАО "Газпром")]],ТаблПодрГазпром[],2,FALSE)</f>
        <v>#N/A</v>
      </c>
      <c r="AV976" s="14"/>
      <c r="AW976" s="14"/>
    </row>
    <row r="977" spans="1:49" x14ac:dyDescent="0.25">
      <c r="A977" s="2"/>
      <c r="B977" s="16"/>
      <c r="C977" s="6"/>
      <c r="D977" t="e">
        <f>VLOOKUP(Таблица91112282710[[#This Row],[Название документа, основания для закупки]],ТаблОснЗакуп[],2,FALSE)</f>
        <v>#N/A</v>
      </c>
      <c r="E977" s="2"/>
      <c r="F977" s="6"/>
      <c r="G977" s="38" t="e">
        <f>VLOOKUP(Таблица91112282710[[#This Row],[ Название раздела Плана]],ТаблРазделПлана4[],2,FALSE)</f>
        <v>#N/A</v>
      </c>
      <c r="H977" s="14"/>
      <c r="I977" s="14"/>
      <c r="J977" s="2"/>
      <c r="K977" s="17"/>
      <c r="L977" s="17"/>
      <c r="M977" s="48"/>
      <c r="N977" s="47" t="e">
        <f>VLOOKUP(Таблица91112282710[[#This Row],[Предмет закупки - исключения СМСП]],ТаблИсключ,2,FALSE)</f>
        <v>#N/A</v>
      </c>
      <c r="O977" s="20"/>
      <c r="Q977" s="36"/>
      <c r="R977" s="12"/>
      <c r="S977" s="12"/>
      <c r="T977" s="12"/>
      <c r="U977" s="16" t="e">
        <f>VLOOKUP(Таблица91112282710[[#This Row],[Ставка НДС]],ТаблицаСтавкиНДС[],2,FALSE)</f>
        <v>#N/A</v>
      </c>
      <c r="V977" s="6"/>
      <c r="W977" t="e">
        <f>VLOOKUP(Таблица91112282710[[#This Row],[Название источника финансирования]],ТаблИстФинанс[],2,FALSE)</f>
        <v>#N/A</v>
      </c>
      <c r="X977" s="2"/>
      <c r="Y977" s="13"/>
      <c r="Z977" s="13"/>
      <c r="AA977" s="13"/>
      <c r="AB977" s="17"/>
      <c r="AC977" s="17"/>
      <c r="AD977" s="6"/>
      <c r="AE977" t="e">
        <f>VLOOKUP(Таблица91112282710[[#This Row],[Название способа закупки]],ТаблСпосЗакуп[],2,FALSE)</f>
        <v>#N/A</v>
      </c>
      <c r="AF977" s="6"/>
      <c r="AG977" s="20" t="e">
        <f>INDEX(ТаблОснЗакЕП[],MATCH(LEFT($AF977,255),ТаблОснЗакЕП[Столбец1],0),2)</f>
        <v>#N/A</v>
      </c>
      <c r="AH977" s="2"/>
      <c r="AI977" s="17"/>
      <c r="AJ977" s="14"/>
      <c r="AK977" s="15"/>
      <c r="AL977" s="15"/>
      <c r="AM977" s="15"/>
      <c r="AN977" s="15"/>
      <c r="AO977" s="14"/>
      <c r="AP977" s="14"/>
      <c r="AR977" s="6"/>
      <c r="AS977" t="e">
        <f>VLOOKUP(Таблица91112282710[[#This Row],[Название направления закупки]],ТаблНапрЗакуп[],2,FALSE)</f>
        <v>#N/A</v>
      </c>
      <c r="AT977" s="14"/>
      <c r="AU977" s="39" t="e">
        <f>VLOOKUP(Таблица91112282710[[#This Row],[Наименование подразделения-заявителя закупки (только для закупок ПАО "Газпром")]],ТаблПодрГазпром[],2,FALSE)</f>
        <v>#N/A</v>
      </c>
      <c r="AV977" s="14"/>
      <c r="AW977" s="14"/>
    </row>
    <row r="978" spans="1:49" x14ac:dyDescent="0.25">
      <c r="A978" s="2"/>
      <c r="B978" s="16"/>
      <c r="C978" s="6"/>
      <c r="D978" t="e">
        <f>VLOOKUP(Таблица91112282710[[#This Row],[Название документа, основания для закупки]],ТаблОснЗакуп[],2,FALSE)</f>
        <v>#N/A</v>
      </c>
      <c r="E978" s="2"/>
      <c r="F978" s="6"/>
      <c r="G978" s="38" t="e">
        <f>VLOOKUP(Таблица91112282710[[#This Row],[ Название раздела Плана]],ТаблРазделПлана4[],2,FALSE)</f>
        <v>#N/A</v>
      </c>
      <c r="H978" s="14"/>
      <c r="I978" s="14"/>
      <c r="J978" s="2"/>
      <c r="K978" s="17"/>
      <c r="L978" s="17"/>
      <c r="M978" s="48"/>
      <c r="N978" s="47" t="e">
        <f>VLOOKUP(Таблица91112282710[[#This Row],[Предмет закупки - исключения СМСП]],ТаблИсключ,2,FALSE)</f>
        <v>#N/A</v>
      </c>
      <c r="O978" s="20"/>
      <c r="Q978" s="36"/>
      <c r="R978" s="12"/>
      <c r="S978" s="12"/>
      <c r="T978" s="12"/>
      <c r="U978" s="16" t="e">
        <f>VLOOKUP(Таблица91112282710[[#This Row],[Ставка НДС]],ТаблицаСтавкиНДС[],2,FALSE)</f>
        <v>#N/A</v>
      </c>
      <c r="V978" s="6"/>
      <c r="W978" t="e">
        <f>VLOOKUP(Таблица91112282710[[#This Row],[Название источника финансирования]],ТаблИстФинанс[],2,FALSE)</f>
        <v>#N/A</v>
      </c>
      <c r="X978" s="2"/>
      <c r="Y978" s="13"/>
      <c r="Z978" s="13"/>
      <c r="AA978" s="13"/>
      <c r="AB978" s="17"/>
      <c r="AC978" s="17"/>
      <c r="AD978" s="6"/>
      <c r="AE978" t="e">
        <f>VLOOKUP(Таблица91112282710[[#This Row],[Название способа закупки]],ТаблСпосЗакуп[],2,FALSE)</f>
        <v>#N/A</v>
      </c>
      <c r="AF978" s="6"/>
      <c r="AG978" s="20" t="e">
        <f>INDEX(ТаблОснЗакЕП[],MATCH(LEFT($AF978,255),ТаблОснЗакЕП[Столбец1],0),2)</f>
        <v>#N/A</v>
      </c>
      <c r="AH978" s="2"/>
      <c r="AI978" s="17"/>
      <c r="AJ978" s="14"/>
      <c r="AK978" s="15"/>
      <c r="AL978" s="15"/>
      <c r="AM978" s="15"/>
      <c r="AN978" s="15"/>
      <c r="AO978" s="14"/>
      <c r="AP978" s="14"/>
      <c r="AR978" s="6"/>
      <c r="AS978" t="e">
        <f>VLOOKUP(Таблица91112282710[[#This Row],[Название направления закупки]],ТаблНапрЗакуп[],2,FALSE)</f>
        <v>#N/A</v>
      </c>
      <c r="AT978" s="14"/>
      <c r="AU978" s="40" t="e">
        <f>VLOOKUP(Таблица91112282710[[#This Row],[Наименование подразделения-заявителя закупки (только для закупок ПАО "Газпром")]],ТаблПодрГазпром[],2,FALSE)</f>
        <v>#N/A</v>
      </c>
      <c r="AV978" s="14"/>
      <c r="AW978" s="14"/>
    </row>
    <row r="979" spans="1:49" x14ac:dyDescent="0.25">
      <c r="A979" s="2"/>
      <c r="B979" s="16"/>
      <c r="C979" s="6"/>
      <c r="D979" t="e">
        <f>VLOOKUP(Таблица91112282710[[#This Row],[Название документа, основания для закупки]],ТаблОснЗакуп[],2,FALSE)</f>
        <v>#N/A</v>
      </c>
      <c r="E979" s="2"/>
      <c r="F979" s="6"/>
      <c r="G979" s="38" t="e">
        <f>VLOOKUP(Таблица91112282710[[#This Row],[ Название раздела Плана]],ТаблРазделПлана4[],2,FALSE)</f>
        <v>#N/A</v>
      </c>
      <c r="H979" s="14"/>
      <c r="I979" s="14"/>
      <c r="J979" s="2"/>
      <c r="K979" s="17"/>
      <c r="L979" s="17"/>
      <c r="M979" s="48"/>
      <c r="N979" s="47" t="e">
        <f>VLOOKUP(Таблица91112282710[[#This Row],[Предмет закупки - исключения СМСП]],ТаблИсключ,2,FALSE)</f>
        <v>#N/A</v>
      </c>
      <c r="O979" s="20"/>
      <c r="Q979" s="36"/>
      <c r="R979" s="12"/>
      <c r="S979" s="12"/>
      <c r="T979" s="12"/>
      <c r="U979" s="16" t="e">
        <f>VLOOKUP(Таблица91112282710[[#This Row],[Ставка НДС]],ТаблицаСтавкиНДС[],2,FALSE)</f>
        <v>#N/A</v>
      </c>
      <c r="V979" s="6"/>
      <c r="W979" t="e">
        <f>VLOOKUP(Таблица91112282710[[#This Row],[Название источника финансирования]],ТаблИстФинанс[],2,FALSE)</f>
        <v>#N/A</v>
      </c>
      <c r="X979" s="2"/>
      <c r="Y979" s="13"/>
      <c r="Z979" s="13"/>
      <c r="AA979" s="13"/>
      <c r="AB979" s="17"/>
      <c r="AC979" s="17"/>
      <c r="AD979" s="6"/>
      <c r="AE979" t="e">
        <f>VLOOKUP(Таблица91112282710[[#This Row],[Название способа закупки]],ТаблСпосЗакуп[],2,FALSE)</f>
        <v>#N/A</v>
      </c>
      <c r="AF979" s="6"/>
      <c r="AG979" s="20" t="e">
        <f>INDEX(ТаблОснЗакЕП[],MATCH(LEFT($AF979,255),ТаблОснЗакЕП[Столбец1],0),2)</f>
        <v>#N/A</v>
      </c>
      <c r="AH979" s="2"/>
      <c r="AI979" s="17"/>
      <c r="AJ979" s="14"/>
      <c r="AK979" s="15"/>
      <c r="AL979" s="15"/>
      <c r="AM979" s="15"/>
      <c r="AN979" s="15"/>
      <c r="AO979" s="14"/>
      <c r="AP979" s="14"/>
      <c r="AR979" s="6"/>
      <c r="AS979" t="e">
        <f>VLOOKUP(Таблица91112282710[[#This Row],[Название направления закупки]],ТаблНапрЗакуп[],2,FALSE)</f>
        <v>#N/A</v>
      </c>
      <c r="AT979" s="14"/>
      <c r="AU979" s="39" t="e">
        <f>VLOOKUP(Таблица91112282710[[#This Row],[Наименование подразделения-заявителя закупки (только для закупок ПАО "Газпром")]],ТаблПодрГазпром[],2,FALSE)</f>
        <v>#N/A</v>
      </c>
      <c r="AV979" s="14"/>
      <c r="AW979" s="14"/>
    </row>
    <row r="980" spans="1:49" x14ac:dyDescent="0.25">
      <c r="A980" s="2"/>
      <c r="B980" s="16"/>
      <c r="C980" s="6"/>
      <c r="D980" t="e">
        <f>VLOOKUP(Таблица91112282710[[#This Row],[Название документа, основания для закупки]],ТаблОснЗакуп[],2,FALSE)</f>
        <v>#N/A</v>
      </c>
      <c r="E980" s="2"/>
      <c r="F980" s="6"/>
      <c r="G980" s="38" t="e">
        <f>VLOOKUP(Таблица91112282710[[#This Row],[ Название раздела Плана]],ТаблРазделПлана4[],2,FALSE)</f>
        <v>#N/A</v>
      </c>
      <c r="H980" s="14"/>
      <c r="I980" s="14"/>
      <c r="J980" s="2"/>
      <c r="K980" s="17"/>
      <c r="L980" s="17"/>
      <c r="M980" s="48"/>
      <c r="N980" s="47" t="e">
        <f>VLOOKUP(Таблица91112282710[[#This Row],[Предмет закупки - исключения СМСП]],ТаблИсключ,2,FALSE)</f>
        <v>#N/A</v>
      </c>
      <c r="O980" s="20"/>
      <c r="Q980" s="36"/>
      <c r="R980" s="12"/>
      <c r="S980" s="12"/>
      <c r="T980" s="12"/>
      <c r="U980" s="16" t="e">
        <f>VLOOKUP(Таблица91112282710[[#This Row],[Ставка НДС]],ТаблицаСтавкиНДС[],2,FALSE)</f>
        <v>#N/A</v>
      </c>
      <c r="V980" s="6"/>
      <c r="W980" t="e">
        <f>VLOOKUP(Таблица91112282710[[#This Row],[Название источника финансирования]],ТаблИстФинанс[],2,FALSE)</f>
        <v>#N/A</v>
      </c>
      <c r="X980" s="2"/>
      <c r="Y980" s="13"/>
      <c r="Z980" s="13"/>
      <c r="AA980" s="13"/>
      <c r="AB980" s="17"/>
      <c r="AC980" s="17"/>
      <c r="AD980" s="6"/>
      <c r="AE980" t="e">
        <f>VLOOKUP(Таблица91112282710[[#This Row],[Название способа закупки]],ТаблСпосЗакуп[],2,FALSE)</f>
        <v>#N/A</v>
      </c>
      <c r="AF980" s="6"/>
      <c r="AG980" s="20" t="e">
        <f>INDEX(ТаблОснЗакЕП[],MATCH(LEFT($AF980,255),ТаблОснЗакЕП[Столбец1],0),2)</f>
        <v>#N/A</v>
      </c>
      <c r="AH980" s="2"/>
      <c r="AI980" s="17"/>
      <c r="AJ980" s="14"/>
      <c r="AK980" s="15"/>
      <c r="AL980" s="15"/>
      <c r="AM980" s="15"/>
      <c r="AN980" s="15"/>
      <c r="AO980" s="14"/>
      <c r="AP980" s="14"/>
      <c r="AR980" s="6"/>
      <c r="AS980" t="e">
        <f>VLOOKUP(Таблица91112282710[[#This Row],[Название направления закупки]],ТаблНапрЗакуп[],2,FALSE)</f>
        <v>#N/A</v>
      </c>
      <c r="AT980" s="14"/>
      <c r="AU980" s="40" t="e">
        <f>VLOOKUP(Таблица91112282710[[#This Row],[Наименование подразделения-заявителя закупки (только для закупок ПАО "Газпром")]],ТаблПодрГазпром[],2,FALSE)</f>
        <v>#N/A</v>
      </c>
      <c r="AV980" s="14"/>
      <c r="AW980" s="14"/>
    </row>
    <row r="981" spans="1:49" x14ac:dyDescent="0.25">
      <c r="A981" s="2"/>
      <c r="B981" s="16"/>
      <c r="C981" s="6"/>
      <c r="D981" t="e">
        <f>VLOOKUP(Таблица91112282710[[#This Row],[Название документа, основания для закупки]],ТаблОснЗакуп[],2,FALSE)</f>
        <v>#N/A</v>
      </c>
      <c r="E981" s="2"/>
      <c r="F981" s="6"/>
      <c r="G981" s="38" t="e">
        <f>VLOOKUP(Таблица91112282710[[#This Row],[ Название раздела Плана]],ТаблРазделПлана4[],2,FALSE)</f>
        <v>#N/A</v>
      </c>
      <c r="H981" s="14"/>
      <c r="I981" s="14"/>
      <c r="J981" s="2"/>
      <c r="K981" s="17"/>
      <c r="L981" s="17"/>
      <c r="M981" s="48"/>
      <c r="N981" s="47" t="e">
        <f>VLOOKUP(Таблица91112282710[[#This Row],[Предмет закупки - исключения СМСП]],ТаблИсключ,2,FALSE)</f>
        <v>#N/A</v>
      </c>
      <c r="O981" s="20"/>
      <c r="Q981" s="36"/>
      <c r="R981" s="12"/>
      <c r="S981" s="12"/>
      <c r="T981" s="12"/>
      <c r="U981" s="16" t="e">
        <f>VLOOKUP(Таблица91112282710[[#This Row],[Ставка НДС]],ТаблицаСтавкиНДС[],2,FALSE)</f>
        <v>#N/A</v>
      </c>
      <c r="V981" s="6"/>
      <c r="W981" t="e">
        <f>VLOOKUP(Таблица91112282710[[#This Row],[Название источника финансирования]],ТаблИстФинанс[],2,FALSE)</f>
        <v>#N/A</v>
      </c>
      <c r="X981" s="2"/>
      <c r="Y981" s="13"/>
      <c r="Z981" s="13"/>
      <c r="AA981" s="13"/>
      <c r="AB981" s="17"/>
      <c r="AC981" s="17"/>
      <c r="AD981" s="6"/>
      <c r="AE981" t="e">
        <f>VLOOKUP(Таблица91112282710[[#This Row],[Название способа закупки]],ТаблСпосЗакуп[],2,FALSE)</f>
        <v>#N/A</v>
      </c>
      <c r="AF981" s="6"/>
      <c r="AG981" s="20" t="e">
        <f>INDEX(ТаблОснЗакЕП[],MATCH(LEFT($AF981,255),ТаблОснЗакЕП[Столбец1],0),2)</f>
        <v>#N/A</v>
      </c>
      <c r="AH981" s="2"/>
      <c r="AI981" s="17"/>
      <c r="AJ981" s="14"/>
      <c r="AK981" s="15"/>
      <c r="AL981" s="15"/>
      <c r="AM981" s="15"/>
      <c r="AN981" s="15"/>
      <c r="AO981" s="14"/>
      <c r="AP981" s="14"/>
      <c r="AR981" s="6"/>
      <c r="AS981" t="e">
        <f>VLOOKUP(Таблица91112282710[[#This Row],[Название направления закупки]],ТаблНапрЗакуп[],2,FALSE)</f>
        <v>#N/A</v>
      </c>
      <c r="AT981" s="14"/>
      <c r="AU981" s="39" t="e">
        <f>VLOOKUP(Таблица91112282710[[#This Row],[Наименование подразделения-заявителя закупки (только для закупок ПАО "Газпром")]],ТаблПодрГазпром[],2,FALSE)</f>
        <v>#N/A</v>
      </c>
      <c r="AV981" s="14"/>
      <c r="AW981" s="14"/>
    </row>
    <row r="982" spans="1:49" x14ac:dyDescent="0.25">
      <c r="A982" s="2"/>
      <c r="B982" s="16"/>
      <c r="C982" s="6"/>
      <c r="D982" t="e">
        <f>VLOOKUP(Таблица91112282710[[#This Row],[Название документа, основания для закупки]],ТаблОснЗакуп[],2,FALSE)</f>
        <v>#N/A</v>
      </c>
      <c r="E982" s="2"/>
      <c r="F982" s="6"/>
      <c r="G982" s="38" t="e">
        <f>VLOOKUP(Таблица91112282710[[#This Row],[ Название раздела Плана]],ТаблРазделПлана4[],2,FALSE)</f>
        <v>#N/A</v>
      </c>
      <c r="H982" s="14"/>
      <c r="I982" s="14"/>
      <c r="J982" s="2"/>
      <c r="K982" s="17"/>
      <c r="L982" s="17"/>
      <c r="M982" s="48"/>
      <c r="N982" s="47" t="e">
        <f>VLOOKUP(Таблица91112282710[[#This Row],[Предмет закупки - исключения СМСП]],ТаблИсключ,2,FALSE)</f>
        <v>#N/A</v>
      </c>
      <c r="O982" s="20"/>
      <c r="Q982" s="36"/>
      <c r="R982" s="12"/>
      <c r="S982" s="12"/>
      <c r="T982" s="12"/>
      <c r="U982" s="16" t="e">
        <f>VLOOKUP(Таблица91112282710[[#This Row],[Ставка НДС]],ТаблицаСтавкиНДС[],2,FALSE)</f>
        <v>#N/A</v>
      </c>
      <c r="V982" s="6"/>
      <c r="W982" t="e">
        <f>VLOOKUP(Таблица91112282710[[#This Row],[Название источника финансирования]],ТаблИстФинанс[],2,FALSE)</f>
        <v>#N/A</v>
      </c>
      <c r="X982" s="2"/>
      <c r="Y982" s="13"/>
      <c r="Z982" s="13"/>
      <c r="AA982" s="13"/>
      <c r="AB982" s="17"/>
      <c r="AC982" s="17"/>
      <c r="AD982" s="6"/>
      <c r="AE982" t="e">
        <f>VLOOKUP(Таблица91112282710[[#This Row],[Название способа закупки]],ТаблСпосЗакуп[],2,FALSE)</f>
        <v>#N/A</v>
      </c>
      <c r="AF982" s="6"/>
      <c r="AG982" s="20" t="e">
        <f>INDEX(ТаблОснЗакЕП[],MATCH(LEFT($AF982,255),ТаблОснЗакЕП[Столбец1],0),2)</f>
        <v>#N/A</v>
      </c>
      <c r="AH982" s="2"/>
      <c r="AI982" s="17"/>
      <c r="AJ982" s="14"/>
      <c r="AK982" s="15"/>
      <c r="AL982" s="15"/>
      <c r="AM982" s="15"/>
      <c r="AN982" s="15"/>
      <c r="AO982" s="14"/>
      <c r="AP982" s="14"/>
      <c r="AR982" s="6"/>
      <c r="AS982" t="e">
        <f>VLOOKUP(Таблица91112282710[[#This Row],[Название направления закупки]],ТаблНапрЗакуп[],2,FALSE)</f>
        <v>#N/A</v>
      </c>
      <c r="AT982" s="14"/>
      <c r="AU982" s="40" t="e">
        <f>VLOOKUP(Таблица91112282710[[#This Row],[Наименование подразделения-заявителя закупки (только для закупок ПАО "Газпром")]],ТаблПодрГазпром[],2,FALSE)</f>
        <v>#N/A</v>
      </c>
      <c r="AV982" s="14"/>
      <c r="AW982" s="14"/>
    </row>
    <row r="983" spans="1:49" x14ac:dyDescent="0.25">
      <c r="A983" s="2"/>
      <c r="B983" s="16"/>
      <c r="C983" s="6"/>
      <c r="D983" t="e">
        <f>VLOOKUP(Таблица91112282710[[#This Row],[Название документа, основания для закупки]],ТаблОснЗакуп[],2,FALSE)</f>
        <v>#N/A</v>
      </c>
      <c r="E983" s="2"/>
      <c r="F983" s="6"/>
      <c r="G983" s="38" t="e">
        <f>VLOOKUP(Таблица91112282710[[#This Row],[ Название раздела Плана]],ТаблРазделПлана4[],2,FALSE)</f>
        <v>#N/A</v>
      </c>
      <c r="H983" s="14"/>
      <c r="I983" s="14"/>
      <c r="J983" s="2"/>
      <c r="K983" s="17"/>
      <c r="L983" s="17"/>
      <c r="M983" s="48"/>
      <c r="N983" s="47" t="e">
        <f>VLOOKUP(Таблица91112282710[[#This Row],[Предмет закупки - исключения СМСП]],ТаблИсключ,2,FALSE)</f>
        <v>#N/A</v>
      </c>
      <c r="O983" s="20"/>
      <c r="Q983" s="36"/>
      <c r="R983" s="12"/>
      <c r="S983" s="12"/>
      <c r="T983" s="12"/>
      <c r="U983" s="16" t="e">
        <f>VLOOKUP(Таблица91112282710[[#This Row],[Ставка НДС]],ТаблицаСтавкиНДС[],2,FALSE)</f>
        <v>#N/A</v>
      </c>
      <c r="V983" s="6"/>
      <c r="W983" t="e">
        <f>VLOOKUP(Таблица91112282710[[#This Row],[Название источника финансирования]],ТаблИстФинанс[],2,FALSE)</f>
        <v>#N/A</v>
      </c>
      <c r="X983" s="2"/>
      <c r="Y983" s="13"/>
      <c r="Z983" s="13"/>
      <c r="AA983" s="13"/>
      <c r="AB983" s="17"/>
      <c r="AC983" s="17"/>
      <c r="AD983" s="6"/>
      <c r="AE983" t="e">
        <f>VLOOKUP(Таблица91112282710[[#This Row],[Название способа закупки]],ТаблСпосЗакуп[],2,FALSE)</f>
        <v>#N/A</v>
      </c>
      <c r="AF983" s="6"/>
      <c r="AG983" s="20" t="e">
        <f>INDEX(ТаблОснЗакЕП[],MATCH(LEFT($AF983,255),ТаблОснЗакЕП[Столбец1],0),2)</f>
        <v>#N/A</v>
      </c>
      <c r="AH983" s="2"/>
      <c r="AI983" s="17"/>
      <c r="AJ983" s="14"/>
      <c r="AK983" s="15"/>
      <c r="AL983" s="15"/>
      <c r="AM983" s="15"/>
      <c r="AN983" s="15"/>
      <c r="AO983" s="14"/>
      <c r="AP983" s="14"/>
      <c r="AR983" s="6"/>
      <c r="AS983" t="e">
        <f>VLOOKUP(Таблица91112282710[[#This Row],[Название направления закупки]],ТаблНапрЗакуп[],2,FALSE)</f>
        <v>#N/A</v>
      </c>
      <c r="AT983" s="14"/>
      <c r="AU983" s="39" t="e">
        <f>VLOOKUP(Таблица91112282710[[#This Row],[Наименование подразделения-заявителя закупки (только для закупок ПАО "Газпром")]],ТаблПодрГазпром[],2,FALSE)</f>
        <v>#N/A</v>
      </c>
      <c r="AV983" s="14"/>
      <c r="AW983" s="14"/>
    </row>
    <row r="984" spans="1:49" x14ac:dyDescent="0.25">
      <c r="A984" s="2"/>
      <c r="B984" s="16"/>
      <c r="C984" s="6"/>
      <c r="D984" t="e">
        <f>VLOOKUP(Таблица91112282710[[#This Row],[Название документа, основания для закупки]],ТаблОснЗакуп[],2,FALSE)</f>
        <v>#N/A</v>
      </c>
      <c r="E984" s="2"/>
      <c r="F984" s="6"/>
      <c r="G984" s="38" t="e">
        <f>VLOOKUP(Таблица91112282710[[#This Row],[ Название раздела Плана]],ТаблРазделПлана4[],2,FALSE)</f>
        <v>#N/A</v>
      </c>
      <c r="H984" s="14"/>
      <c r="I984" s="14"/>
      <c r="J984" s="2"/>
      <c r="K984" s="17"/>
      <c r="L984" s="17"/>
      <c r="M984" s="48"/>
      <c r="N984" s="47" t="e">
        <f>VLOOKUP(Таблица91112282710[[#This Row],[Предмет закупки - исключения СМСП]],ТаблИсключ,2,FALSE)</f>
        <v>#N/A</v>
      </c>
      <c r="O984" s="20"/>
      <c r="Q984" s="36"/>
      <c r="R984" s="12"/>
      <c r="S984" s="12"/>
      <c r="T984" s="12"/>
      <c r="U984" s="16" t="e">
        <f>VLOOKUP(Таблица91112282710[[#This Row],[Ставка НДС]],ТаблицаСтавкиНДС[],2,FALSE)</f>
        <v>#N/A</v>
      </c>
      <c r="V984" s="6"/>
      <c r="W984" t="e">
        <f>VLOOKUP(Таблица91112282710[[#This Row],[Название источника финансирования]],ТаблИстФинанс[],2,FALSE)</f>
        <v>#N/A</v>
      </c>
      <c r="X984" s="2"/>
      <c r="Y984" s="13"/>
      <c r="Z984" s="13"/>
      <c r="AA984" s="13"/>
      <c r="AB984" s="17"/>
      <c r="AC984" s="17"/>
      <c r="AD984" s="6"/>
      <c r="AE984" t="e">
        <f>VLOOKUP(Таблица91112282710[[#This Row],[Название способа закупки]],ТаблСпосЗакуп[],2,FALSE)</f>
        <v>#N/A</v>
      </c>
      <c r="AF984" s="6"/>
      <c r="AG984" s="20" t="e">
        <f>INDEX(ТаблОснЗакЕП[],MATCH(LEFT($AF984,255),ТаблОснЗакЕП[Столбец1],0),2)</f>
        <v>#N/A</v>
      </c>
      <c r="AH984" s="2"/>
      <c r="AI984" s="17"/>
      <c r="AJ984" s="14"/>
      <c r="AK984" s="15"/>
      <c r="AL984" s="15"/>
      <c r="AM984" s="15"/>
      <c r="AN984" s="15"/>
      <c r="AO984" s="14"/>
      <c r="AP984" s="14"/>
      <c r="AR984" s="6"/>
      <c r="AS984" t="e">
        <f>VLOOKUP(Таблица91112282710[[#This Row],[Название направления закупки]],ТаблНапрЗакуп[],2,FALSE)</f>
        <v>#N/A</v>
      </c>
      <c r="AT984" s="14"/>
      <c r="AU984" s="40" t="e">
        <f>VLOOKUP(Таблица91112282710[[#This Row],[Наименование подразделения-заявителя закупки (только для закупок ПАО "Газпром")]],ТаблПодрГазпром[],2,FALSE)</f>
        <v>#N/A</v>
      </c>
      <c r="AV984" s="14"/>
      <c r="AW984" s="14"/>
    </row>
    <row r="985" spans="1:49" x14ac:dyDescent="0.25">
      <c r="A985" s="2"/>
      <c r="B985" s="16"/>
      <c r="C985" s="6"/>
      <c r="D985" t="e">
        <f>VLOOKUP(Таблица91112282710[[#This Row],[Название документа, основания для закупки]],ТаблОснЗакуп[],2,FALSE)</f>
        <v>#N/A</v>
      </c>
      <c r="E985" s="2"/>
      <c r="F985" s="6"/>
      <c r="G985" s="38" t="e">
        <f>VLOOKUP(Таблица91112282710[[#This Row],[ Название раздела Плана]],ТаблРазделПлана4[],2,FALSE)</f>
        <v>#N/A</v>
      </c>
      <c r="H985" s="14"/>
      <c r="I985" s="14"/>
      <c r="J985" s="2"/>
      <c r="K985" s="17"/>
      <c r="L985" s="17"/>
      <c r="M985" s="48"/>
      <c r="N985" s="47" t="e">
        <f>VLOOKUP(Таблица91112282710[[#This Row],[Предмет закупки - исключения СМСП]],ТаблИсключ,2,FALSE)</f>
        <v>#N/A</v>
      </c>
      <c r="O985" s="20"/>
      <c r="Q985" s="36"/>
      <c r="R985" s="12"/>
      <c r="S985" s="12"/>
      <c r="T985" s="12"/>
      <c r="U985" s="16" t="e">
        <f>VLOOKUP(Таблица91112282710[[#This Row],[Ставка НДС]],ТаблицаСтавкиНДС[],2,FALSE)</f>
        <v>#N/A</v>
      </c>
      <c r="V985" s="6"/>
      <c r="W985" t="e">
        <f>VLOOKUP(Таблица91112282710[[#This Row],[Название источника финансирования]],ТаблИстФинанс[],2,FALSE)</f>
        <v>#N/A</v>
      </c>
      <c r="X985" s="2"/>
      <c r="Y985" s="13"/>
      <c r="Z985" s="13"/>
      <c r="AA985" s="13"/>
      <c r="AB985" s="17"/>
      <c r="AC985" s="17"/>
      <c r="AD985" s="6"/>
      <c r="AE985" t="e">
        <f>VLOOKUP(Таблица91112282710[[#This Row],[Название способа закупки]],ТаблСпосЗакуп[],2,FALSE)</f>
        <v>#N/A</v>
      </c>
      <c r="AF985" s="6"/>
      <c r="AG985" s="20" t="e">
        <f>INDEX(ТаблОснЗакЕП[],MATCH(LEFT($AF985,255),ТаблОснЗакЕП[Столбец1],0),2)</f>
        <v>#N/A</v>
      </c>
      <c r="AH985" s="2"/>
      <c r="AI985" s="17"/>
      <c r="AJ985" s="14"/>
      <c r="AK985" s="15"/>
      <c r="AL985" s="15"/>
      <c r="AM985" s="15"/>
      <c r="AN985" s="15"/>
      <c r="AO985" s="14"/>
      <c r="AP985" s="14"/>
      <c r="AR985" s="6"/>
      <c r="AS985" t="e">
        <f>VLOOKUP(Таблица91112282710[[#This Row],[Название направления закупки]],ТаблНапрЗакуп[],2,FALSE)</f>
        <v>#N/A</v>
      </c>
      <c r="AT985" s="14"/>
      <c r="AU985" s="39" t="e">
        <f>VLOOKUP(Таблица91112282710[[#This Row],[Наименование подразделения-заявителя закупки (только для закупок ПАО "Газпром")]],ТаблПодрГазпром[],2,FALSE)</f>
        <v>#N/A</v>
      </c>
      <c r="AV985" s="14"/>
      <c r="AW985" s="14"/>
    </row>
    <row r="986" spans="1:49" x14ac:dyDescent="0.25">
      <c r="A986" s="2"/>
      <c r="B986" s="16"/>
      <c r="C986" s="6"/>
      <c r="D986" t="e">
        <f>VLOOKUP(Таблица91112282710[[#This Row],[Название документа, основания для закупки]],ТаблОснЗакуп[],2,FALSE)</f>
        <v>#N/A</v>
      </c>
      <c r="E986" s="2"/>
      <c r="F986" s="6"/>
      <c r="G986" s="38" t="e">
        <f>VLOOKUP(Таблица91112282710[[#This Row],[ Название раздела Плана]],ТаблРазделПлана4[],2,FALSE)</f>
        <v>#N/A</v>
      </c>
      <c r="H986" s="14"/>
      <c r="I986" s="14"/>
      <c r="J986" s="2"/>
      <c r="K986" s="17"/>
      <c r="L986" s="17"/>
      <c r="M986" s="48"/>
      <c r="N986" s="47" t="e">
        <f>VLOOKUP(Таблица91112282710[[#This Row],[Предмет закупки - исключения СМСП]],ТаблИсключ,2,FALSE)</f>
        <v>#N/A</v>
      </c>
      <c r="O986" s="20"/>
      <c r="Q986" s="36"/>
      <c r="R986" s="12"/>
      <c r="S986" s="12"/>
      <c r="T986" s="12"/>
      <c r="U986" s="16" t="e">
        <f>VLOOKUP(Таблица91112282710[[#This Row],[Ставка НДС]],ТаблицаСтавкиНДС[],2,FALSE)</f>
        <v>#N/A</v>
      </c>
      <c r="V986" s="6"/>
      <c r="W986" t="e">
        <f>VLOOKUP(Таблица91112282710[[#This Row],[Название источника финансирования]],ТаблИстФинанс[],2,FALSE)</f>
        <v>#N/A</v>
      </c>
      <c r="X986" s="2"/>
      <c r="Y986" s="13"/>
      <c r="Z986" s="13"/>
      <c r="AA986" s="13"/>
      <c r="AB986" s="17"/>
      <c r="AC986" s="17"/>
      <c r="AD986" s="6"/>
      <c r="AE986" t="e">
        <f>VLOOKUP(Таблица91112282710[[#This Row],[Название способа закупки]],ТаблСпосЗакуп[],2,FALSE)</f>
        <v>#N/A</v>
      </c>
      <c r="AF986" s="6"/>
      <c r="AG986" s="20" t="e">
        <f>INDEX(ТаблОснЗакЕП[],MATCH(LEFT($AF986,255),ТаблОснЗакЕП[Столбец1],0),2)</f>
        <v>#N/A</v>
      </c>
      <c r="AH986" s="2"/>
      <c r="AI986" s="17"/>
      <c r="AJ986" s="14"/>
      <c r="AK986" s="15"/>
      <c r="AL986" s="15"/>
      <c r="AM986" s="15"/>
      <c r="AN986" s="15"/>
      <c r="AO986" s="14"/>
      <c r="AP986" s="14"/>
      <c r="AR986" s="6"/>
      <c r="AS986" t="e">
        <f>VLOOKUP(Таблица91112282710[[#This Row],[Название направления закупки]],ТаблНапрЗакуп[],2,FALSE)</f>
        <v>#N/A</v>
      </c>
      <c r="AT986" s="14"/>
      <c r="AU986" s="40" t="e">
        <f>VLOOKUP(Таблица91112282710[[#This Row],[Наименование подразделения-заявителя закупки (только для закупок ПАО "Газпром")]],ТаблПодрГазпром[],2,FALSE)</f>
        <v>#N/A</v>
      </c>
      <c r="AV986" s="14"/>
      <c r="AW986" s="14"/>
    </row>
    <row r="987" spans="1:49" x14ac:dyDescent="0.25">
      <c r="A987" s="2"/>
      <c r="B987" s="16"/>
      <c r="C987" s="6"/>
      <c r="D987" t="e">
        <f>VLOOKUP(Таблица91112282710[[#This Row],[Название документа, основания для закупки]],ТаблОснЗакуп[],2,FALSE)</f>
        <v>#N/A</v>
      </c>
      <c r="E987" s="2"/>
      <c r="F987" s="6"/>
      <c r="G987" s="38" t="e">
        <f>VLOOKUP(Таблица91112282710[[#This Row],[ Название раздела Плана]],ТаблРазделПлана4[],2,FALSE)</f>
        <v>#N/A</v>
      </c>
      <c r="H987" s="14"/>
      <c r="I987" s="14"/>
      <c r="J987" s="2"/>
      <c r="K987" s="17"/>
      <c r="L987" s="17"/>
      <c r="M987" s="48"/>
      <c r="N987" s="47" t="e">
        <f>VLOOKUP(Таблица91112282710[[#This Row],[Предмет закупки - исключения СМСП]],ТаблИсключ,2,FALSE)</f>
        <v>#N/A</v>
      </c>
      <c r="O987" s="20"/>
      <c r="Q987" s="36"/>
      <c r="R987" s="12"/>
      <c r="S987" s="12"/>
      <c r="T987" s="12"/>
      <c r="U987" s="16" t="e">
        <f>VLOOKUP(Таблица91112282710[[#This Row],[Ставка НДС]],ТаблицаСтавкиНДС[],2,FALSE)</f>
        <v>#N/A</v>
      </c>
      <c r="V987" s="6"/>
      <c r="W987" t="e">
        <f>VLOOKUP(Таблица91112282710[[#This Row],[Название источника финансирования]],ТаблИстФинанс[],2,FALSE)</f>
        <v>#N/A</v>
      </c>
      <c r="X987" s="2"/>
      <c r="Y987" s="13"/>
      <c r="Z987" s="13"/>
      <c r="AA987" s="13"/>
      <c r="AB987" s="17"/>
      <c r="AC987" s="17"/>
      <c r="AD987" s="6"/>
      <c r="AE987" t="e">
        <f>VLOOKUP(Таблица91112282710[[#This Row],[Название способа закупки]],ТаблСпосЗакуп[],2,FALSE)</f>
        <v>#N/A</v>
      </c>
      <c r="AF987" s="6"/>
      <c r="AG987" s="20" t="e">
        <f>INDEX(ТаблОснЗакЕП[],MATCH(LEFT($AF987,255),ТаблОснЗакЕП[Столбец1],0),2)</f>
        <v>#N/A</v>
      </c>
      <c r="AH987" s="2"/>
      <c r="AI987" s="17"/>
      <c r="AJ987" s="14"/>
      <c r="AK987" s="15"/>
      <c r="AL987" s="15"/>
      <c r="AM987" s="15"/>
      <c r="AN987" s="15"/>
      <c r="AO987" s="14"/>
      <c r="AP987" s="14"/>
      <c r="AR987" s="6"/>
      <c r="AS987" t="e">
        <f>VLOOKUP(Таблица91112282710[[#This Row],[Название направления закупки]],ТаблНапрЗакуп[],2,FALSE)</f>
        <v>#N/A</v>
      </c>
      <c r="AT987" s="14"/>
      <c r="AU987" s="39" t="e">
        <f>VLOOKUP(Таблица91112282710[[#This Row],[Наименование подразделения-заявителя закупки (только для закупок ПАО "Газпром")]],ТаблПодрГазпром[],2,FALSE)</f>
        <v>#N/A</v>
      </c>
      <c r="AV987" s="14"/>
      <c r="AW987" s="14"/>
    </row>
    <row r="988" spans="1:49" x14ac:dyDescent="0.25">
      <c r="A988" s="2"/>
      <c r="B988" s="16"/>
      <c r="C988" s="6"/>
      <c r="D988" t="e">
        <f>VLOOKUP(Таблица91112282710[[#This Row],[Название документа, основания для закупки]],ТаблОснЗакуп[],2,FALSE)</f>
        <v>#N/A</v>
      </c>
      <c r="E988" s="2"/>
      <c r="F988" s="6"/>
      <c r="G988" s="38" t="e">
        <f>VLOOKUP(Таблица91112282710[[#This Row],[ Название раздела Плана]],ТаблРазделПлана4[],2,FALSE)</f>
        <v>#N/A</v>
      </c>
      <c r="H988" s="14"/>
      <c r="I988" s="14"/>
      <c r="J988" s="2"/>
      <c r="K988" s="17"/>
      <c r="L988" s="17"/>
      <c r="M988" s="48"/>
      <c r="N988" s="47" t="e">
        <f>VLOOKUP(Таблица91112282710[[#This Row],[Предмет закупки - исключения СМСП]],ТаблИсключ,2,FALSE)</f>
        <v>#N/A</v>
      </c>
      <c r="O988" s="20"/>
      <c r="Q988" s="36"/>
      <c r="R988" s="12"/>
      <c r="S988" s="12"/>
      <c r="T988" s="12"/>
      <c r="U988" s="16" t="e">
        <f>VLOOKUP(Таблица91112282710[[#This Row],[Ставка НДС]],ТаблицаСтавкиНДС[],2,FALSE)</f>
        <v>#N/A</v>
      </c>
      <c r="V988" s="6"/>
      <c r="W988" t="e">
        <f>VLOOKUP(Таблица91112282710[[#This Row],[Название источника финансирования]],ТаблИстФинанс[],2,FALSE)</f>
        <v>#N/A</v>
      </c>
      <c r="X988" s="2"/>
      <c r="Y988" s="13"/>
      <c r="Z988" s="13"/>
      <c r="AA988" s="13"/>
      <c r="AB988" s="17"/>
      <c r="AC988" s="17"/>
      <c r="AD988" s="6"/>
      <c r="AE988" t="e">
        <f>VLOOKUP(Таблица91112282710[[#This Row],[Название способа закупки]],ТаблСпосЗакуп[],2,FALSE)</f>
        <v>#N/A</v>
      </c>
      <c r="AF988" s="6"/>
      <c r="AG988" s="20" t="e">
        <f>INDEX(ТаблОснЗакЕП[],MATCH(LEFT($AF988,255),ТаблОснЗакЕП[Столбец1],0),2)</f>
        <v>#N/A</v>
      </c>
      <c r="AH988" s="2"/>
      <c r="AI988" s="17"/>
      <c r="AJ988" s="14"/>
      <c r="AK988" s="15"/>
      <c r="AL988" s="15"/>
      <c r="AM988" s="15"/>
      <c r="AN988" s="15"/>
      <c r="AO988" s="14"/>
      <c r="AP988" s="14"/>
      <c r="AR988" s="6"/>
      <c r="AS988" t="e">
        <f>VLOOKUP(Таблица91112282710[[#This Row],[Название направления закупки]],ТаблНапрЗакуп[],2,FALSE)</f>
        <v>#N/A</v>
      </c>
      <c r="AT988" s="14"/>
      <c r="AU988" s="40" t="e">
        <f>VLOOKUP(Таблица91112282710[[#This Row],[Наименование подразделения-заявителя закупки (только для закупок ПАО "Газпром")]],ТаблПодрГазпром[],2,FALSE)</f>
        <v>#N/A</v>
      </c>
      <c r="AV988" s="14"/>
      <c r="AW988" s="14"/>
    </row>
    <row r="989" spans="1:49" x14ac:dyDescent="0.25">
      <c r="A989" s="2"/>
      <c r="B989" s="16"/>
      <c r="C989" s="6"/>
      <c r="D989" t="e">
        <f>VLOOKUP(Таблица91112282710[[#This Row],[Название документа, основания для закупки]],ТаблОснЗакуп[],2,FALSE)</f>
        <v>#N/A</v>
      </c>
      <c r="E989" s="2"/>
      <c r="F989" s="6"/>
      <c r="G989" s="38" t="e">
        <f>VLOOKUP(Таблица91112282710[[#This Row],[ Название раздела Плана]],ТаблРазделПлана4[],2,FALSE)</f>
        <v>#N/A</v>
      </c>
      <c r="H989" s="14"/>
      <c r="I989" s="14"/>
      <c r="J989" s="2"/>
      <c r="K989" s="17"/>
      <c r="L989" s="17"/>
      <c r="M989" s="48"/>
      <c r="N989" s="47" t="e">
        <f>VLOOKUP(Таблица91112282710[[#This Row],[Предмет закупки - исключения СМСП]],ТаблИсключ,2,FALSE)</f>
        <v>#N/A</v>
      </c>
      <c r="O989" s="20"/>
      <c r="Q989" s="36"/>
      <c r="R989" s="12"/>
      <c r="S989" s="12"/>
      <c r="T989" s="12"/>
      <c r="U989" s="16" t="e">
        <f>VLOOKUP(Таблица91112282710[[#This Row],[Ставка НДС]],ТаблицаСтавкиНДС[],2,FALSE)</f>
        <v>#N/A</v>
      </c>
      <c r="V989" s="6"/>
      <c r="W989" t="e">
        <f>VLOOKUP(Таблица91112282710[[#This Row],[Название источника финансирования]],ТаблИстФинанс[],2,FALSE)</f>
        <v>#N/A</v>
      </c>
      <c r="X989" s="2"/>
      <c r="Y989" s="13"/>
      <c r="Z989" s="13"/>
      <c r="AA989" s="13"/>
      <c r="AB989" s="17"/>
      <c r="AC989" s="17"/>
      <c r="AD989" s="6"/>
      <c r="AE989" t="e">
        <f>VLOOKUP(Таблица91112282710[[#This Row],[Название способа закупки]],ТаблСпосЗакуп[],2,FALSE)</f>
        <v>#N/A</v>
      </c>
      <c r="AF989" s="6"/>
      <c r="AG989" s="20" t="e">
        <f>INDEX(ТаблОснЗакЕП[],MATCH(LEFT($AF989,255),ТаблОснЗакЕП[Столбец1],0),2)</f>
        <v>#N/A</v>
      </c>
      <c r="AH989" s="2"/>
      <c r="AI989" s="17"/>
      <c r="AJ989" s="14"/>
      <c r="AK989" s="15"/>
      <c r="AL989" s="15"/>
      <c r="AM989" s="15"/>
      <c r="AN989" s="15"/>
      <c r="AO989" s="14"/>
      <c r="AP989" s="14"/>
      <c r="AR989" s="6"/>
      <c r="AS989" t="e">
        <f>VLOOKUP(Таблица91112282710[[#This Row],[Название направления закупки]],ТаблНапрЗакуп[],2,FALSE)</f>
        <v>#N/A</v>
      </c>
      <c r="AT989" s="14"/>
      <c r="AU989" s="39" t="e">
        <f>VLOOKUP(Таблица91112282710[[#This Row],[Наименование подразделения-заявителя закупки (только для закупок ПАО "Газпром")]],ТаблПодрГазпром[],2,FALSE)</f>
        <v>#N/A</v>
      </c>
      <c r="AV989" s="14"/>
      <c r="AW989" s="14"/>
    </row>
    <row r="990" spans="1:49" x14ac:dyDescent="0.25">
      <c r="A990" s="2"/>
      <c r="B990" s="16"/>
      <c r="C990" s="6"/>
      <c r="D990" t="e">
        <f>VLOOKUP(Таблица91112282710[[#This Row],[Название документа, основания для закупки]],ТаблОснЗакуп[],2,FALSE)</f>
        <v>#N/A</v>
      </c>
      <c r="E990" s="2"/>
      <c r="F990" s="6"/>
      <c r="G990" s="38" t="e">
        <f>VLOOKUP(Таблица91112282710[[#This Row],[ Название раздела Плана]],ТаблРазделПлана4[],2,FALSE)</f>
        <v>#N/A</v>
      </c>
      <c r="H990" s="14"/>
      <c r="I990" s="14"/>
      <c r="J990" s="2"/>
      <c r="K990" s="17"/>
      <c r="L990" s="17"/>
      <c r="M990" s="48"/>
      <c r="N990" s="47" t="e">
        <f>VLOOKUP(Таблица91112282710[[#This Row],[Предмет закупки - исключения СМСП]],ТаблИсключ,2,FALSE)</f>
        <v>#N/A</v>
      </c>
      <c r="O990" s="20"/>
      <c r="Q990" s="36"/>
      <c r="R990" s="12"/>
      <c r="S990" s="12"/>
      <c r="T990" s="12"/>
      <c r="U990" s="16" t="e">
        <f>VLOOKUP(Таблица91112282710[[#This Row],[Ставка НДС]],ТаблицаСтавкиНДС[],2,FALSE)</f>
        <v>#N/A</v>
      </c>
      <c r="V990" s="6"/>
      <c r="W990" t="e">
        <f>VLOOKUP(Таблица91112282710[[#This Row],[Название источника финансирования]],ТаблИстФинанс[],2,FALSE)</f>
        <v>#N/A</v>
      </c>
      <c r="X990" s="2"/>
      <c r="Y990" s="13"/>
      <c r="Z990" s="13"/>
      <c r="AA990" s="13"/>
      <c r="AB990" s="17"/>
      <c r="AC990" s="17"/>
      <c r="AD990" s="6"/>
      <c r="AE990" t="e">
        <f>VLOOKUP(Таблица91112282710[[#This Row],[Название способа закупки]],ТаблСпосЗакуп[],2,FALSE)</f>
        <v>#N/A</v>
      </c>
      <c r="AF990" s="6"/>
      <c r="AG990" s="20" t="e">
        <f>INDEX(ТаблОснЗакЕП[],MATCH(LEFT($AF990,255),ТаблОснЗакЕП[Столбец1],0),2)</f>
        <v>#N/A</v>
      </c>
      <c r="AH990" s="2"/>
      <c r="AI990" s="17"/>
      <c r="AJ990" s="14"/>
      <c r="AK990" s="15"/>
      <c r="AL990" s="15"/>
      <c r="AM990" s="15"/>
      <c r="AN990" s="15"/>
      <c r="AO990" s="14"/>
      <c r="AP990" s="14"/>
      <c r="AR990" s="6"/>
      <c r="AS990" t="e">
        <f>VLOOKUP(Таблица91112282710[[#This Row],[Название направления закупки]],ТаблНапрЗакуп[],2,FALSE)</f>
        <v>#N/A</v>
      </c>
      <c r="AT990" s="14"/>
      <c r="AU990" s="40" t="e">
        <f>VLOOKUP(Таблица91112282710[[#This Row],[Наименование подразделения-заявителя закупки (только для закупок ПАО "Газпром")]],ТаблПодрГазпром[],2,FALSE)</f>
        <v>#N/A</v>
      </c>
      <c r="AV990" s="14"/>
      <c r="AW990" s="14"/>
    </row>
    <row r="991" spans="1:49" x14ac:dyDescent="0.25">
      <c r="A991" s="2"/>
      <c r="B991" s="16"/>
      <c r="C991" s="6"/>
      <c r="D991" t="e">
        <f>VLOOKUP(Таблица91112282710[[#This Row],[Название документа, основания для закупки]],ТаблОснЗакуп[],2,FALSE)</f>
        <v>#N/A</v>
      </c>
      <c r="E991" s="2"/>
      <c r="F991" s="6"/>
      <c r="G991" s="38" t="e">
        <f>VLOOKUP(Таблица91112282710[[#This Row],[ Название раздела Плана]],ТаблРазделПлана4[],2,FALSE)</f>
        <v>#N/A</v>
      </c>
      <c r="H991" s="14"/>
      <c r="I991" s="14"/>
      <c r="J991" s="2"/>
      <c r="K991" s="17"/>
      <c r="L991" s="17"/>
      <c r="M991" s="48"/>
      <c r="N991" s="47" t="e">
        <f>VLOOKUP(Таблица91112282710[[#This Row],[Предмет закупки - исключения СМСП]],ТаблИсключ,2,FALSE)</f>
        <v>#N/A</v>
      </c>
      <c r="O991" s="20"/>
      <c r="Q991" s="36"/>
      <c r="R991" s="12"/>
      <c r="S991" s="12"/>
      <c r="T991" s="12"/>
      <c r="U991" s="16" t="e">
        <f>VLOOKUP(Таблица91112282710[[#This Row],[Ставка НДС]],ТаблицаСтавкиНДС[],2,FALSE)</f>
        <v>#N/A</v>
      </c>
      <c r="V991" s="6"/>
      <c r="W991" t="e">
        <f>VLOOKUP(Таблица91112282710[[#This Row],[Название источника финансирования]],ТаблИстФинанс[],2,FALSE)</f>
        <v>#N/A</v>
      </c>
      <c r="X991" s="2"/>
      <c r="Y991" s="13"/>
      <c r="Z991" s="13"/>
      <c r="AA991" s="13"/>
      <c r="AB991" s="17"/>
      <c r="AC991" s="17"/>
      <c r="AD991" s="6"/>
      <c r="AE991" t="e">
        <f>VLOOKUP(Таблица91112282710[[#This Row],[Название способа закупки]],ТаблСпосЗакуп[],2,FALSE)</f>
        <v>#N/A</v>
      </c>
      <c r="AF991" s="6"/>
      <c r="AG991" s="20" t="e">
        <f>INDEX(ТаблОснЗакЕП[],MATCH(LEFT($AF991,255),ТаблОснЗакЕП[Столбец1],0),2)</f>
        <v>#N/A</v>
      </c>
      <c r="AH991" s="2"/>
      <c r="AI991" s="17"/>
      <c r="AJ991" s="14"/>
      <c r="AK991" s="15"/>
      <c r="AL991" s="15"/>
      <c r="AM991" s="15"/>
      <c r="AN991" s="15"/>
      <c r="AO991" s="14"/>
      <c r="AP991" s="14"/>
      <c r="AR991" s="6"/>
      <c r="AS991" t="e">
        <f>VLOOKUP(Таблица91112282710[[#This Row],[Название направления закупки]],ТаблНапрЗакуп[],2,FALSE)</f>
        <v>#N/A</v>
      </c>
      <c r="AT991" s="14"/>
      <c r="AU991" s="39" t="e">
        <f>VLOOKUP(Таблица91112282710[[#This Row],[Наименование подразделения-заявителя закупки (только для закупок ПАО "Газпром")]],ТаблПодрГазпром[],2,FALSE)</f>
        <v>#N/A</v>
      </c>
      <c r="AV991" s="14"/>
      <c r="AW991" s="14"/>
    </row>
    <row r="992" spans="1:49" x14ac:dyDescent="0.25">
      <c r="A992" s="2"/>
      <c r="B992" s="16"/>
      <c r="C992" s="6"/>
      <c r="D992" t="e">
        <f>VLOOKUP(Таблица91112282710[[#This Row],[Название документа, основания для закупки]],ТаблОснЗакуп[],2,FALSE)</f>
        <v>#N/A</v>
      </c>
      <c r="E992" s="2"/>
      <c r="F992" s="6"/>
      <c r="G992" s="38" t="e">
        <f>VLOOKUP(Таблица91112282710[[#This Row],[ Название раздела Плана]],ТаблРазделПлана4[],2,FALSE)</f>
        <v>#N/A</v>
      </c>
      <c r="H992" s="14"/>
      <c r="I992" s="14"/>
      <c r="J992" s="2"/>
      <c r="K992" s="17"/>
      <c r="L992" s="17"/>
      <c r="M992" s="48"/>
      <c r="N992" s="47" t="e">
        <f>VLOOKUP(Таблица91112282710[[#This Row],[Предмет закупки - исключения СМСП]],ТаблИсключ,2,FALSE)</f>
        <v>#N/A</v>
      </c>
      <c r="O992" s="20"/>
      <c r="Q992" s="36"/>
      <c r="R992" s="12"/>
      <c r="S992" s="12"/>
      <c r="T992" s="12"/>
      <c r="U992" s="16" t="e">
        <f>VLOOKUP(Таблица91112282710[[#This Row],[Ставка НДС]],ТаблицаСтавкиНДС[],2,FALSE)</f>
        <v>#N/A</v>
      </c>
      <c r="V992" s="6"/>
      <c r="W992" t="e">
        <f>VLOOKUP(Таблица91112282710[[#This Row],[Название источника финансирования]],ТаблИстФинанс[],2,FALSE)</f>
        <v>#N/A</v>
      </c>
      <c r="X992" s="2"/>
      <c r="Y992" s="13"/>
      <c r="Z992" s="13"/>
      <c r="AA992" s="13"/>
      <c r="AB992" s="17"/>
      <c r="AC992" s="17"/>
      <c r="AD992" s="6"/>
      <c r="AE992" t="e">
        <f>VLOOKUP(Таблица91112282710[[#This Row],[Название способа закупки]],ТаблСпосЗакуп[],2,FALSE)</f>
        <v>#N/A</v>
      </c>
      <c r="AF992" s="6"/>
      <c r="AG992" s="20" t="e">
        <f>INDEX(ТаблОснЗакЕП[],MATCH(LEFT($AF992,255),ТаблОснЗакЕП[Столбец1],0),2)</f>
        <v>#N/A</v>
      </c>
      <c r="AH992" s="2"/>
      <c r="AI992" s="17"/>
      <c r="AJ992" s="14"/>
      <c r="AK992" s="15"/>
      <c r="AL992" s="15"/>
      <c r="AM992" s="15"/>
      <c r="AN992" s="15"/>
      <c r="AO992" s="14"/>
      <c r="AP992" s="14"/>
      <c r="AR992" s="6"/>
      <c r="AS992" t="e">
        <f>VLOOKUP(Таблица91112282710[[#This Row],[Название направления закупки]],ТаблНапрЗакуп[],2,FALSE)</f>
        <v>#N/A</v>
      </c>
      <c r="AT992" s="14"/>
      <c r="AU992" s="40" t="e">
        <f>VLOOKUP(Таблица91112282710[[#This Row],[Наименование подразделения-заявителя закупки (только для закупок ПАО "Газпром")]],ТаблПодрГазпром[],2,FALSE)</f>
        <v>#N/A</v>
      </c>
      <c r="AV992" s="14"/>
      <c r="AW992" s="14"/>
    </row>
    <row r="993" spans="48:49" x14ac:dyDescent="0.25">
      <c r="AV993" s="37"/>
      <c r="AW993" s="37"/>
    </row>
    <row r="994" spans="48:49" x14ac:dyDescent="0.25">
      <c r="AV994" s="37"/>
      <c r="AW994" s="37"/>
    </row>
    <row r="995" spans="48:49" x14ac:dyDescent="0.25">
      <c r="AV995" s="37"/>
      <c r="AW995" s="37"/>
    </row>
    <row r="996" spans="48:49" x14ac:dyDescent="0.25">
      <c r="AV996" s="37"/>
      <c r="AW996" s="37"/>
    </row>
    <row r="997" spans="48:49" x14ac:dyDescent="0.25">
      <c r="AV997" s="37"/>
      <c r="AW997" s="37"/>
    </row>
    <row r="998" spans="48:49" x14ac:dyDescent="0.25">
      <c r="AV998" s="37"/>
      <c r="AW998" s="37"/>
    </row>
    <row r="999" spans="48:49" x14ac:dyDescent="0.25">
      <c r="AV999" s="37"/>
      <c r="AW999" s="37"/>
    </row>
    <row r="1000" spans="48:49" x14ac:dyDescent="0.25">
      <c r="AV1000" s="37"/>
      <c r="AW1000" s="37"/>
    </row>
    <row r="1001" spans="48:49" x14ac:dyDescent="0.25">
      <c r="AV1001" s="37"/>
      <c r="AW1001" s="37"/>
    </row>
    <row r="1002" spans="48:49" x14ac:dyDescent="0.25">
      <c r="AV1002" s="37"/>
      <c r="AW1002" s="37"/>
    </row>
    <row r="1003" spans="48:49" x14ac:dyDescent="0.25">
      <c r="AV1003" s="37"/>
      <c r="AW1003" s="37"/>
    </row>
    <row r="1004" spans="48:49" x14ac:dyDescent="0.25">
      <c r="AV1004" s="37"/>
      <c r="AW1004" s="37"/>
    </row>
    <row r="1005" spans="48:49" x14ac:dyDescent="0.25">
      <c r="AV1005" s="37"/>
      <c r="AW1005" s="37"/>
    </row>
    <row r="1006" spans="48:49" x14ac:dyDescent="0.25">
      <c r="AV1006" s="37"/>
      <c r="AW1006" s="37"/>
    </row>
    <row r="1007" spans="48:49" x14ac:dyDescent="0.25">
      <c r="AV1007" s="37"/>
      <c r="AW1007" s="37"/>
    </row>
    <row r="1008" spans="48:49" x14ac:dyDescent="0.25">
      <c r="AV1008" s="37"/>
      <c r="AW1008" s="37"/>
    </row>
    <row r="1009" spans="48:49" x14ac:dyDescent="0.25">
      <c r="AV1009" s="37"/>
      <c r="AW1009" s="37"/>
    </row>
    <row r="1010" spans="48:49" x14ac:dyDescent="0.25">
      <c r="AV1010" s="37"/>
      <c r="AW1010" s="37"/>
    </row>
    <row r="1011" spans="48:49" x14ac:dyDescent="0.25">
      <c r="AV1011" s="37"/>
      <c r="AW1011" s="37"/>
    </row>
    <row r="1012" spans="48:49" x14ac:dyDescent="0.25">
      <c r="AV1012" s="37"/>
      <c r="AW1012" s="37"/>
    </row>
    <row r="1013" spans="48:49" x14ac:dyDescent="0.25">
      <c r="AV1013" s="37"/>
      <c r="AW1013" s="37"/>
    </row>
    <row r="1014" spans="48:49" x14ac:dyDescent="0.25">
      <c r="AV1014" s="37"/>
      <c r="AW1014" s="37"/>
    </row>
    <row r="1015" spans="48:49" x14ac:dyDescent="0.25">
      <c r="AV1015" s="37"/>
      <c r="AW1015" s="37"/>
    </row>
    <row r="1016" spans="48:49" x14ac:dyDescent="0.25">
      <c r="AV1016" s="37"/>
      <c r="AW1016" s="37"/>
    </row>
    <row r="1017" spans="48:49" x14ac:dyDescent="0.25">
      <c r="AV1017" s="37"/>
      <c r="AW1017" s="37"/>
    </row>
    <row r="1018" spans="48:49" x14ac:dyDescent="0.25">
      <c r="AV1018" s="37"/>
      <c r="AW1018" s="37"/>
    </row>
    <row r="1019" spans="48:49" x14ac:dyDescent="0.25">
      <c r="AV1019" s="37"/>
      <c r="AW1019" s="37"/>
    </row>
    <row r="1020" spans="48:49" x14ac:dyDescent="0.25">
      <c r="AV1020" s="37"/>
      <c r="AW1020" s="37"/>
    </row>
    <row r="1021" spans="48:49" x14ac:dyDescent="0.25">
      <c r="AV1021" s="37"/>
      <c r="AW1021" s="37"/>
    </row>
    <row r="1022" spans="48:49" x14ac:dyDescent="0.25">
      <c r="AV1022" s="37"/>
      <c r="AW1022" s="37"/>
    </row>
    <row r="1023" spans="48:49" x14ac:dyDescent="0.25">
      <c r="AV1023" s="37"/>
      <c r="AW1023" s="37"/>
    </row>
    <row r="1024" spans="48:49" x14ac:dyDescent="0.25">
      <c r="AV1024" s="37"/>
      <c r="AW1024" s="37"/>
    </row>
    <row r="1025" spans="48:49" x14ac:dyDescent="0.25">
      <c r="AV1025" s="37"/>
      <c r="AW1025" s="37"/>
    </row>
    <row r="1026" spans="48:49" x14ac:dyDescent="0.25">
      <c r="AV1026" s="37"/>
      <c r="AW1026" s="37"/>
    </row>
    <row r="1027" spans="48:49" x14ac:dyDescent="0.25">
      <c r="AV1027" s="37"/>
      <c r="AW1027" s="37"/>
    </row>
    <row r="1028" spans="48:49" x14ac:dyDescent="0.25">
      <c r="AV1028" s="37"/>
      <c r="AW1028" s="37"/>
    </row>
    <row r="1029" spans="48:49" x14ac:dyDescent="0.25">
      <c r="AV1029" s="37"/>
      <c r="AW1029" s="37"/>
    </row>
    <row r="1030" spans="48:49" x14ac:dyDescent="0.25">
      <c r="AV1030" s="37"/>
      <c r="AW1030" s="37"/>
    </row>
    <row r="1031" spans="48:49" x14ac:dyDescent="0.25">
      <c r="AV1031" s="37"/>
      <c r="AW1031" s="37"/>
    </row>
    <row r="1032" spans="48:49" x14ac:dyDescent="0.25">
      <c r="AV1032" s="37"/>
      <c r="AW1032" s="37"/>
    </row>
    <row r="1033" spans="48:49" x14ac:dyDescent="0.25">
      <c r="AV1033" s="37"/>
      <c r="AW1033" s="37"/>
    </row>
    <row r="1034" spans="48:49" x14ac:dyDescent="0.25">
      <c r="AV1034" s="37"/>
      <c r="AW1034" s="37"/>
    </row>
    <row r="1035" spans="48:49" x14ac:dyDescent="0.25">
      <c r="AV1035" s="37"/>
      <c r="AW1035" s="37"/>
    </row>
    <row r="1036" spans="48:49" x14ac:dyDescent="0.25">
      <c r="AV1036" s="37"/>
      <c r="AW1036" s="37"/>
    </row>
    <row r="1037" spans="48:49" x14ac:dyDescent="0.25">
      <c r="AV1037" s="37"/>
      <c r="AW1037" s="37"/>
    </row>
    <row r="1038" spans="48:49" x14ac:dyDescent="0.25">
      <c r="AV1038" s="37"/>
      <c r="AW1038" s="37"/>
    </row>
    <row r="1039" spans="48:49" x14ac:dyDescent="0.25">
      <c r="AV1039" s="37"/>
      <c r="AW1039" s="37"/>
    </row>
    <row r="1040" spans="48:49" x14ac:dyDescent="0.25">
      <c r="AV1040" s="37"/>
      <c r="AW1040" s="37"/>
    </row>
    <row r="1041" spans="48:49" x14ac:dyDescent="0.25">
      <c r="AV1041" s="37"/>
      <c r="AW1041" s="37"/>
    </row>
    <row r="1042" spans="48:49" x14ac:dyDescent="0.25">
      <c r="AV1042" s="37"/>
      <c r="AW1042" s="37"/>
    </row>
    <row r="1043" spans="48:49" x14ac:dyDescent="0.25">
      <c r="AV1043" s="37"/>
      <c r="AW1043" s="37"/>
    </row>
    <row r="1044" spans="48:49" x14ac:dyDescent="0.25">
      <c r="AV1044" s="37"/>
      <c r="AW1044" s="37"/>
    </row>
    <row r="1045" spans="48:49" x14ac:dyDescent="0.25">
      <c r="AV1045" s="37"/>
      <c r="AW1045" s="37"/>
    </row>
    <row r="1046" spans="48:49" x14ac:dyDescent="0.25">
      <c r="AV1046" s="37"/>
      <c r="AW1046" s="37"/>
    </row>
    <row r="1047" spans="48:49" x14ac:dyDescent="0.25">
      <c r="AV1047" s="37"/>
      <c r="AW1047" s="37"/>
    </row>
    <row r="1048" spans="48:49" x14ac:dyDescent="0.25">
      <c r="AV1048" s="37"/>
      <c r="AW1048" s="37"/>
    </row>
    <row r="1049" spans="48:49" x14ac:dyDescent="0.25">
      <c r="AV1049" s="37"/>
      <c r="AW1049" s="37"/>
    </row>
    <row r="1050" spans="48:49" x14ac:dyDescent="0.25">
      <c r="AV1050" s="37"/>
      <c r="AW1050" s="37"/>
    </row>
    <row r="1051" spans="48:49" x14ac:dyDescent="0.25">
      <c r="AV1051" s="37"/>
      <c r="AW1051" s="37"/>
    </row>
    <row r="1052" spans="48:49" x14ac:dyDescent="0.25">
      <c r="AV1052" s="37"/>
      <c r="AW1052" s="37"/>
    </row>
    <row r="1053" spans="48:49" x14ac:dyDescent="0.25">
      <c r="AV1053" s="37"/>
      <c r="AW1053" s="37"/>
    </row>
    <row r="1054" spans="48:49" x14ac:dyDescent="0.25">
      <c r="AV1054" s="37"/>
      <c r="AW1054" s="37"/>
    </row>
    <row r="1055" spans="48:49" x14ac:dyDescent="0.25">
      <c r="AV1055" s="37"/>
      <c r="AW1055" s="37"/>
    </row>
    <row r="1056" spans="48:49" x14ac:dyDescent="0.25">
      <c r="AV1056" s="37"/>
      <c r="AW1056" s="37"/>
    </row>
    <row r="1057" spans="48:49" x14ac:dyDescent="0.25">
      <c r="AV1057" s="37"/>
      <c r="AW1057" s="37"/>
    </row>
    <row r="1058" spans="48:49" x14ac:dyDescent="0.25">
      <c r="AV1058" s="37"/>
      <c r="AW1058" s="37"/>
    </row>
    <row r="1059" spans="48:49" x14ac:dyDescent="0.25">
      <c r="AV1059" s="37"/>
      <c r="AW1059" s="37"/>
    </row>
    <row r="1060" spans="48:49" x14ac:dyDescent="0.25">
      <c r="AV1060" s="37"/>
      <c r="AW1060" s="37"/>
    </row>
    <row r="1061" spans="48:49" x14ac:dyDescent="0.25">
      <c r="AV1061" s="37"/>
      <c r="AW1061" s="37"/>
    </row>
    <row r="1062" spans="48:49" x14ac:dyDescent="0.25">
      <c r="AV1062" s="37"/>
      <c r="AW1062" s="37"/>
    </row>
    <row r="1063" spans="48:49" x14ac:dyDescent="0.25">
      <c r="AV1063" s="37"/>
      <c r="AW1063" s="37"/>
    </row>
    <row r="1064" spans="48:49" x14ac:dyDescent="0.25">
      <c r="AV1064" s="37"/>
      <c r="AW1064" s="37"/>
    </row>
    <row r="1065" spans="48:49" x14ac:dyDescent="0.25">
      <c r="AV1065" s="37"/>
      <c r="AW1065" s="37"/>
    </row>
    <row r="1066" spans="48:49" x14ac:dyDescent="0.25">
      <c r="AV1066" s="37"/>
      <c r="AW1066" s="37"/>
    </row>
    <row r="1067" spans="48:49" x14ac:dyDescent="0.25">
      <c r="AV1067" s="37"/>
      <c r="AW1067" s="37"/>
    </row>
    <row r="1068" spans="48:49" x14ac:dyDescent="0.25">
      <c r="AV1068" s="37"/>
      <c r="AW1068" s="37"/>
    </row>
    <row r="1069" spans="48:49" x14ac:dyDescent="0.25">
      <c r="AV1069" s="37"/>
      <c r="AW1069" s="37"/>
    </row>
    <row r="1070" spans="48:49" x14ac:dyDescent="0.25">
      <c r="AV1070" s="37"/>
      <c r="AW1070" s="37"/>
    </row>
    <row r="1071" spans="48:49" x14ac:dyDescent="0.25">
      <c r="AV1071" s="37"/>
      <c r="AW1071" s="37"/>
    </row>
    <row r="1072" spans="48:49" x14ac:dyDescent="0.25">
      <c r="AV1072" s="37"/>
      <c r="AW1072" s="37"/>
    </row>
    <row r="1073" spans="48:49" x14ac:dyDescent="0.25">
      <c r="AV1073" s="37"/>
      <c r="AW1073" s="37"/>
    </row>
    <row r="1074" spans="48:49" x14ac:dyDescent="0.25">
      <c r="AV1074" s="37"/>
      <c r="AW1074" s="37"/>
    </row>
    <row r="1075" spans="48:49" x14ac:dyDescent="0.25">
      <c r="AV1075" s="37"/>
      <c r="AW1075" s="37"/>
    </row>
    <row r="1076" spans="48:49" x14ac:dyDescent="0.25">
      <c r="AV1076" s="37"/>
      <c r="AW1076" s="37"/>
    </row>
    <row r="1077" spans="48:49" x14ac:dyDescent="0.25">
      <c r="AV1077" s="37"/>
      <c r="AW1077" s="37"/>
    </row>
    <row r="1078" spans="48:49" x14ac:dyDescent="0.25">
      <c r="AV1078" s="37"/>
      <c r="AW1078" s="37"/>
    </row>
    <row r="1079" spans="48:49" x14ac:dyDescent="0.25">
      <c r="AV1079" s="37"/>
      <c r="AW1079" s="37"/>
    </row>
    <row r="1080" spans="48:49" x14ac:dyDescent="0.25">
      <c r="AV1080" s="37"/>
      <c r="AW1080" s="37"/>
    </row>
    <row r="1081" spans="48:49" x14ac:dyDescent="0.25">
      <c r="AV1081" s="37"/>
      <c r="AW1081" s="37"/>
    </row>
    <row r="1082" spans="48:49" x14ac:dyDescent="0.25">
      <c r="AV1082" s="37"/>
      <c r="AW1082" s="37"/>
    </row>
    <row r="1083" spans="48:49" x14ac:dyDescent="0.25">
      <c r="AV1083" s="37"/>
      <c r="AW1083" s="37"/>
    </row>
    <row r="1084" spans="48:49" x14ac:dyDescent="0.25">
      <c r="AV1084" s="37"/>
      <c r="AW1084" s="37"/>
    </row>
    <row r="1085" spans="48:49" x14ac:dyDescent="0.25">
      <c r="AV1085" s="37"/>
      <c r="AW1085" s="37"/>
    </row>
    <row r="1086" spans="48:49" x14ac:dyDescent="0.25">
      <c r="AV1086" s="37"/>
      <c r="AW1086" s="37"/>
    </row>
    <row r="1087" spans="48:49" x14ac:dyDescent="0.25">
      <c r="AV1087" s="37"/>
      <c r="AW1087" s="37"/>
    </row>
    <row r="1088" spans="48:49" x14ac:dyDescent="0.25">
      <c r="AV1088" s="37"/>
      <c r="AW1088" s="37"/>
    </row>
    <row r="1089" spans="48:49" x14ac:dyDescent="0.25">
      <c r="AV1089" s="37"/>
      <c r="AW1089" s="37"/>
    </row>
    <row r="1090" spans="48:49" x14ac:dyDescent="0.25">
      <c r="AV1090" s="37"/>
      <c r="AW1090" s="37"/>
    </row>
    <row r="1091" spans="48:49" x14ac:dyDescent="0.25">
      <c r="AV1091" s="37"/>
      <c r="AW1091" s="37"/>
    </row>
    <row r="1092" spans="48:49" x14ac:dyDescent="0.25">
      <c r="AV1092" s="37"/>
      <c r="AW1092" s="37"/>
    </row>
    <row r="1093" spans="48:49" x14ac:dyDescent="0.25">
      <c r="AV1093" s="37"/>
      <c r="AW1093" s="37"/>
    </row>
    <row r="1094" spans="48:49" x14ac:dyDescent="0.25">
      <c r="AV1094" s="37"/>
      <c r="AW1094" s="37"/>
    </row>
    <row r="1095" spans="48:49" x14ac:dyDescent="0.25">
      <c r="AV1095" s="37"/>
      <c r="AW1095" s="37"/>
    </row>
    <row r="1096" spans="48:49" x14ac:dyDescent="0.25">
      <c r="AV1096" s="37"/>
      <c r="AW1096" s="37"/>
    </row>
    <row r="1097" spans="48:49" x14ac:dyDescent="0.25">
      <c r="AV1097" s="37"/>
      <c r="AW1097" s="37"/>
    </row>
    <row r="1098" spans="48:49" x14ac:dyDescent="0.25">
      <c r="AV1098" s="37"/>
      <c r="AW1098" s="37"/>
    </row>
    <row r="1099" spans="48:49" x14ac:dyDescent="0.25">
      <c r="AV1099" s="37"/>
      <c r="AW1099" s="37"/>
    </row>
    <row r="1100" spans="48:49" x14ac:dyDescent="0.25">
      <c r="AV1100" s="37"/>
      <c r="AW1100" s="37"/>
    </row>
    <row r="1101" spans="48:49" x14ac:dyDescent="0.25">
      <c r="AV1101" s="37"/>
      <c r="AW1101" s="37"/>
    </row>
    <row r="1102" spans="48:49" x14ac:dyDescent="0.25">
      <c r="AV1102" s="37"/>
      <c r="AW1102" s="37"/>
    </row>
    <row r="1103" spans="48:49" x14ac:dyDescent="0.25">
      <c r="AV1103" s="37"/>
      <c r="AW1103" s="37"/>
    </row>
    <row r="1104" spans="48:49" x14ac:dyDescent="0.25">
      <c r="AV1104" s="37"/>
      <c r="AW1104" s="37"/>
    </row>
    <row r="1105" spans="48:49" x14ac:dyDescent="0.25">
      <c r="AV1105" s="37"/>
      <c r="AW1105" s="37"/>
    </row>
    <row r="1106" spans="48:49" x14ac:dyDescent="0.25">
      <c r="AV1106" s="37"/>
      <c r="AW1106" s="37"/>
    </row>
    <row r="1107" spans="48:49" x14ac:dyDescent="0.25">
      <c r="AV1107" s="37"/>
      <c r="AW1107" s="37"/>
    </row>
    <row r="1108" spans="48:49" x14ac:dyDescent="0.25">
      <c r="AV1108" s="37"/>
      <c r="AW1108" s="37"/>
    </row>
    <row r="1109" spans="48:49" x14ac:dyDescent="0.25">
      <c r="AV1109" s="37"/>
      <c r="AW1109" s="37"/>
    </row>
    <row r="1110" spans="48:49" x14ac:dyDescent="0.25">
      <c r="AV1110" s="37"/>
      <c r="AW1110" s="37"/>
    </row>
    <row r="1111" spans="48:49" x14ac:dyDescent="0.25">
      <c r="AV1111" s="37"/>
      <c r="AW1111" s="37"/>
    </row>
    <row r="1112" spans="48:49" x14ac:dyDescent="0.25">
      <c r="AV1112" s="37"/>
      <c r="AW1112" s="37"/>
    </row>
    <row r="1113" spans="48:49" x14ac:dyDescent="0.25">
      <c r="AV1113" s="37"/>
      <c r="AW1113" s="37"/>
    </row>
    <row r="1114" spans="48:49" x14ac:dyDescent="0.25">
      <c r="AV1114" s="37"/>
      <c r="AW1114" s="37"/>
    </row>
    <row r="1115" spans="48:49" x14ac:dyDescent="0.25">
      <c r="AV1115" s="37"/>
      <c r="AW1115" s="37"/>
    </row>
    <row r="1116" spans="48:49" x14ac:dyDescent="0.25">
      <c r="AV1116" s="37"/>
      <c r="AW1116" s="37"/>
    </row>
    <row r="1117" spans="48:49" x14ac:dyDescent="0.25">
      <c r="AV1117" s="37"/>
      <c r="AW1117" s="37"/>
    </row>
    <row r="1118" spans="48:49" x14ac:dyDescent="0.25">
      <c r="AV1118" s="37"/>
      <c r="AW1118" s="37"/>
    </row>
    <row r="1119" spans="48:49" x14ac:dyDescent="0.25">
      <c r="AV1119" s="37"/>
      <c r="AW1119" s="37"/>
    </row>
    <row r="1120" spans="48:49" x14ac:dyDescent="0.25">
      <c r="AV1120" s="37"/>
      <c r="AW1120" s="37"/>
    </row>
    <row r="1121" spans="48:49" x14ac:dyDescent="0.25">
      <c r="AV1121" s="37"/>
      <c r="AW1121" s="37"/>
    </row>
    <row r="1122" spans="48:49" x14ac:dyDescent="0.25">
      <c r="AV1122" s="37"/>
      <c r="AW1122" s="37"/>
    </row>
    <row r="1123" spans="48:49" x14ac:dyDescent="0.25">
      <c r="AV1123" s="37"/>
      <c r="AW1123" s="37"/>
    </row>
    <row r="1124" spans="48:49" x14ac:dyDescent="0.25">
      <c r="AV1124" s="37"/>
      <c r="AW1124" s="37"/>
    </row>
    <row r="1125" spans="48:49" x14ac:dyDescent="0.25">
      <c r="AV1125" s="37"/>
      <c r="AW1125" s="37"/>
    </row>
    <row r="1126" spans="48:49" x14ac:dyDescent="0.25">
      <c r="AV1126" s="37"/>
      <c r="AW1126" s="37"/>
    </row>
    <row r="1127" spans="48:49" x14ac:dyDescent="0.25">
      <c r="AV1127" s="37"/>
      <c r="AW1127" s="37"/>
    </row>
    <row r="1128" spans="48:49" x14ac:dyDescent="0.25">
      <c r="AV1128" s="37"/>
      <c r="AW1128" s="37"/>
    </row>
    <row r="1129" spans="48:49" x14ac:dyDescent="0.25">
      <c r="AV1129" s="37"/>
      <c r="AW1129" s="37"/>
    </row>
    <row r="1130" spans="48:49" x14ac:dyDescent="0.25">
      <c r="AV1130" s="37"/>
      <c r="AW1130" s="37"/>
    </row>
    <row r="1131" spans="48:49" x14ac:dyDescent="0.25">
      <c r="AV1131" s="37"/>
      <c r="AW1131" s="37"/>
    </row>
    <row r="1132" spans="48:49" x14ac:dyDescent="0.25">
      <c r="AV1132" s="37"/>
      <c r="AW1132" s="37"/>
    </row>
    <row r="1133" spans="48:49" x14ac:dyDescent="0.25">
      <c r="AV1133" s="37"/>
      <c r="AW1133" s="37"/>
    </row>
    <row r="1134" spans="48:49" x14ac:dyDescent="0.25">
      <c r="AV1134" s="37"/>
      <c r="AW1134" s="37"/>
    </row>
    <row r="1135" spans="48:49" x14ac:dyDescent="0.25">
      <c r="AV1135" s="37"/>
      <c r="AW1135" s="37"/>
    </row>
    <row r="1136" spans="48:49" x14ac:dyDescent="0.25">
      <c r="AV1136" s="37"/>
      <c r="AW1136" s="37"/>
    </row>
    <row r="1137" spans="48:49" x14ac:dyDescent="0.25">
      <c r="AV1137" s="37"/>
      <c r="AW1137" s="37"/>
    </row>
    <row r="1138" spans="48:49" x14ac:dyDescent="0.25">
      <c r="AV1138" s="37"/>
      <c r="AW1138" s="37"/>
    </row>
    <row r="1139" spans="48:49" x14ac:dyDescent="0.25">
      <c r="AV1139" s="37"/>
      <c r="AW1139" s="37"/>
    </row>
    <row r="1140" spans="48:49" x14ac:dyDescent="0.25">
      <c r="AV1140" s="37"/>
      <c r="AW1140" s="37"/>
    </row>
    <row r="1141" spans="48:49" x14ac:dyDescent="0.25">
      <c r="AV1141" s="37"/>
      <c r="AW1141" s="37"/>
    </row>
    <row r="1142" spans="48:49" x14ac:dyDescent="0.25">
      <c r="AV1142" s="37"/>
      <c r="AW1142" s="37"/>
    </row>
    <row r="1143" spans="48:49" x14ac:dyDescent="0.25">
      <c r="AV1143" s="37"/>
      <c r="AW1143" s="37"/>
    </row>
    <row r="1144" spans="48:49" x14ac:dyDescent="0.25">
      <c r="AV1144" s="37"/>
      <c r="AW1144" s="37"/>
    </row>
    <row r="1145" spans="48:49" x14ac:dyDescent="0.25">
      <c r="AV1145" s="37"/>
      <c r="AW1145" s="37"/>
    </row>
    <row r="1146" spans="48:49" x14ac:dyDescent="0.25">
      <c r="AV1146" s="37"/>
      <c r="AW1146" s="37"/>
    </row>
    <row r="1147" spans="48:49" x14ac:dyDescent="0.25">
      <c r="AV1147" s="37"/>
      <c r="AW1147" s="37"/>
    </row>
    <row r="1148" spans="48:49" x14ac:dyDescent="0.25">
      <c r="AV1148" s="37"/>
      <c r="AW1148" s="37"/>
    </row>
    <row r="1149" spans="48:49" x14ac:dyDescent="0.25">
      <c r="AV1149" s="37"/>
      <c r="AW1149" s="37"/>
    </row>
    <row r="1150" spans="48:49" x14ac:dyDescent="0.25">
      <c r="AV1150" s="37"/>
      <c r="AW1150" s="37"/>
    </row>
    <row r="1151" spans="48:49" x14ac:dyDescent="0.25">
      <c r="AV1151" s="37"/>
      <c r="AW1151" s="37"/>
    </row>
    <row r="1152" spans="48:49" x14ac:dyDescent="0.25">
      <c r="AV1152" s="37"/>
      <c r="AW1152" s="37"/>
    </row>
    <row r="1153" spans="48:49" x14ac:dyDescent="0.25">
      <c r="AV1153" s="37"/>
      <c r="AW1153" s="37"/>
    </row>
    <row r="1154" spans="48:49" x14ac:dyDescent="0.25">
      <c r="AV1154" s="37"/>
      <c r="AW1154" s="37"/>
    </row>
    <row r="1155" spans="48:49" x14ac:dyDescent="0.25">
      <c r="AV1155" s="37"/>
      <c r="AW1155" s="37"/>
    </row>
    <row r="1156" spans="48:49" x14ac:dyDescent="0.25">
      <c r="AV1156" s="37"/>
      <c r="AW1156" s="37"/>
    </row>
    <row r="1157" spans="48:49" x14ac:dyDescent="0.25">
      <c r="AV1157" s="37"/>
      <c r="AW1157" s="37"/>
    </row>
    <row r="1158" spans="48:49" x14ac:dyDescent="0.25">
      <c r="AV1158" s="37"/>
      <c r="AW1158" s="37"/>
    </row>
    <row r="1159" spans="48:49" x14ac:dyDescent="0.25">
      <c r="AV1159" s="37"/>
      <c r="AW1159" s="37"/>
    </row>
    <row r="1160" spans="48:49" x14ac:dyDescent="0.25">
      <c r="AV1160" s="37"/>
      <c r="AW1160" s="37"/>
    </row>
    <row r="1161" spans="48:49" x14ac:dyDescent="0.25">
      <c r="AV1161" s="37"/>
      <c r="AW1161" s="37"/>
    </row>
    <row r="1162" spans="48:49" x14ac:dyDescent="0.25">
      <c r="AV1162" s="37"/>
      <c r="AW1162" s="37"/>
    </row>
    <row r="1163" spans="48:49" x14ac:dyDescent="0.25">
      <c r="AV1163" s="37"/>
      <c r="AW1163" s="37"/>
    </row>
    <row r="1164" spans="48:49" x14ac:dyDescent="0.25">
      <c r="AV1164" s="37"/>
      <c r="AW1164" s="37"/>
    </row>
    <row r="1165" spans="48:49" x14ac:dyDescent="0.25">
      <c r="AV1165" s="37"/>
      <c r="AW1165" s="37"/>
    </row>
    <row r="1166" spans="48:49" x14ac:dyDescent="0.25">
      <c r="AV1166" s="37"/>
      <c r="AW1166" s="37"/>
    </row>
    <row r="1167" spans="48:49" x14ac:dyDescent="0.25">
      <c r="AV1167" s="37"/>
      <c r="AW1167" s="37"/>
    </row>
    <row r="1168" spans="48:49" x14ac:dyDescent="0.25">
      <c r="AV1168" s="37"/>
      <c r="AW1168" s="37"/>
    </row>
    <row r="1169" spans="48:49" x14ac:dyDescent="0.25">
      <c r="AV1169" s="37"/>
      <c r="AW1169" s="37"/>
    </row>
    <row r="1170" spans="48:49" x14ac:dyDescent="0.25">
      <c r="AV1170" s="37"/>
      <c r="AW1170" s="37"/>
    </row>
    <row r="1171" spans="48:49" x14ac:dyDescent="0.25">
      <c r="AV1171" s="37"/>
      <c r="AW1171" s="37"/>
    </row>
    <row r="1172" spans="48:49" x14ac:dyDescent="0.25">
      <c r="AV1172" s="37"/>
      <c r="AW1172" s="37"/>
    </row>
    <row r="1173" spans="48:49" x14ac:dyDescent="0.25">
      <c r="AV1173" s="37"/>
      <c r="AW1173" s="37"/>
    </row>
    <row r="1174" spans="48:49" x14ac:dyDescent="0.25">
      <c r="AV1174" s="37"/>
      <c r="AW1174" s="37"/>
    </row>
    <row r="1175" spans="48:49" x14ac:dyDescent="0.25">
      <c r="AV1175" s="37"/>
      <c r="AW1175" s="37"/>
    </row>
    <row r="1176" spans="48:49" x14ac:dyDescent="0.25">
      <c r="AV1176" s="37"/>
      <c r="AW1176" s="37"/>
    </row>
    <row r="1177" spans="48:49" x14ac:dyDescent="0.25">
      <c r="AV1177" s="37"/>
      <c r="AW1177" s="37"/>
    </row>
    <row r="1178" spans="48:49" x14ac:dyDescent="0.25">
      <c r="AV1178" s="37"/>
      <c r="AW1178" s="37"/>
    </row>
    <row r="1179" spans="48:49" x14ac:dyDescent="0.25">
      <c r="AV1179" s="37"/>
      <c r="AW1179" s="37"/>
    </row>
    <row r="1180" spans="48:49" x14ac:dyDescent="0.25">
      <c r="AV1180" s="37"/>
      <c r="AW1180" s="37"/>
    </row>
    <row r="1181" spans="48:49" x14ac:dyDescent="0.25">
      <c r="AV1181" s="37"/>
      <c r="AW1181" s="37"/>
    </row>
    <row r="1182" spans="48:49" x14ac:dyDescent="0.25">
      <c r="AV1182" s="37"/>
      <c r="AW1182" s="37"/>
    </row>
    <row r="1183" spans="48:49" x14ac:dyDescent="0.25">
      <c r="AV1183" s="37"/>
      <c r="AW1183" s="37"/>
    </row>
    <row r="1184" spans="48:49" x14ac:dyDescent="0.25">
      <c r="AV1184" s="37"/>
      <c r="AW1184" s="37"/>
    </row>
    <row r="1185" spans="48:49" x14ac:dyDescent="0.25">
      <c r="AV1185" s="37"/>
      <c r="AW1185" s="37"/>
    </row>
    <row r="1186" spans="48:49" x14ac:dyDescent="0.25">
      <c r="AV1186" s="37"/>
      <c r="AW1186" s="37"/>
    </row>
    <row r="1187" spans="48:49" x14ac:dyDescent="0.25">
      <c r="AV1187" s="37"/>
      <c r="AW1187" s="37"/>
    </row>
    <row r="1188" spans="48:49" x14ac:dyDescent="0.25">
      <c r="AV1188" s="37"/>
      <c r="AW1188" s="37"/>
    </row>
    <row r="1189" spans="48:49" x14ac:dyDescent="0.25">
      <c r="AV1189" s="37"/>
      <c r="AW1189" s="37"/>
    </row>
    <row r="1190" spans="48:49" x14ac:dyDescent="0.25">
      <c r="AV1190" s="37"/>
      <c r="AW1190" s="37"/>
    </row>
    <row r="1191" spans="48:49" x14ac:dyDescent="0.25">
      <c r="AV1191" s="37"/>
      <c r="AW1191" s="37"/>
    </row>
    <row r="1192" spans="48:49" x14ac:dyDescent="0.25">
      <c r="AV1192" s="37"/>
      <c r="AW1192" s="37"/>
    </row>
    <row r="1193" spans="48:49" x14ac:dyDescent="0.25">
      <c r="AV1193" s="37"/>
      <c r="AW1193" s="37"/>
    </row>
    <row r="1194" spans="48:49" x14ac:dyDescent="0.25">
      <c r="AV1194" s="37"/>
      <c r="AW1194" s="37"/>
    </row>
    <row r="1195" spans="48:49" x14ac:dyDescent="0.25">
      <c r="AV1195" s="37"/>
      <c r="AW1195" s="37"/>
    </row>
    <row r="1196" spans="48:49" x14ac:dyDescent="0.25">
      <c r="AV1196" s="37"/>
      <c r="AW1196" s="37"/>
    </row>
    <row r="1197" spans="48:49" x14ac:dyDescent="0.25">
      <c r="AV1197" s="37"/>
      <c r="AW1197" s="37"/>
    </row>
    <row r="1198" spans="48:49" x14ac:dyDescent="0.25">
      <c r="AV1198" s="37"/>
      <c r="AW1198" s="37"/>
    </row>
    <row r="1199" spans="48:49" x14ac:dyDescent="0.25">
      <c r="AV1199" s="37"/>
      <c r="AW1199" s="37"/>
    </row>
    <row r="1200" spans="48:49" x14ac:dyDescent="0.25">
      <c r="AV1200" s="37"/>
      <c r="AW1200" s="37"/>
    </row>
    <row r="1201" spans="48:49" x14ac:dyDescent="0.25">
      <c r="AV1201" s="37"/>
      <c r="AW1201" s="37"/>
    </row>
    <row r="1202" spans="48:49" x14ac:dyDescent="0.25">
      <c r="AV1202" s="37"/>
      <c r="AW1202" s="37"/>
    </row>
    <row r="1203" spans="48:49" x14ac:dyDescent="0.25">
      <c r="AV1203" s="37"/>
      <c r="AW1203" s="37"/>
    </row>
    <row r="1204" spans="48:49" x14ac:dyDescent="0.25">
      <c r="AV1204" s="37"/>
      <c r="AW1204" s="37"/>
    </row>
    <row r="1205" spans="48:49" x14ac:dyDescent="0.25">
      <c r="AV1205" s="37"/>
      <c r="AW1205" s="37"/>
    </row>
    <row r="1206" spans="48:49" x14ac:dyDescent="0.25">
      <c r="AV1206" s="37"/>
      <c r="AW1206" s="37"/>
    </row>
    <row r="1207" spans="48:49" x14ac:dyDescent="0.25">
      <c r="AV1207" s="37"/>
      <c r="AW1207" s="37"/>
    </row>
    <row r="1208" spans="48:49" x14ac:dyDescent="0.25">
      <c r="AV1208" s="37"/>
      <c r="AW1208" s="37"/>
    </row>
    <row r="1209" spans="48:49" x14ac:dyDescent="0.25">
      <c r="AV1209" s="37"/>
      <c r="AW1209" s="37"/>
    </row>
    <row r="1210" spans="48:49" x14ac:dyDescent="0.25">
      <c r="AV1210" s="37"/>
      <c r="AW1210" s="37"/>
    </row>
    <row r="1211" spans="48:49" x14ac:dyDescent="0.25">
      <c r="AV1211" s="37"/>
      <c r="AW1211" s="37"/>
    </row>
    <row r="1212" spans="48:49" x14ac:dyDescent="0.25">
      <c r="AV1212" s="37"/>
      <c r="AW1212" s="37"/>
    </row>
    <row r="1213" spans="48:49" x14ac:dyDescent="0.25">
      <c r="AV1213" s="37"/>
      <c r="AW1213" s="37"/>
    </row>
    <row r="1214" spans="48:49" x14ac:dyDescent="0.25">
      <c r="AV1214" s="37"/>
      <c r="AW1214" s="37"/>
    </row>
    <row r="1215" spans="48:49" x14ac:dyDescent="0.25">
      <c r="AV1215" s="37"/>
      <c r="AW1215" s="37"/>
    </row>
    <row r="1216" spans="48:49" x14ac:dyDescent="0.25">
      <c r="AV1216" s="37"/>
      <c r="AW1216" s="37"/>
    </row>
    <row r="1217" spans="48:49" x14ac:dyDescent="0.25">
      <c r="AV1217" s="37"/>
      <c r="AW1217" s="37"/>
    </row>
    <row r="1218" spans="48:49" x14ac:dyDescent="0.25">
      <c r="AV1218" s="37"/>
      <c r="AW1218" s="37"/>
    </row>
    <row r="1219" spans="48:49" x14ac:dyDescent="0.25">
      <c r="AV1219" s="37"/>
      <c r="AW1219" s="37"/>
    </row>
    <row r="1220" spans="48:49" x14ac:dyDescent="0.25">
      <c r="AV1220" s="37"/>
      <c r="AW1220" s="37"/>
    </row>
    <row r="1221" spans="48:49" x14ac:dyDescent="0.25">
      <c r="AV1221" s="37"/>
      <c r="AW1221" s="37"/>
    </row>
    <row r="1222" spans="48:49" x14ac:dyDescent="0.25">
      <c r="AV1222" s="37"/>
      <c r="AW1222" s="37"/>
    </row>
    <row r="1223" spans="48:49" x14ac:dyDescent="0.25">
      <c r="AV1223" s="37"/>
      <c r="AW1223" s="37"/>
    </row>
    <row r="1224" spans="48:49" x14ac:dyDescent="0.25">
      <c r="AV1224" s="37"/>
      <c r="AW1224" s="37"/>
    </row>
    <row r="1225" spans="48:49" x14ac:dyDescent="0.25">
      <c r="AV1225" s="37"/>
      <c r="AW1225" s="37"/>
    </row>
    <row r="1226" spans="48:49" x14ac:dyDescent="0.25">
      <c r="AV1226" s="37"/>
      <c r="AW1226" s="37"/>
    </row>
    <row r="1227" spans="48:49" x14ac:dyDescent="0.25">
      <c r="AV1227" s="37"/>
      <c r="AW1227" s="37"/>
    </row>
    <row r="1228" spans="48:49" x14ac:dyDescent="0.25">
      <c r="AV1228" s="37"/>
      <c r="AW1228" s="37"/>
    </row>
    <row r="1229" spans="48:49" x14ac:dyDescent="0.25">
      <c r="AV1229" s="37"/>
      <c r="AW1229" s="37"/>
    </row>
    <row r="1230" spans="48:49" x14ac:dyDescent="0.25">
      <c r="AV1230" s="37"/>
      <c r="AW1230" s="37"/>
    </row>
    <row r="1231" spans="48:49" x14ac:dyDescent="0.25">
      <c r="AV1231" s="37"/>
      <c r="AW1231" s="37"/>
    </row>
    <row r="1232" spans="48:49" x14ac:dyDescent="0.25">
      <c r="AV1232" s="37"/>
      <c r="AW1232" s="37"/>
    </row>
    <row r="1233" spans="48:49" x14ac:dyDescent="0.25">
      <c r="AV1233" s="37"/>
      <c r="AW1233" s="37"/>
    </row>
    <row r="1234" spans="48:49" x14ac:dyDescent="0.25">
      <c r="AV1234" s="37"/>
      <c r="AW1234" s="37"/>
    </row>
    <row r="1235" spans="48:49" x14ac:dyDescent="0.25">
      <c r="AV1235" s="37"/>
      <c r="AW1235" s="37"/>
    </row>
    <row r="1236" spans="48:49" x14ac:dyDescent="0.25">
      <c r="AV1236" s="37"/>
      <c r="AW1236" s="37"/>
    </row>
    <row r="1237" spans="48:49" x14ac:dyDescent="0.25">
      <c r="AV1237" s="37"/>
      <c r="AW1237" s="37"/>
    </row>
    <row r="1238" spans="48:49" x14ac:dyDescent="0.25">
      <c r="AV1238" s="37"/>
      <c r="AW1238" s="37"/>
    </row>
    <row r="1239" spans="48:49" x14ac:dyDescent="0.25">
      <c r="AV1239" s="37"/>
      <c r="AW1239" s="37"/>
    </row>
    <row r="1240" spans="48:49" x14ac:dyDescent="0.25">
      <c r="AV1240" s="37"/>
      <c r="AW1240" s="37"/>
    </row>
    <row r="1241" spans="48:49" x14ac:dyDescent="0.25">
      <c r="AV1241" s="37"/>
      <c r="AW1241" s="37"/>
    </row>
    <row r="1242" spans="48:49" x14ac:dyDescent="0.25">
      <c r="AV1242" s="37"/>
      <c r="AW1242" s="37"/>
    </row>
    <row r="1243" spans="48:49" x14ac:dyDescent="0.25">
      <c r="AV1243" s="37"/>
      <c r="AW1243" s="37"/>
    </row>
    <row r="1244" spans="48:49" x14ac:dyDescent="0.25">
      <c r="AV1244" s="37"/>
      <c r="AW1244" s="37"/>
    </row>
    <row r="1245" spans="48:49" x14ac:dyDescent="0.25">
      <c r="AV1245" s="37"/>
      <c r="AW1245" s="37"/>
    </row>
    <row r="1246" spans="48:49" x14ac:dyDescent="0.25">
      <c r="AV1246" s="37"/>
      <c r="AW1246" s="37"/>
    </row>
    <row r="1247" spans="48:49" x14ac:dyDescent="0.25">
      <c r="AV1247" s="37"/>
      <c r="AW1247" s="37"/>
    </row>
    <row r="1248" spans="48:49" x14ac:dyDescent="0.25">
      <c r="AV1248" s="37"/>
      <c r="AW1248" s="37"/>
    </row>
    <row r="1249" spans="48:49" x14ac:dyDescent="0.25">
      <c r="AV1249" s="37"/>
      <c r="AW1249" s="37"/>
    </row>
    <row r="1250" spans="48:49" x14ac:dyDescent="0.25">
      <c r="AV1250" s="37"/>
      <c r="AW1250" s="37"/>
    </row>
    <row r="1251" spans="48:49" x14ac:dyDescent="0.25">
      <c r="AV1251" s="37"/>
      <c r="AW1251" s="37"/>
    </row>
    <row r="1252" spans="48:49" x14ac:dyDescent="0.25">
      <c r="AV1252" s="37"/>
      <c r="AW1252" s="37"/>
    </row>
    <row r="1253" spans="48:49" x14ac:dyDescent="0.25">
      <c r="AV1253" s="37"/>
      <c r="AW1253" s="37"/>
    </row>
    <row r="1254" spans="48:49" x14ac:dyDescent="0.25">
      <c r="AV1254" s="37"/>
      <c r="AW1254" s="37"/>
    </row>
    <row r="1255" spans="48:49" x14ac:dyDescent="0.25">
      <c r="AV1255" s="37"/>
      <c r="AW1255" s="37"/>
    </row>
    <row r="1256" spans="48:49" x14ac:dyDescent="0.25">
      <c r="AV1256" s="37"/>
      <c r="AW1256" s="37"/>
    </row>
    <row r="1257" spans="48:49" x14ac:dyDescent="0.25">
      <c r="AV1257" s="37"/>
      <c r="AW1257" s="37"/>
    </row>
    <row r="1258" spans="48:49" x14ac:dyDescent="0.25">
      <c r="AV1258" s="37"/>
      <c r="AW1258" s="37"/>
    </row>
    <row r="1259" spans="48:49" x14ac:dyDescent="0.25">
      <c r="AV1259" s="37"/>
      <c r="AW1259" s="37"/>
    </row>
    <row r="1260" spans="48:49" x14ac:dyDescent="0.25">
      <c r="AV1260" s="37"/>
      <c r="AW1260" s="37"/>
    </row>
    <row r="1261" spans="48:49" x14ac:dyDescent="0.25">
      <c r="AV1261" s="37"/>
      <c r="AW1261" s="37"/>
    </row>
    <row r="1262" spans="48:49" x14ac:dyDescent="0.25">
      <c r="AV1262" s="37"/>
      <c r="AW1262" s="37"/>
    </row>
    <row r="1263" spans="48:49" x14ac:dyDescent="0.25">
      <c r="AV1263" s="37"/>
      <c r="AW1263" s="37"/>
    </row>
    <row r="1264" spans="48:49" x14ac:dyDescent="0.25">
      <c r="AV1264" s="37"/>
      <c r="AW1264" s="37"/>
    </row>
    <row r="1265" spans="48:49" x14ac:dyDescent="0.25">
      <c r="AV1265" s="37"/>
      <c r="AW1265" s="37"/>
    </row>
    <row r="1266" spans="48:49" x14ac:dyDescent="0.25">
      <c r="AV1266" s="37"/>
      <c r="AW1266" s="37"/>
    </row>
    <row r="1267" spans="48:49" x14ac:dyDescent="0.25">
      <c r="AV1267" s="37"/>
      <c r="AW1267" s="37"/>
    </row>
    <row r="1268" spans="48:49" x14ac:dyDescent="0.25">
      <c r="AV1268" s="37"/>
      <c r="AW1268" s="37"/>
    </row>
    <row r="1269" spans="48:49" x14ac:dyDescent="0.25">
      <c r="AV1269" s="37"/>
      <c r="AW1269" s="37"/>
    </row>
    <row r="1270" spans="48:49" x14ac:dyDescent="0.25">
      <c r="AV1270" s="37"/>
      <c r="AW1270" s="37"/>
    </row>
    <row r="1271" spans="48:49" x14ac:dyDescent="0.25">
      <c r="AV1271" s="37"/>
      <c r="AW1271" s="37"/>
    </row>
    <row r="1272" spans="48:49" x14ac:dyDescent="0.25">
      <c r="AV1272" s="37"/>
      <c r="AW1272" s="37"/>
    </row>
    <row r="1273" spans="48:49" x14ac:dyDescent="0.25">
      <c r="AV1273" s="37"/>
      <c r="AW1273" s="37"/>
    </row>
    <row r="1274" spans="48:49" x14ac:dyDescent="0.25">
      <c r="AV1274" s="37"/>
      <c r="AW1274" s="37"/>
    </row>
    <row r="1275" spans="48:49" x14ac:dyDescent="0.25">
      <c r="AV1275" s="37"/>
      <c r="AW1275" s="37"/>
    </row>
    <row r="1276" spans="48:49" x14ac:dyDescent="0.25">
      <c r="AV1276" s="37"/>
      <c r="AW1276" s="37"/>
    </row>
    <row r="1277" spans="48:49" x14ac:dyDescent="0.25">
      <c r="AV1277" s="37"/>
      <c r="AW1277" s="37"/>
    </row>
    <row r="1278" spans="48:49" x14ac:dyDescent="0.25">
      <c r="AV1278" s="37"/>
      <c r="AW1278" s="37"/>
    </row>
    <row r="1279" spans="48:49" x14ac:dyDescent="0.25">
      <c r="AV1279" s="37"/>
      <c r="AW1279" s="37"/>
    </row>
    <row r="1280" spans="48:49" x14ac:dyDescent="0.25">
      <c r="AV1280" s="37"/>
      <c r="AW1280" s="37"/>
    </row>
    <row r="1281" spans="48:49" x14ac:dyDescent="0.25">
      <c r="AV1281" s="37"/>
      <c r="AW1281" s="37"/>
    </row>
    <row r="1282" spans="48:49" x14ac:dyDescent="0.25">
      <c r="AV1282" s="37"/>
      <c r="AW1282" s="37"/>
    </row>
    <row r="1283" spans="48:49" x14ac:dyDescent="0.25">
      <c r="AV1283" s="37"/>
      <c r="AW1283" s="37"/>
    </row>
    <row r="1284" spans="48:49" x14ac:dyDescent="0.25">
      <c r="AV1284" s="37"/>
      <c r="AW1284" s="37"/>
    </row>
    <row r="1285" spans="48:49" x14ac:dyDescent="0.25">
      <c r="AV1285" s="37"/>
      <c r="AW1285" s="37"/>
    </row>
    <row r="1286" spans="48:49" x14ac:dyDescent="0.25">
      <c r="AV1286" s="37"/>
      <c r="AW1286" s="37"/>
    </row>
    <row r="1287" spans="48:49" x14ac:dyDescent="0.25">
      <c r="AV1287" s="37"/>
      <c r="AW1287" s="37"/>
    </row>
    <row r="1288" spans="48:49" x14ac:dyDescent="0.25">
      <c r="AV1288" s="37"/>
      <c r="AW1288" s="37"/>
    </row>
    <row r="1289" spans="48:49" x14ac:dyDescent="0.25">
      <c r="AV1289" s="37"/>
      <c r="AW1289" s="37"/>
    </row>
    <row r="1290" spans="48:49" x14ac:dyDescent="0.25">
      <c r="AV1290" s="37"/>
      <c r="AW1290" s="37"/>
    </row>
    <row r="1291" spans="48:49" x14ac:dyDescent="0.25">
      <c r="AV1291" s="37"/>
      <c r="AW1291" s="37"/>
    </row>
    <row r="1292" spans="48:49" x14ac:dyDescent="0.25">
      <c r="AV1292" s="37"/>
      <c r="AW1292" s="37"/>
    </row>
    <row r="1293" spans="48:49" x14ac:dyDescent="0.25">
      <c r="AV1293" s="37"/>
      <c r="AW1293" s="37"/>
    </row>
    <row r="1294" spans="48:49" x14ac:dyDescent="0.25">
      <c r="AV1294" s="37"/>
      <c r="AW1294" s="37"/>
    </row>
    <row r="1295" spans="48:49" x14ac:dyDescent="0.25">
      <c r="AV1295" s="37"/>
      <c r="AW1295" s="37"/>
    </row>
    <row r="1296" spans="48:49" x14ac:dyDescent="0.25">
      <c r="AV1296" s="37"/>
      <c r="AW1296" s="37"/>
    </row>
    <row r="1297" spans="48:49" x14ac:dyDescent="0.25">
      <c r="AV1297" s="37"/>
      <c r="AW1297" s="37"/>
    </row>
    <row r="1298" spans="48:49" x14ac:dyDescent="0.25">
      <c r="AV1298" s="37"/>
      <c r="AW1298" s="37"/>
    </row>
    <row r="1299" spans="48:49" x14ac:dyDescent="0.25">
      <c r="AV1299" s="37"/>
      <c r="AW1299" s="37"/>
    </row>
    <row r="1300" spans="48:49" x14ac:dyDescent="0.25">
      <c r="AV1300" s="37"/>
      <c r="AW1300" s="37"/>
    </row>
    <row r="1301" spans="48:49" x14ac:dyDescent="0.25">
      <c r="AV1301" s="37"/>
      <c r="AW1301" s="37"/>
    </row>
    <row r="1302" spans="48:49" x14ac:dyDescent="0.25">
      <c r="AV1302" s="37"/>
      <c r="AW1302" s="37"/>
    </row>
    <row r="1303" spans="48:49" x14ac:dyDescent="0.25">
      <c r="AV1303" s="37"/>
      <c r="AW1303" s="37"/>
    </row>
    <row r="1304" spans="48:49" x14ac:dyDescent="0.25">
      <c r="AV1304" s="37"/>
      <c r="AW1304" s="37"/>
    </row>
    <row r="1305" spans="48:49" x14ac:dyDescent="0.25">
      <c r="AV1305" s="37"/>
      <c r="AW1305" s="37"/>
    </row>
    <row r="1306" spans="48:49" x14ac:dyDescent="0.25">
      <c r="AV1306" s="37"/>
      <c r="AW1306" s="37"/>
    </row>
    <row r="1307" spans="48:49" x14ac:dyDescent="0.25">
      <c r="AV1307" s="37"/>
      <c r="AW1307" s="37"/>
    </row>
    <row r="1308" spans="48:49" x14ac:dyDescent="0.25">
      <c r="AV1308" s="37"/>
      <c r="AW1308" s="37"/>
    </row>
    <row r="1309" spans="48:49" x14ac:dyDescent="0.25">
      <c r="AV1309" s="37"/>
      <c r="AW1309" s="37"/>
    </row>
    <row r="1310" spans="48:49" x14ac:dyDescent="0.25">
      <c r="AV1310" s="37"/>
      <c r="AW1310" s="37"/>
    </row>
    <row r="1311" spans="48:49" x14ac:dyDescent="0.25">
      <c r="AV1311" s="37"/>
      <c r="AW1311" s="37"/>
    </row>
    <row r="1312" spans="48:49" x14ac:dyDescent="0.25">
      <c r="AV1312" s="37"/>
      <c r="AW1312" s="37"/>
    </row>
    <row r="1313" spans="48:49" x14ac:dyDescent="0.25">
      <c r="AV1313" s="37"/>
      <c r="AW1313" s="37"/>
    </row>
    <row r="1314" spans="48:49" x14ac:dyDescent="0.25">
      <c r="AV1314" s="37"/>
      <c r="AW1314" s="37"/>
    </row>
    <row r="1315" spans="48:49" x14ac:dyDescent="0.25">
      <c r="AV1315" s="37"/>
      <c r="AW1315" s="37"/>
    </row>
    <row r="1316" spans="48:49" x14ac:dyDescent="0.25">
      <c r="AV1316" s="37"/>
      <c r="AW1316" s="37"/>
    </row>
    <row r="1317" spans="48:49" x14ac:dyDescent="0.25">
      <c r="AV1317" s="37"/>
      <c r="AW1317" s="37"/>
    </row>
    <row r="1318" spans="48:49" x14ac:dyDescent="0.25">
      <c r="AV1318" s="37"/>
      <c r="AW1318" s="37"/>
    </row>
    <row r="1319" spans="48:49" x14ac:dyDescent="0.25">
      <c r="AV1319" s="37"/>
      <c r="AW1319" s="37"/>
    </row>
    <row r="1320" spans="48:49" x14ac:dyDescent="0.25">
      <c r="AV1320" s="37"/>
      <c r="AW1320" s="37"/>
    </row>
    <row r="1321" spans="48:49" x14ac:dyDescent="0.25">
      <c r="AV1321" s="37"/>
      <c r="AW1321" s="37"/>
    </row>
    <row r="1322" spans="48:49" x14ac:dyDescent="0.25">
      <c r="AV1322" s="37"/>
      <c r="AW1322" s="37"/>
    </row>
    <row r="1323" spans="48:49" x14ac:dyDescent="0.25">
      <c r="AV1323" s="37"/>
      <c r="AW1323" s="37"/>
    </row>
    <row r="1324" spans="48:49" x14ac:dyDescent="0.25">
      <c r="AV1324" s="37"/>
      <c r="AW1324" s="37"/>
    </row>
    <row r="1325" spans="48:49" x14ac:dyDescent="0.25">
      <c r="AV1325" s="37"/>
      <c r="AW1325" s="37"/>
    </row>
    <row r="1326" spans="48:49" x14ac:dyDescent="0.25">
      <c r="AV1326" s="37"/>
      <c r="AW1326" s="37"/>
    </row>
    <row r="1327" spans="48:49" x14ac:dyDescent="0.25">
      <c r="AV1327" s="37"/>
      <c r="AW1327" s="37"/>
    </row>
    <row r="1328" spans="48:49" x14ac:dyDescent="0.25">
      <c r="AV1328" s="37"/>
      <c r="AW1328" s="37"/>
    </row>
    <row r="1329" spans="48:49" x14ac:dyDescent="0.25">
      <c r="AV1329" s="37"/>
      <c r="AW1329" s="37"/>
    </row>
    <row r="1330" spans="48:49" x14ac:dyDescent="0.25">
      <c r="AV1330" s="37"/>
      <c r="AW1330" s="37"/>
    </row>
    <row r="1331" spans="48:49" x14ac:dyDescent="0.25">
      <c r="AV1331" s="37"/>
      <c r="AW1331" s="37"/>
    </row>
    <row r="1332" spans="48:49" x14ac:dyDescent="0.25">
      <c r="AV1332" s="37"/>
      <c r="AW1332" s="37"/>
    </row>
    <row r="1333" spans="48:49" x14ac:dyDescent="0.25">
      <c r="AV1333" s="37"/>
      <c r="AW1333" s="37"/>
    </row>
    <row r="1334" spans="48:49" x14ac:dyDescent="0.25">
      <c r="AV1334" s="37"/>
      <c r="AW1334" s="37"/>
    </row>
    <row r="1335" spans="48:49" x14ac:dyDescent="0.25">
      <c r="AV1335" s="37"/>
      <c r="AW1335" s="37"/>
    </row>
    <row r="1336" spans="48:49" x14ac:dyDescent="0.25">
      <c r="AV1336" s="37"/>
      <c r="AW1336" s="37"/>
    </row>
    <row r="1337" spans="48:49" x14ac:dyDescent="0.25">
      <c r="AV1337" s="37"/>
      <c r="AW1337" s="37"/>
    </row>
    <row r="1338" spans="48:49" x14ac:dyDescent="0.25">
      <c r="AV1338" s="37"/>
      <c r="AW1338" s="37"/>
    </row>
    <row r="1339" spans="48:49" x14ac:dyDescent="0.25">
      <c r="AV1339" s="37"/>
      <c r="AW1339" s="37"/>
    </row>
    <row r="1340" spans="48:49" x14ac:dyDescent="0.25">
      <c r="AV1340" s="37"/>
      <c r="AW1340" s="37"/>
    </row>
    <row r="1341" spans="48:49" x14ac:dyDescent="0.25">
      <c r="AV1341" s="37"/>
      <c r="AW1341" s="37"/>
    </row>
    <row r="1342" spans="48:49" x14ac:dyDescent="0.25">
      <c r="AV1342" s="37"/>
      <c r="AW1342" s="37"/>
    </row>
    <row r="1343" spans="48:49" x14ac:dyDescent="0.25">
      <c r="AV1343" s="37"/>
      <c r="AW1343" s="37"/>
    </row>
    <row r="1344" spans="48:49" x14ac:dyDescent="0.25">
      <c r="AV1344" s="37"/>
      <c r="AW1344" s="37"/>
    </row>
    <row r="1345" spans="48:49" x14ac:dyDescent="0.25">
      <c r="AV1345" s="37"/>
      <c r="AW1345" s="37"/>
    </row>
    <row r="1346" spans="48:49" x14ac:dyDescent="0.25">
      <c r="AV1346" s="37"/>
      <c r="AW1346" s="37"/>
    </row>
    <row r="1347" spans="48:49" x14ac:dyDescent="0.25">
      <c r="AV1347" s="37"/>
      <c r="AW1347" s="37"/>
    </row>
    <row r="1348" spans="48:49" x14ac:dyDescent="0.25">
      <c r="AV1348" s="37"/>
      <c r="AW1348" s="37"/>
    </row>
    <row r="1349" spans="48:49" x14ac:dyDescent="0.25">
      <c r="AV1349" s="37"/>
      <c r="AW1349" s="37"/>
    </row>
    <row r="1350" spans="48:49" x14ac:dyDescent="0.25">
      <c r="AV1350" s="37"/>
      <c r="AW1350" s="37"/>
    </row>
    <row r="1351" spans="48:49" x14ac:dyDescent="0.25">
      <c r="AV1351" s="37"/>
      <c r="AW1351" s="37"/>
    </row>
    <row r="1352" spans="48:49" x14ac:dyDescent="0.25">
      <c r="AV1352" s="37"/>
      <c r="AW1352" s="37"/>
    </row>
    <row r="1353" spans="48:49" x14ac:dyDescent="0.25">
      <c r="AV1353" s="37"/>
      <c r="AW1353" s="37"/>
    </row>
    <row r="1354" spans="48:49" x14ac:dyDescent="0.25">
      <c r="AV1354" s="37"/>
      <c r="AW1354" s="37"/>
    </row>
    <row r="1355" spans="48:49" x14ac:dyDescent="0.25">
      <c r="AV1355" s="37"/>
      <c r="AW1355" s="37"/>
    </row>
    <row r="1356" spans="48:49" x14ac:dyDescent="0.25">
      <c r="AV1356" s="37"/>
      <c r="AW1356" s="37"/>
    </row>
    <row r="1357" spans="48:49" x14ac:dyDescent="0.25">
      <c r="AV1357" s="37"/>
      <c r="AW1357" s="37"/>
    </row>
    <row r="1358" spans="48:49" x14ac:dyDescent="0.25">
      <c r="AV1358" s="37"/>
      <c r="AW1358" s="37"/>
    </row>
    <row r="1359" spans="48:49" x14ac:dyDescent="0.25">
      <c r="AV1359" s="37"/>
      <c r="AW1359" s="37"/>
    </row>
    <row r="1360" spans="48:49" x14ac:dyDescent="0.25">
      <c r="AV1360" s="37"/>
      <c r="AW1360" s="37"/>
    </row>
    <row r="1361" spans="48:49" x14ac:dyDescent="0.25">
      <c r="AV1361" s="37"/>
      <c r="AW1361" s="37"/>
    </row>
    <row r="1362" spans="48:49" x14ac:dyDescent="0.25">
      <c r="AV1362" s="37"/>
      <c r="AW1362" s="37"/>
    </row>
    <row r="1363" spans="48:49" x14ac:dyDescent="0.25">
      <c r="AV1363" s="37"/>
      <c r="AW1363" s="37"/>
    </row>
    <row r="1364" spans="48:49" x14ac:dyDescent="0.25">
      <c r="AV1364" s="37"/>
      <c r="AW1364" s="37"/>
    </row>
    <row r="1365" spans="48:49" x14ac:dyDescent="0.25">
      <c r="AV1365" s="37"/>
      <c r="AW1365" s="37"/>
    </row>
    <row r="1366" spans="48:49" x14ac:dyDescent="0.25">
      <c r="AV1366" s="37"/>
      <c r="AW1366" s="37"/>
    </row>
    <row r="1367" spans="48:49" x14ac:dyDescent="0.25">
      <c r="AV1367" s="37"/>
      <c r="AW1367" s="37"/>
    </row>
    <row r="1368" spans="48:49" x14ac:dyDescent="0.25">
      <c r="AV1368" s="37"/>
      <c r="AW1368" s="37"/>
    </row>
    <row r="1369" spans="48:49" x14ac:dyDescent="0.25">
      <c r="AV1369" s="37"/>
      <c r="AW1369" s="37"/>
    </row>
    <row r="1370" spans="48:49" x14ac:dyDescent="0.25">
      <c r="AV1370" s="37"/>
      <c r="AW1370" s="37"/>
    </row>
    <row r="1371" spans="48:49" x14ac:dyDescent="0.25">
      <c r="AV1371" s="37"/>
      <c r="AW1371" s="37"/>
    </row>
    <row r="1372" spans="48:49" x14ac:dyDescent="0.25">
      <c r="AV1372" s="37"/>
      <c r="AW1372" s="37"/>
    </row>
    <row r="1373" spans="48:49" x14ac:dyDescent="0.25">
      <c r="AV1373" s="37"/>
      <c r="AW1373" s="37"/>
    </row>
    <row r="1374" spans="48:49" x14ac:dyDescent="0.25">
      <c r="AV1374" s="37"/>
      <c r="AW1374" s="37"/>
    </row>
    <row r="1375" spans="48:49" x14ac:dyDescent="0.25">
      <c r="AV1375" s="37"/>
      <c r="AW1375" s="37"/>
    </row>
    <row r="1376" spans="48:49" x14ac:dyDescent="0.25">
      <c r="AV1376" s="37"/>
      <c r="AW1376" s="37"/>
    </row>
    <row r="1377" spans="48:49" x14ac:dyDescent="0.25">
      <c r="AV1377" s="37"/>
      <c r="AW1377" s="37"/>
    </row>
    <row r="1378" spans="48:49" x14ac:dyDescent="0.25">
      <c r="AV1378" s="37"/>
      <c r="AW1378" s="37"/>
    </row>
    <row r="1379" spans="48:49" x14ac:dyDescent="0.25">
      <c r="AV1379" s="37"/>
      <c r="AW1379" s="37"/>
    </row>
    <row r="1380" spans="48:49" x14ac:dyDescent="0.25">
      <c r="AV1380" s="37"/>
      <c r="AW1380" s="37"/>
    </row>
    <row r="1381" spans="48:49" x14ac:dyDescent="0.25">
      <c r="AV1381" s="37"/>
      <c r="AW1381" s="37"/>
    </row>
    <row r="1382" spans="48:49" x14ac:dyDescent="0.25">
      <c r="AV1382" s="37"/>
      <c r="AW1382" s="37"/>
    </row>
    <row r="1383" spans="48:49" x14ac:dyDescent="0.25">
      <c r="AV1383" s="37"/>
      <c r="AW1383" s="37"/>
    </row>
    <row r="1384" spans="48:49" x14ac:dyDescent="0.25">
      <c r="AV1384" s="37"/>
      <c r="AW1384" s="37"/>
    </row>
    <row r="1385" spans="48:49" x14ac:dyDescent="0.25">
      <c r="AV1385" s="37"/>
      <c r="AW1385" s="37"/>
    </row>
    <row r="1386" spans="48:49" x14ac:dyDescent="0.25">
      <c r="AV1386" s="37"/>
      <c r="AW1386" s="37"/>
    </row>
    <row r="1387" spans="48:49" x14ac:dyDescent="0.25">
      <c r="AV1387" s="37"/>
      <c r="AW1387" s="37"/>
    </row>
    <row r="1388" spans="48:49" x14ac:dyDescent="0.25">
      <c r="AV1388" s="37"/>
      <c r="AW1388" s="37"/>
    </row>
    <row r="1389" spans="48:49" x14ac:dyDescent="0.25">
      <c r="AV1389" s="37"/>
      <c r="AW1389" s="37"/>
    </row>
    <row r="1390" spans="48:49" x14ac:dyDescent="0.25">
      <c r="AV1390" s="37"/>
      <c r="AW1390" s="37"/>
    </row>
    <row r="1391" spans="48:49" x14ac:dyDescent="0.25">
      <c r="AV1391" s="37"/>
      <c r="AW1391" s="37"/>
    </row>
    <row r="1392" spans="48:49" x14ac:dyDescent="0.25">
      <c r="AV1392" s="37"/>
      <c r="AW1392" s="37"/>
    </row>
    <row r="1393" spans="48:49" x14ac:dyDescent="0.25">
      <c r="AV1393" s="37"/>
      <c r="AW1393" s="37"/>
    </row>
    <row r="1394" spans="48:49" x14ac:dyDescent="0.25">
      <c r="AV1394" s="37"/>
      <c r="AW1394" s="37"/>
    </row>
    <row r="1395" spans="48:49" x14ac:dyDescent="0.25">
      <c r="AV1395" s="37"/>
      <c r="AW1395" s="37"/>
    </row>
    <row r="1396" spans="48:49" x14ac:dyDescent="0.25">
      <c r="AV1396" s="37"/>
      <c r="AW1396" s="37"/>
    </row>
    <row r="1397" spans="48:49" x14ac:dyDescent="0.25">
      <c r="AV1397" s="37"/>
      <c r="AW1397" s="37"/>
    </row>
    <row r="1398" spans="48:49" x14ac:dyDescent="0.25">
      <c r="AV1398" s="37"/>
      <c r="AW1398" s="37"/>
    </row>
    <row r="1399" spans="48:49" x14ac:dyDescent="0.25">
      <c r="AV1399" s="37"/>
      <c r="AW1399" s="37"/>
    </row>
    <row r="1400" spans="48:49" x14ac:dyDescent="0.25">
      <c r="AV1400" s="37"/>
      <c r="AW1400" s="37"/>
    </row>
    <row r="1401" spans="48:49" x14ac:dyDescent="0.25">
      <c r="AV1401" s="37"/>
      <c r="AW1401" s="37"/>
    </row>
    <row r="1402" spans="48:49" x14ac:dyDescent="0.25">
      <c r="AV1402" s="37"/>
      <c r="AW1402" s="37"/>
    </row>
    <row r="1403" spans="48:49" x14ac:dyDescent="0.25">
      <c r="AV1403" s="37"/>
      <c r="AW1403" s="37"/>
    </row>
    <row r="1404" spans="48:49" x14ac:dyDescent="0.25">
      <c r="AV1404" s="37"/>
      <c r="AW1404" s="37"/>
    </row>
    <row r="1405" spans="48:49" x14ac:dyDescent="0.25">
      <c r="AV1405" s="37"/>
      <c r="AW1405" s="37"/>
    </row>
    <row r="1406" spans="48:49" x14ac:dyDescent="0.25">
      <c r="AV1406" s="37"/>
      <c r="AW1406" s="37"/>
    </row>
    <row r="1407" spans="48:49" x14ac:dyDescent="0.25">
      <c r="AV1407" s="37"/>
      <c r="AW1407" s="37"/>
    </row>
    <row r="1408" spans="48:49" x14ac:dyDescent="0.25">
      <c r="AV1408" s="37"/>
      <c r="AW1408" s="37"/>
    </row>
    <row r="1409" spans="48:49" x14ac:dyDescent="0.25">
      <c r="AV1409" s="37"/>
      <c r="AW1409" s="37"/>
    </row>
    <row r="1410" spans="48:49" x14ac:dyDescent="0.25">
      <c r="AV1410" s="37"/>
      <c r="AW1410" s="37"/>
    </row>
    <row r="1411" spans="48:49" x14ac:dyDescent="0.25">
      <c r="AV1411" s="37"/>
      <c r="AW1411" s="37"/>
    </row>
    <row r="1412" spans="48:49" x14ac:dyDescent="0.25">
      <c r="AV1412" s="37"/>
      <c r="AW1412" s="37"/>
    </row>
    <row r="1413" spans="48:49" x14ac:dyDescent="0.25">
      <c r="AV1413" s="37"/>
      <c r="AW1413" s="37"/>
    </row>
    <row r="1414" spans="48:49" x14ac:dyDescent="0.25">
      <c r="AV1414" s="37"/>
      <c r="AW1414" s="37"/>
    </row>
    <row r="1415" spans="48:49" x14ac:dyDescent="0.25">
      <c r="AV1415" s="37"/>
      <c r="AW1415" s="37"/>
    </row>
    <row r="1416" spans="48:49" x14ac:dyDescent="0.25">
      <c r="AV1416" s="37"/>
      <c r="AW1416" s="37"/>
    </row>
    <row r="1417" spans="48:49" x14ac:dyDescent="0.25">
      <c r="AV1417" s="37"/>
      <c r="AW1417" s="37"/>
    </row>
    <row r="1418" spans="48:49" x14ac:dyDescent="0.25">
      <c r="AV1418" s="37"/>
      <c r="AW1418" s="37"/>
    </row>
    <row r="1419" spans="48:49" x14ac:dyDescent="0.25">
      <c r="AV1419" s="37"/>
      <c r="AW1419" s="37"/>
    </row>
    <row r="1420" spans="48:49" x14ac:dyDescent="0.25">
      <c r="AV1420" s="37"/>
      <c r="AW1420" s="37"/>
    </row>
    <row r="1421" spans="48:49" x14ac:dyDescent="0.25">
      <c r="AV1421" s="37"/>
      <c r="AW1421" s="37"/>
    </row>
    <row r="1422" spans="48:49" x14ac:dyDescent="0.25">
      <c r="AV1422" s="37"/>
      <c r="AW1422" s="37"/>
    </row>
    <row r="1423" spans="48:49" x14ac:dyDescent="0.25">
      <c r="AV1423" s="37"/>
      <c r="AW1423" s="37"/>
    </row>
    <row r="1424" spans="48:49" x14ac:dyDescent="0.25">
      <c r="AV1424" s="37"/>
      <c r="AW1424" s="37"/>
    </row>
    <row r="1425" spans="48:49" x14ac:dyDescent="0.25">
      <c r="AV1425" s="37"/>
      <c r="AW1425" s="37"/>
    </row>
    <row r="1426" spans="48:49" x14ac:dyDescent="0.25">
      <c r="AV1426" s="37"/>
      <c r="AW1426" s="37"/>
    </row>
    <row r="1427" spans="48:49" x14ac:dyDescent="0.25">
      <c r="AV1427" s="37"/>
      <c r="AW1427" s="37"/>
    </row>
    <row r="1428" spans="48:49" x14ac:dyDescent="0.25">
      <c r="AV1428" s="37"/>
      <c r="AW1428" s="37"/>
    </row>
    <row r="1429" spans="48:49" x14ac:dyDescent="0.25">
      <c r="AV1429" s="37"/>
      <c r="AW1429" s="37"/>
    </row>
    <row r="1430" spans="48:49" x14ac:dyDescent="0.25">
      <c r="AV1430" s="37"/>
      <c r="AW1430" s="37"/>
    </row>
    <row r="1431" spans="48:49" x14ac:dyDescent="0.25">
      <c r="AV1431" s="37"/>
      <c r="AW1431" s="37"/>
    </row>
    <row r="1432" spans="48:49" x14ac:dyDescent="0.25">
      <c r="AV1432" s="37"/>
      <c r="AW1432" s="37"/>
    </row>
    <row r="1433" spans="48:49" x14ac:dyDescent="0.25">
      <c r="AV1433" s="37"/>
      <c r="AW1433" s="37"/>
    </row>
    <row r="1434" spans="48:49" x14ac:dyDescent="0.25">
      <c r="AV1434" s="37"/>
      <c r="AW1434" s="37"/>
    </row>
    <row r="1435" spans="48:49" x14ac:dyDescent="0.25">
      <c r="AV1435" s="37"/>
      <c r="AW1435" s="37"/>
    </row>
    <row r="1436" spans="48:49" x14ac:dyDescent="0.25">
      <c r="AV1436" s="37"/>
      <c r="AW1436" s="37"/>
    </row>
    <row r="1437" spans="48:49" x14ac:dyDescent="0.25">
      <c r="AV1437" s="37"/>
      <c r="AW1437" s="37"/>
    </row>
    <row r="1438" spans="48:49" x14ac:dyDescent="0.25">
      <c r="AV1438" s="37"/>
      <c r="AW1438" s="37"/>
    </row>
    <row r="1439" spans="48:49" x14ac:dyDescent="0.25">
      <c r="AV1439" s="37"/>
      <c r="AW1439" s="37"/>
    </row>
    <row r="1440" spans="48:49" x14ac:dyDescent="0.25">
      <c r="AV1440" s="37"/>
      <c r="AW1440" s="37"/>
    </row>
    <row r="1441" spans="48:49" x14ac:dyDescent="0.25">
      <c r="AV1441" s="37"/>
      <c r="AW1441" s="37"/>
    </row>
    <row r="1442" spans="48:49" x14ac:dyDescent="0.25">
      <c r="AV1442" s="37"/>
      <c r="AW1442" s="37"/>
    </row>
    <row r="1443" spans="48:49" x14ac:dyDescent="0.25">
      <c r="AV1443" s="37"/>
      <c r="AW1443" s="37"/>
    </row>
    <row r="1444" spans="48:49" x14ac:dyDescent="0.25">
      <c r="AV1444" s="37"/>
      <c r="AW1444" s="37"/>
    </row>
    <row r="1445" spans="48:49" x14ac:dyDescent="0.25">
      <c r="AV1445" s="37"/>
      <c r="AW1445" s="37"/>
    </row>
    <row r="1446" spans="48:49" x14ac:dyDescent="0.25">
      <c r="AV1446" s="37"/>
      <c r="AW1446" s="37"/>
    </row>
    <row r="1447" spans="48:49" x14ac:dyDescent="0.25">
      <c r="AV1447" s="37"/>
      <c r="AW1447" s="37"/>
    </row>
    <row r="1448" spans="48:49" x14ac:dyDescent="0.25">
      <c r="AV1448" s="37"/>
      <c r="AW1448" s="37"/>
    </row>
    <row r="1449" spans="48:49" x14ac:dyDescent="0.25">
      <c r="AV1449" s="37"/>
      <c r="AW1449" s="37"/>
    </row>
    <row r="1450" spans="48:49" x14ac:dyDescent="0.25">
      <c r="AV1450" s="37"/>
      <c r="AW1450" s="37"/>
    </row>
    <row r="1451" spans="48:49" x14ac:dyDescent="0.25">
      <c r="AV1451" s="37"/>
      <c r="AW1451" s="37"/>
    </row>
    <row r="1452" spans="48:49" x14ac:dyDescent="0.25">
      <c r="AV1452" s="37"/>
      <c r="AW1452" s="37"/>
    </row>
    <row r="1453" spans="48:49" x14ac:dyDescent="0.25">
      <c r="AV1453" s="37"/>
      <c r="AW1453" s="37"/>
    </row>
    <row r="1454" spans="48:49" x14ac:dyDescent="0.25">
      <c r="AV1454" s="37"/>
      <c r="AW1454" s="37"/>
    </row>
    <row r="1455" spans="48:49" x14ac:dyDescent="0.25">
      <c r="AV1455" s="37"/>
      <c r="AW1455" s="37"/>
    </row>
    <row r="1456" spans="48:49" x14ac:dyDescent="0.25">
      <c r="AV1456" s="37"/>
      <c r="AW1456" s="37"/>
    </row>
    <row r="1457" spans="48:49" x14ac:dyDescent="0.25">
      <c r="AV1457" s="37"/>
      <c r="AW1457" s="37"/>
    </row>
    <row r="1458" spans="48:49" x14ac:dyDescent="0.25">
      <c r="AV1458" s="37"/>
      <c r="AW1458" s="37"/>
    </row>
    <row r="1459" spans="48:49" x14ac:dyDescent="0.25">
      <c r="AV1459" s="37"/>
      <c r="AW1459" s="37"/>
    </row>
    <row r="1460" spans="48:49" x14ac:dyDescent="0.25">
      <c r="AV1460" s="37"/>
      <c r="AW1460" s="37"/>
    </row>
    <row r="1461" spans="48:49" x14ac:dyDescent="0.25">
      <c r="AV1461" s="37"/>
      <c r="AW1461" s="37"/>
    </row>
    <row r="1462" spans="48:49" x14ac:dyDescent="0.25">
      <c r="AV1462" s="37"/>
      <c r="AW1462" s="37"/>
    </row>
    <row r="1463" spans="48:49" x14ac:dyDescent="0.25">
      <c r="AV1463" s="37"/>
      <c r="AW1463" s="37"/>
    </row>
    <row r="1464" spans="48:49" x14ac:dyDescent="0.25">
      <c r="AV1464" s="37"/>
      <c r="AW1464" s="37"/>
    </row>
    <row r="1465" spans="48:49" x14ac:dyDescent="0.25">
      <c r="AV1465" s="37"/>
      <c r="AW1465" s="37"/>
    </row>
    <row r="1466" spans="48:49" x14ac:dyDescent="0.25">
      <c r="AV1466" s="37"/>
      <c r="AW1466" s="37"/>
    </row>
    <row r="1467" spans="48:49" x14ac:dyDescent="0.25">
      <c r="AV1467" s="37"/>
      <c r="AW1467" s="37"/>
    </row>
    <row r="1468" spans="48:49" x14ac:dyDescent="0.25">
      <c r="AV1468" s="37"/>
      <c r="AW1468" s="37"/>
    </row>
    <row r="1469" spans="48:49" x14ac:dyDescent="0.25">
      <c r="AV1469" s="37"/>
      <c r="AW1469" s="37"/>
    </row>
    <row r="1470" spans="48:49" x14ac:dyDescent="0.25">
      <c r="AV1470" s="37"/>
      <c r="AW1470" s="37"/>
    </row>
    <row r="1471" spans="48:49" x14ac:dyDescent="0.25">
      <c r="AV1471" s="37"/>
      <c r="AW1471" s="37"/>
    </row>
    <row r="1472" spans="48:49" x14ac:dyDescent="0.25">
      <c r="AV1472" s="37"/>
      <c r="AW1472" s="37"/>
    </row>
    <row r="1473" spans="48:49" x14ac:dyDescent="0.25">
      <c r="AV1473" s="37"/>
      <c r="AW1473" s="37"/>
    </row>
    <row r="1474" spans="48:49" x14ac:dyDescent="0.25">
      <c r="AV1474" s="37"/>
      <c r="AW1474" s="37"/>
    </row>
    <row r="1475" spans="48:49" x14ac:dyDescent="0.25">
      <c r="AV1475" s="37"/>
      <c r="AW1475" s="37"/>
    </row>
    <row r="1476" spans="48:49" x14ac:dyDescent="0.25">
      <c r="AV1476" s="37"/>
      <c r="AW1476" s="37"/>
    </row>
    <row r="1477" spans="48:49" x14ac:dyDescent="0.25">
      <c r="AV1477" s="37"/>
      <c r="AW1477" s="37"/>
    </row>
    <row r="1478" spans="48:49" x14ac:dyDescent="0.25">
      <c r="AV1478" s="37"/>
      <c r="AW1478" s="37"/>
    </row>
    <row r="1479" spans="48:49" x14ac:dyDescent="0.25">
      <c r="AV1479" s="37"/>
      <c r="AW1479" s="37"/>
    </row>
    <row r="1480" spans="48:49" x14ac:dyDescent="0.25">
      <c r="AV1480" s="37"/>
      <c r="AW1480" s="37"/>
    </row>
    <row r="1481" spans="48:49" x14ac:dyDescent="0.25">
      <c r="AV1481" s="37"/>
      <c r="AW1481" s="37"/>
    </row>
    <row r="1482" spans="48:49" x14ac:dyDescent="0.25">
      <c r="AV1482" s="37"/>
      <c r="AW1482" s="37"/>
    </row>
    <row r="1483" spans="48:49" x14ac:dyDescent="0.25">
      <c r="AV1483" s="37"/>
      <c r="AW1483" s="37"/>
    </row>
    <row r="1484" spans="48:49" x14ac:dyDescent="0.25">
      <c r="AV1484" s="37"/>
      <c r="AW1484" s="37"/>
    </row>
    <row r="1485" spans="48:49" x14ac:dyDescent="0.25">
      <c r="AV1485" s="37"/>
      <c r="AW1485" s="37"/>
    </row>
    <row r="1486" spans="48:49" x14ac:dyDescent="0.25">
      <c r="AV1486" s="37"/>
      <c r="AW1486" s="37"/>
    </row>
    <row r="1487" spans="48:49" x14ac:dyDescent="0.25">
      <c r="AV1487" s="37"/>
      <c r="AW1487" s="37"/>
    </row>
    <row r="1488" spans="48:49" x14ac:dyDescent="0.25">
      <c r="AV1488" s="37"/>
      <c r="AW1488" s="37"/>
    </row>
    <row r="1489" spans="48:49" x14ac:dyDescent="0.25">
      <c r="AV1489" s="37"/>
      <c r="AW1489" s="37"/>
    </row>
    <row r="1490" spans="48:49" x14ac:dyDescent="0.25">
      <c r="AV1490" s="37"/>
      <c r="AW1490" s="37"/>
    </row>
    <row r="1491" spans="48:49" x14ac:dyDescent="0.25">
      <c r="AV1491" s="37"/>
      <c r="AW1491" s="37"/>
    </row>
    <row r="1492" spans="48:49" x14ac:dyDescent="0.25">
      <c r="AV1492" s="37"/>
      <c r="AW1492" s="37"/>
    </row>
    <row r="1493" spans="48:49" x14ac:dyDescent="0.25">
      <c r="AV1493" s="37"/>
      <c r="AW1493" s="37"/>
    </row>
    <row r="1494" spans="48:49" x14ac:dyDescent="0.25">
      <c r="AV1494" s="37"/>
      <c r="AW1494" s="37"/>
    </row>
    <row r="1495" spans="48:49" x14ac:dyDescent="0.25">
      <c r="AV1495" s="37"/>
      <c r="AW1495" s="37"/>
    </row>
    <row r="1496" spans="48:49" x14ac:dyDescent="0.25">
      <c r="AV1496" s="37"/>
      <c r="AW1496" s="37"/>
    </row>
    <row r="1497" spans="48:49" x14ac:dyDescent="0.25">
      <c r="AV1497" s="37"/>
      <c r="AW1497" s="37"/>
    </row>
    <row r="1498" spans="48:49" x14ac:dyDescent="0.25">
      <c r="AV1498" s="37"/>
      <c r="AW1498" s="37"/>
    </row>
    <row r="1499" spans="48:49" x14ac:dyDescent="0.25">
      <c r="AV1499" s="37"/>
      <c r="AW1499" s="37"/>
    </row>
    <row r="1500" spans="48:49" x14ac:dyDescent="0.25">
      <c r="AV1500" s="37"/>
      <c r="AW1500" s="37"/>
    </row>
    <row r="1501" spans="48:49" x14ac:dyDescent="0.25">
      <c r="AV1501" s="37"/>
      <c r="AW1501" s="37"/>
    </row>
    <row r="1502" spans="48:49" x14ac:dyDescent="0.25">
      <c r="AV1502" s="37"/>
      <c r="AW1502" s="37"/>
    </row>
    <row r="1503" spans="48:49" x14ac:dyDescent="0.25">
      <c r="AV1503" s="37"/>
      <c r="AW1503" s="37"/>
    </row>
    <row r="1504" spans="48:49" x14ac:dyDescent="0.25">
      <c r="AV1504" s="37"/>
      <c r="AW1504" s="37"/>
    </row>
    <row r="1505" spans="48:49" x14ac:dyDescent="0.25">
      <c r="AV1505" s="37"/>
      <c r="AW1505" s="37"/>
    </row>
    <row r="1506" spans="48:49" x14ac:dyDescent="0.25">
      <c r="AV1506" s="37"/>
      <c r="AW1506" s="37"/>
    </row>
    <row r="1507" spans="48:49" x14ac:dyDescent="0.25">
      <c r="AV1507" s="37"/>
      <c r="AW1507" s="37"/>
    </row>
    <row r="1508" spans="48:49" x14ac:dyDescent="0.25">
      <c r="AV1508" s="37"/>
      <c r="AW1508" s="37"/>
    </row>
    <row r="1509" spans="48:49" x14ac:dyDescent="0.25">
      <c r="AV1509" s="37"/>
      <c r="AW1509" s="37"/>
    </row>
    <row r="1510" spans="48:49" x14ac:dyDescent="0.25">
      <c r="AV1510" s="37"/>
      <c r="AW1510" s="37"/>
    </row>
    <row r="1511" spans="48:49" x14ac:dyDescent="0.25">
      <c r="AV1511" s="37"/>
      <c r="AW1511" s="37"/>
    </row>
    <row r="1512" spans="48:49" x14ac:dyDescent="0.25">
      <c r="AV1512" s="37"/>
      <c r="AW1512" s="37"/>
    </row>
    <row r="1513" spans="48:49" x14ac:dyDescent="0.25">
      <c r="AV1513" s="37"/>
      <c r="AW1513" s="37"/>
    </row>
    <row r="1514" spans="48:49" x14ac:dyDescent="0.25">
      <c r="AV1514" s="37"/>
      <c r="AW1514" s="37"/>
    </row>
    <row r="1515" spans="48:49" x14ac:dyDescent="0.25">
      <c r="AV1515" s="37"/>
      <c r="AW1515" s="37"/>
    </row>
    <row r="1516" spans="48:49" x14ac:dyDescent="0.25">
      <c r="AV1516" s="37"/>
      <c r="AW1516" s="37"/>
    </row>
  </sheetData>
  <dataValidations count="9">
    <dataValidation type="list" allowBlank="1" showInputMessage="1" showErrorMessage="1" sqref="F2 F4:F992">
      <formula1>ВыборРазделПл</formula1>
    </dataValidation>
    <dataValidation type="list" allowBlank="1" showInputMessage="1" showErrorMessage="1" sqref="AU993:AU1512 AT4:AT1512">
      <formula1>ВыборПодрГазпром</formula1>
    </dataValidation>
    <dataValidation type="list" allowBlank="1" showInputMessage="1" showErrorMessage="1" sqref="C4:C1048576">
      <formula1>ВыборОснЗакуп</formula1>
    </dataValidation>
    <dataValidation type="list" allowBlank="1" showInputMessage="1" showErrorMessage="1" sqref="AR4:AR992">
      <formula1>ВыборНапрЗакуп</formula1>
    </dataValidation>
    <dataValidation type="list" allowBlank="1" showInputMessage="1" showErrorMessage="1" sqref="AF4:AF992">
      <formula1>ВыборОснЗакупЕП</formula1>
    </dataValidation>
    <dataValidation type="list" allowBlank="1" showInputMessage="1" showErrorMessage="1" sqref="AD4:AD992">
      <formula1>ВыборСпосЗакуп</formula1>
    </dataValidation>
    <dataValidation type="list" allowBlank="1" showInputMessage="1" showErrorMessage="1" sqref="V4:V992">
      <formula1>ВыборИстФин</formula1>
    </dataValidation>
    <dataValidation type="list" allowBlank="1" showInputMessage="1" showErrorMessage="1" sqref="T4:T992">
      <formula1>ВыборСтавкиНДС</formula1>
    </dataValidation>
    <dataValidation type="list" allowBlank="1" showInputMessage="1" showErrorMessage="1" sqref="M4:M992">
      <formula1>ВыборПредметЗакупкиИсключения</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8">
        <x14:dataValidation type="list" allowBlank="1" showInputMessage="1" showErrorMessage="1">
          <x14:formula1>
            <xm:f>'Направления закупки'!$A$2:$A$6</xm:f>
          </x14:formula1>
          <xm:sqref>AR993:AS1512</xm:sqref>
        </x14:dataValidation>
        <x14:dataValidation type="list" allowBlank="1" showInputMessage="1" showErrorMessage="1">
          <x14:formula1>
            <xm:f>'Способы закупки'!$A$2:$A$6</xm:f>
          </x14:formula1>
          <xm:sqref>AD993:AE1512</xm:sqref>
        </x14:dataValidation>
        <x14:dataValidation type="list" allowBlank="1" showInputMessage="1" showErrorMessage="1">
          <x14:formula1>
            <xm:f>'Да, нет'!$A$1:$A$2</xm:f>
          </x14:formula1>
          <xm:sqref>AI993:AI1512 AB993:AC1512</xm:sqref>
        </x14:dataValidation>
        <x14:dataValidation type="list" allowBlank="1" showInputMessage="1" showErrorMessage="1">
          <x14:formula1>
            <xm:f>'Основание закупки у ЕП'!$A$2:$A$62</xm:f>
          </x14:formula1>
          <xm:sqref>AF993:AG1512</xm:sqref>
        </x14:dataValidation>
        <x14:dataValidation type="list" allowBlank="1" showInputMessage="1" showErrorMessage="1">
          <x14:formula1>
            <xm:f>'Источники финансирования'!$A$2:$A$5</xm:f>
          </x14:formula1>
          <xm:sqref>V993:W1512</xm:sqref>
        </x14:dataValidation>
        <x14:dataValidation type="list" allowBlank="1" showInputMessage="1" showErrorMessage="1">
          <x14:formula1>
            <xm:f>'Разделы Плана закупок'!$A$2:$A$19</xm:f>
          </x14:formula1>
          <xm:sqref>F993:G1512</xm:sqref>
        </x14:dataValidation>
        <x14:dataValidation type="list" allowBlank="1" showInputMessage="1" showErrorMessage="1">
          <x14:formula1>
            <xm:f>ОНМ!$A$1:$A$3</xm:f>
          </x14:formula1>
          <xm:sqref>AN4</xm:sqref>
        </x14:dataValidation>
        <x14:dataValidation type="list" allowBlank="1" showInputMessage="1" showErrorMessage="1">
          <x14:formula1>
            <xm:f>Выбор!$A$1:$A$2</xm:f>
          </x14:formula1>
          <xm:sqref>Q4:Q992 AX4:AX992 O4:O992 AI4:AI992 AB4:AC992 K4:L992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B50"/>
  <sheetViews>
    <sheetView topLeftCell="A19" workbookViewId="0">
      <selection activeCell="B23" sqref="B23"/>
    </sheetView>
  </sheetViews>
  <sheetFormatPr defaultRowHeight="15" x14ac:dyDescent="0.25"/>
  <cols>
    <col min="1" max="1" width="30.42578125" customWidth="1"/>
    <col min="2" max="2" width="33.5703125" customWidth="1"/>
  </cols>
  <sheetData>
    <row r="1" spans="1:2" x14ac:dyDescent="0.25">
      <c r="A1" s="1" t="s">
        <v>45</v>
      </c>
      <c r="B1" s="1" t="s">
        <v>43</v>
      </c>
    </row>
    <row r="2" spans="1:2" ht="30" x14ac:dyDescent="0.25">
      <c r="A2" s="60" t="s">
        <v>203</v>
      </c>
      <c r="B2" s="29">
        <v>10013937</v>
      </c>
    </row>
    <row r="3" spans="1:2" ht="45" x14ac:dyDescent="0.25">
      <c r="A3" s="60" t="s">
        <v>124</v>
      </c>
      <c r="B3" s="29">
        <v>10014056</v>
      </c>
    </row>
    <row r="4" spans="1:2" ht="30" x14ac:dyDescent="0.25">
      <c r="A4" s="60" t="s">
        <v>329</v>
      </c>
      <c r="B4" s="29">
        <v>10015229</v>
      </c>
    </row>
    <row r="5" spans="1:2" ht="45" x14ac:dyDescent="0.25">
      <c r="A5" s="60" t="s">
        <v>330</v>
      </c>
      <c r="B5" s="29">
        <v>10015128</v>
      </c>
    </row>
    <row r="6" spans="1:2" ht="30" x14ac:dyDescent="0.25">
      <c r="A6" s="60" t="s">
        <v>331</v>
      </c>
      <c r="B6" s="29">
        <v>10015159</v>
      </c>
    </row>
    <row r="7" spans="1:2" ht="30" x14ac:dyDescent="0.25">
      <c r="A7" s="60" t="s">
        <v>332</v>
      </c>
      <c r="B7" s="29">
        <v>10029317</v>
      </c>
    </row>
    <row r="8" spans="1:2" ht="60" x14ac:dyDescent="0.25">
      <c r="A8" s="60" t="s">
        <v>333</v>
      </c>
      <c r="B8" s="29">
        <v>10054436</v>
      </c>
    </row>
    <row r="9" spans="1:2" ht="30" x14ac:dyDescent="0.25">
      <c r="A9" s="60" t="s">
        <v>334</v>
      </c>
      <c r="B9" s="29">
        <v>10051618</v>
      </c>
    </row>
    <row r="10" spans="1:2" ht="30" x14ac:dyDescent="0.25">
      <c r="A10" s="60" t="s">
        <v>335</v>
      </c>
      <c r="B10" s="29">
        <v>10015450</v>
      </c>
    </row>
    <row r="11" spans="1:2" ht="30" x14ac:dyDescent="0.25">
      <c r="A11" s="60" t="s">
        <v>336</v>
      </c>
      <c r="B11" s="29">
        <v>10056582</v>
      </c>
    </row>
    <row r="12" spans="1:2" ht="45" x14ac:dyDescent="0.25">
      <c r="A12" s="60" t="s">
        <v>337</v>
      </c>
      <c r="B12" s="29">
        <v>10015171</v>
      </c>
    </row>
    <row r="13" spans="1:2" ht="60" x14ac:dyDescent="0.25">
      <c r="A13" s="60" t="s">
        <v>338</v>
      </c>
      <c r="B13" s="29">
        <v>10015021</v>
      </c>
    </row>
    <row r="14" spans="1:2" ht="45" x14ac:dyDescent="0.25">
      <c r="A14" s="60" t="s">
        <v>339</v>
      </c>
      <c r="B14" s="29">
        <v>10015257</v>
      </c>
    </row>
    <row r="15" spans="1:2" ht="30" x14ac:dyDescent="0.25">
      <c r="A15" s="60" t="s">
        <v>340</v>
      </c>
      <c r="B15" s="29">
        <v>10055803</v>
      </c>
    </row>
    <row r="16" spans="1:2" ht="30" x14ac:dyDescent="0.25">
      <c r="A16" s="60" t="s">
        <v>341</v>
      </c>
      <c r="B16" s="29">
        <v>10057055</v>
      </c>
    </row>
    <row r="17" spans="1:2" ht="30" x14ac:dyDescent="0.25">
      <c r="A17" s="60" t="s">
        <v>342</v>
      </c>
      <c r="B17" s="29">
        <v>10029318</v>
      </c>
    </row>
    <row r="18" spans="1:2" ht="30" x14ac:dyDescent="0.25">
      <c r="A18" s="60" t="s">
        <v>343</v>
      </c>
      <c r="B18" s="29">
        <v>10015423</v>
      </c>
    </row>
    <row r="19" spans="1:2" ht="30" x14ac:dyDescent="0.25">
      <c r="A19" s="60" t="s">
        <v>344</v>
      </c>
      <c r="B19" s="29">
        <v>10046592</v>
      </c>
    </row>
    <row r="20" spans="1:2" ht="45" x14ac:dyDescent="0.25">
      <c r="A20" s="60" t="s">
        <v>345</v>
      </c>
      <c r="B20" s="29">
        <v>10015708</v>
      </c>
    </row>
    <row r="21" spans="1:2" ht="45" x14ac:dyDescent="0.25">
      <c r="A21" s="60" t="s">
        <v>346</v>
      </c>
      <c r="B21" s="29">
        <v>10015199</v>
      </c>
    </row>
    <row r="22" spans="1:2" ht="30" x14ac:dyDescent="0.25">
      <c r="A22" s="60" t="s">
        <v>347</v>
      </c>
      <c r="B22" s="29">
        <v>10015101</v>
      </c>
    </row>
    <row r="23" spans="1:2" ht="15.75" x14ac:dyDescent="0.25">
      <c r="A23" s="60" t="s">
        <v>360</v>
      </c>
      <c r="B23" s="29">
        <v>10058445</v>
      </c>
    </row>
    <row r="24" spans="1:2" ht="60" x14ac:dyDescent="0.25">
      <c r="A24" s="60" t="s">
        <v>348</v>
      </c>
      <c r="B24" s="29">
        <v>10015402</v>
      </c>
    </row>
    <row r="25" spans="1:2" ht="15.75" x14ac:dyDescent="0.25">
      <c r="A25" s="60" t="s">
        <v>349</v>
      </c>
      <c r="B25" s="59">
        <v>10058442</v>
      </c>
    </row>
    <row r="26" spans="1:2" ht="30" x14ac:dyDescent="0.25">
      <c r="A26" s="60" t="s">
        <v>350</v>
      </c>
      <c r="B26" s="29">
        <v>10015315</v>
      </c>
    </row>
    <row r="27" spans="1:2" ht="45" x14ac:dyDescent="0.25">
      <c r="A27" s="60" t="s">
        <v>351</v>
      </c>
      <c r="B27" s="29">
        <v>10015051</v>
      </c>
    </row>
    <row r="28" spans="1:2" ht="30" x14ac:dyDescent="0.25">
      <c r="A28" s="60" t="s">
        <v>352</v>
      </c>
      <c r="B28" s="29">
        <v>10027965</v>
      </c>
    </row>
    <row r="29" spans="1:2" ht="30" x14ac:dyDescent="0.25">
      <c r="A29" s="60" t="s">
        <v>353</v>
      </c>
      <c r="B29" s="29">
        <v>10015068</v>
      </c>
    </row>
    <row r="30" spans="1:2" ht="45" x14ac:dyDescent="0.25">
      <c r="A30" s="28" t="s">
        <v>202</v>
      </c>
      <c r="B30" s="29">
        <v>10015388</v>
      </c>
    </row>
    <row r="31" spans="1:2" ht="45" x14ac:dyDescent="0.25">
      <c r="A31" s="28" t="s">
        <v>199</v>
      </c>
      <c r="B31" s="29">
        <v>10031141</v>
      </c>
    </row>
    <row r="32" spans="1:2" ht="15.75" x14ac:dyDescent="0.25">
      <c r="A32" s="28" t="s">
        <v>112</v>
      </c>
      <c r="B32" s="29">
        <v>10014045</v>
      </c>
    </row>
    <row r="33" spans="1:2" ht="45" x14ac:dyDescent="0.25">
      <c r="A33" s="60" t="s">
        <v>354</v>
      </c>
      <c r="B33" s="29">
        <v>10028313</v>
      </c>
    </row>
    <row r="34" spans="1:2" ht="15.75" x14ac:dyDescent="0.25">
      <c r="A34" s="28" t="s">
        <v>113</v>
      </c>
      <c r="B34" s="29">
        <v>10013936</v>
      </c>
    </row>
    <row r="35" spans="1:2" ht="15.75" x14ac:dyDescent="0.25">
      <c r="A35" s="28" t="s">
        <v>114</v>
      </c>
      <c r="B35" s="29">
        <v>10014044</v>
      </c>
    </row>
    <row r="36" spans="1:2" ht="45" x14ac:dyDescent="0.25">
      <c r="A36" s="60" t="s">
        <v>120</v>
      </c>
      <c r="B36" s="29">
        <v>10014052</v>
      </c>
    </row>
    <row r="37" spans="1:2" ht="45" x14ac:dyDescent="0.25">
      <c r="A37" s="60" t="s">
        <v>118</v>
      </c>
      <c r="B37" s="29">
        <v>10014050</v>
      </c>
    </row>
    <row r="38" spans="1:2" ht="45" x14ac:dyDescent="0.25">
      <c r="A38" s="28" t="s">
        <v>121</v>
      </c>
      <c r="B38" s="29">
        <v>10014053</v>
      </c>
    </row>
    <row r="39" spans="1:2" ht="45" x14ac:dyDescent="0.25">
      <c r="A39" s="28" t="s">
        <v>123</v>
      </c>
      <c r="B39" s="29">
        <v>10014055</v>
      </c>
    </row>
    <row r="40" spans="1:2" ht="30" x14ac:dyDescent="0.25">
      <c r="A40" s="28" t="s">
        <v>116</v>
      </c>
      <c r="B40" s="29">
        <v>10014046</v>
      </c>
    </row>
    <row r="41" spans="1:2" ht="15.75" x14ac:dyDescent="0.25">
      <c r="A41" s="60" t="s">
        <v>355</v>
      </c>
      <c r="B41" s="29">
        <v>10031064</v>
      </c>
    </row>
    <row r="42" spans="1:2" ht="30" x14ac:dyDescent="0.25">
      <c r="A42" s="60" t="s">
        <v>356</v>
      </c>
      <c r="B42" s="29">
        <v>10015154</v>
      </c>
    </row>
    <row r="43" spans="1:2" ht="30" x14ac:dyDescent="0.25">
      <c r="A43" s="28" t="s">
        <v>357</v>
      </c>
      <c r="B43" s="59">
        <v>10048227</v>
      </c>
    </row>
    <row r="44" spans="1:2" ht="45" x14ac:dyDescent="0.25">
      <c r="A44" s="60" t="s">
        <v>358</v>
      </c>
      <c r="B44" s="29">
        <v>10015420</v>
      </c>
    </row>
    <row r="45" spans="1:2" ht="30" x14ac:dyDescent="0.25">
      <c r="A45" s="28" t="s">
        <v>115</v>
      </c>
      <c r="B45" s="29">
        <v>10013939</v>
      </c>
    </row>
    <row r="46" spans="1:2" ht="15.75" x14ac:dyDescent="0.25">
      <c r="A46" s="28" t="s">
        <v>200</v>
      </c>
      <c r="B46" s="29">
        <v>10015413</v>
      </c>
    </row>
    <row r="47" spans="1:2" ht="15.75" x14ac:dyDescent="0.25">
      <c r="A47" s="28" t="s">
        <v>201</v>
      </c>
      <c r="B47" s="29">
        <v>10015118</v>
      </c>
    </row>
    <row r="48" spans="1:2" ht="45" x14ac:dyDescent="0.25">
      <c r="A48" s="28" t="s">
        <v>117</v>
      </c>
      <c r="B48" s="29">
        <v>10014049</v>
      </c>
    </row>
    <row r="49" spans="1:2" ht="45" x14ac:dyDescent="0.25">
      <c r="A49" s="28" t="s">
        <v>119</v>
      </c>
      <c r="B49" s="29">
        <v>10014051</v>
      </c>
    </row>
    <row r="50" spans="1:2" ht="45" x14ac:dyDescent="0.25">
      <c r="A50" s="28" t="s">
        <v>122</v>
      </c>
      <c r="B50" s="29">
        <v>10014054</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B6"/>
  <sheetViews>
    <sheetView workbookViewId="0">
      <selection activeCell="A2" sqref="A2:A6"/>
    </sheetView>
  </sheetViews>
  <sheetFormatPr defaultRowHeight="15" x14ac:dyDescent="0.25"/>
  <cols>
    <col min="1" max="1" width="18.5703125" customWidth="1"/>
    <col min="2" max="2" width="6.85546875" customWidth="1"/>
  </cols>
  <sheetData>
    <row r="1" spans="1:2" x14ac:dyDescent="0.25">
      <c r="A1" t="s">
        <v>44</v>
      </c>
      <c r="B1" t="s">
        <v>43</v>
      </c>
    </row>
    <row r="2" spans="1:2" ht="15.75" x14ac:dyDescent="0.25">
      <c r="A2" s="3" t="s">
        <v>40</v>
      </c>
      <c r="B2" s="4" t="s">
        <v>41</v>
      </c>
    </row>
    <row r="3" spans="1:2" ht="15.75" x14ac:dyDescent="0.25">
      <c r="A3" s="3" t="s">
        <v>38</v>
      </c>
      <c r="B3" s="4" t="s">
        <v>39</v>
      </c>
    </row>
    <row r="4" spans="1:2" ht="15.75" x14ac:dyDescent="0.25">
      <c r="A4" s="3" t="s">
        <v>36</v>
      </c>
      <c r="B4" s="4" t="s">
        <v>37</v>
      </c>
    </row>
    <row r="5" spans="1:2" ht="47.25" x14ac:dyDescent="0.25">
      <c r="A5" s="3" t="s">
        <v>34</v>
      </c>
      <c r="B5" s="4" t="s">
        <v>35</v>
      </c>
    </row>
    <row r="6" spans="1:2" ht="47.25" x14ac:dyDescent="0.25">
      <c r="A6" s="3" t="s">
        <v>32</v>
      </c>
      <c r="B6" s="4" t="s">
        <v>33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2"/>
  <sheetViews>
    <sheetView workbookViewId="0">
      <selection activeCell="C8" sqref="C8"/>
    </sheetView>
  </sheetViews>
  <sheetFormatPr defaultRowHeight="15" x14ac:dyDescent="0.25"/>
  <sheetData>
    <row r="2" spans="1:1" x14ac:dyDescent="0.25">
      <c r="A2" t="s">
        <v>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B22"/>
  <sheetViews>
    <sheetView workbookViewId="0">
      <selection activeCell="D9" sqref="D9"/>
    </sheetView>
  </sheetViews>
  <sheetFormatPr defaultRowHeight="15" x14ac:dyDescent="0.25"/>
  <cols>
    <col min="1" max="1" width="46.85546875" customWidth="1"/>
    <col min="2" max="2" width="18" customWidth="1"/>
  </cols>
  <sheetData>
    <row r="1" spans="1:2" ht="45" x14ac:dyDescent="0.25">
      <c r="A1" s="6" t="s">
        <v>76</v>
      </c>
      <c r="B1" t="s">
        <v>87</v>
      </c>
    </row>
    <row r="2" spans="1:2" ht="30" x14ac:dyDescent="0.25">
      <c r="A2" s="6" t="s">
        <v>77</v>
      </c>
      <c r="B2" t="s">
        <v>88</v>
      </c>
    </row>
    <row r="3" spans="1:2" ht="30" x14ac:dyDescent="0.25">
      <c r="A3" s="6" t="s">
        <v>78</v>
      </c>
      <c r="B3" t="s">
        <v>89</v>
      </c>
    </row>
    <row r="4" spans="1:2" ht="30" x14ac:dyDescent="0.25">
      <c r="A4" s="6" t="s">
        <v>79</v>
      </c>
      <c r="B4" t="s">
        <v>90</v>
      </c>
    </row>
    <row r="5" spans="1:2" ht="30" x14ac:dyDescent="0.25">
      <c r="A5" s="6" t="s">
        <v>80</v>
      </c>
      <c r="B5" t="s">
        <v>91</v>
      </c>
    </row>
    <row r="6" spans="1:2" x14ac:dyDescent="0.25">
      <c r="A6" s="6" t="s">
        <v>81</v>
      </c>
      <c r="B6" t="s">
        <v>92</v>
      </c>
    </row>
    <row r="7" spans="1:2" ht="30" x14ac:dyDescent="0.25">
      <c r="A7" s="6" t="s">
        <v>82</v>
      </c>
      <c r="B7" t="s">
        <v>93</v>
      </c>
    </row>
    <row r="8" spans="1:2" ht="30" x14ac:dyDescent="0.25">
      <c r="A8" s="6" t="s">
        <v>83</v>
      </c>
      <c r="B8" t="s">
        <v>94</v>
      </c>
    </row>
    <row r="9" spans="1:2" ht="45" x14ac:dyDescent="0.25">
      <c r="A9" s="6" t="s">
        <v>84</v>
      </c>
      <c r="B9" t="s">
        <v>95</v>
      </c>
    </row>
    <row r="10" spans="1:2" ht="30" x14ac:dyDescent="0.25">
      <c r="A10" s="6" t="s">
        <v>85</v>
      </c>
      <c r="B10" t="s">
        <v>96</v>
      </c>
    </row>
    <row r="11" spans="1:2" ht="30" x14ac:dyDescent="0.25">
      <c r="A11" s="6" t="s">
        <v>86</v>
      </c>
      <c r="B11" t="s">
        <v>97</v>
      </c>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A1:B8"/>
  <sheetViews>
    <sheetView workbookViewId="0"/>
  </sheetViews>
  <sheetFormatPr defaultRowHeight="15" x14ac:dyDescent="0.25"/>
  <cols>
    <col min="1" max="1" width="12.140625" customWidth="1"/>
  </cols>
  <sheetData>
    <row r="1" spans="1:2" s="1" customFormat="1" x14ac:dyDescent="0.25">
      <c r="A1" s="1" t="s">
        <v>102</v>
      </c>
      <c r="B1" s="1" t="s">
        <v>43</v>
      </c>
    </row>
    <row r="2" spans="1:2" x14ac:dyDescent="0.25">
      <c r="A2" t="s">
        <v>103</v>
      </c>
      <c r="B2">
        <v>1</v>
      </c>
    </row>
    <row r="3" spans="1:2" x14ac:dyDescent="0.25">
      <c r="A3" t="s">
        <v>104</v>
      </c>
      <c r="B3">
        <v>2</v>
      </c>
    </row>
    <row r="4" spans="1:2" x14ac:dyDescent="0.25">
      <c r="A4" t="s">
        <v>105</v>
      </c>
      <c r="B4">
        <v>3</v>
      </c>
    </row>
    <row r="5" spans="1:2" x14ac:dyDescent="0.25">
      <c r="A5" t="s">
        <v>384</v>
      </c>
      <c r="B5">
        <v>7</v>
      </c>
    </row>
    <row r="6" spans="1:2" x14ac:dyDescent="0.25">
      <c r="A6" t="s">
        <v>106</v>
      </c>
      <c r="B6">
        <v>4</v>
      </c>
    </row>
    <row r="7" spans="1:2" x14ac:dyDescent="0.25">
      <c r="A7" t="s">
        <v>385</v>
      </c>
      <c r="B7">
        <v>6</v>
      </c>
    </row>
    <row r="8" spans="1:2" x14ac:dyDescent="0.25">
      <c r="A8" t="s">
        <v>246</v>
      </c>
      <c r="B8">
        <v>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90" zoomScaleNormal="90" workbookViewId="0">
      <selection activeCell="A22" sqref="A22"/>
    </sheetView>
  </sheetViews>
  <sheetFormatPr defaultRowHeight="15" x14ac:dyDescent="0.25"/>
  <cols>
    <col min="1" max="1" width="63.28515625" customWidth="1"/>
    <col min="2" max="2" width="12.42578125" customWidth="1"/>
    <col min="3" max="3" width="70.5703125" customWidth="1"/>
    <col min="4" max="8" width="43.85546875" customWidth="1"/>
  </cols>
  <sheetData>
    <row r="1" spans="1:4" x14ac:dyDescent="0.25">
      <c r="A1" s="42" t="s">
        <v>44</v>
      </c>
      <c r="B1" s="41" t="s">
        <v>43</v>
      </c>
      <c r="C1" s="74" t="s">
        <v>310</v>
      </c>
      <c r="D1" s="74"/>
    </row>
    <row r="2" spans="1:4" ht="31.5" x14ac:dyDescent="0.25">
      <c r="A2" s="44" t="str">
        <f>CONCATENATE("ПП 1352, п.7/",RIGHT(D2,1)," ",LEFT(C2,240))</f>
        <v>ПП 1352, п.7/а закупки для обеспечения обороны страны и безопасности государства</v>
      </c>
      <c r="B2" s="46">
        <v>1</v>
      </c>
      <c r="C2" s="50" t="s">
        <v>270</v>
      </c>
      <c r="D2" s="50" t="s">
        <v>271</v>
      </c>
    </row>
    <row r="3" spans="1:4" ht="31.5" x14ac:dyDescent="0.25">
      <c r="A3" s="43" t="str">
        <f t="shared" ref="A3:A27" si="0">CONCATENATE("ПП 1352, п.7/",RIGHT(D3,1)," ",LEFT(C3,240))</f>
        <v>ПП 1352, п.7/б закупки в области использования атомной энергии</v>
      </c>
      <c r="B3" s="45">
        <v>2</v>
      </c>
      <c r="C3" s="49" t="s">
        <v>272</v>
      </c>
      <c r="D3" s="49" t="s">
        <v>273</v>
      </c>
    </row>
    <row r="4" spans="1:4" ht="63" x14ac:dyDescent="0.25">
      <c r="A4" s="44" t="str">
        <f t="shared" si="0"/>
        <v>ПП 1352, п.7/в закупки, которые относятся к сфере деятельности субъектов естественных монополий в соответствии с Федеральным законом "О естественных монополиях"</v>
      </c>
      <c r="B4" s="46">
        <v>3</v>
      </c>
      <c r="C4" s="50" t="s">
        <v>274</v>
      </c>
      <c r="D4" s="50" t="s">
        <v>275</v>
      </c>
    </row>
    <row r="5" spans="1:4" ht="78.75" x14ac:dyDescent="0.25">
      <c r="A5" s="43" t="str">
        <f t="shared" si="0"/>
        <v>ПП 1352, п.7/г 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v>
      </c>
      <c r="B5" s="45">
        <v>4</v>
      </c>
      <c r="C5" s="49" t="s">
        <v>276</v>
      </c>
      <c r="D5" s="49" t="s">
        <v>277</v>
      </c>
    </row>
    <row r="6" spans="1:4" ht="78.75" x14ac:dyDescent="0.25">
      <c r="A6" s="44" t="str">
        <f t="shared" si="0"/>
        <v>ПП 1352, п.7/д 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v>
      </c>
      <c r="B6" s="46">
        <v>5</v>
      </c>
      <c r="C6" s="50" t="s">
        <v>278</v>
      </c>
      <c r="D6" s="50" t="s">
        <v>279</v>
      </c>
    </row>
    <row r="7" spans="1:4" ht="47.25" x14ac:dyDescent="0.25">
      <c r="A7" s="43" t="str">
        <f t="shared" si="0"/>
        <v>ПП 1352, п.7/е закупки, сведения о которых составляют государственную тайну, при условии, что такие сведения содержатся в документации о закупке или в проекте договора</v>
      </c>
      <c r="B7" s="45">
        <v>6</v>
      </c>
      <c r="C7" s="49" t="s">
        <v>280</v>
      </c>
      <c r="D7" s="49" t="s">
        <v>281</v>
      </c>
    </row>
    <row r="8" spans="1:4" ht="47.25" x14ac:dyDescent="0.25">
      <c r="A8" s="44" t="str">
        <f t="shared" si="0"/>
        <v>ПП 1352, п.7/ж закупки, в отношении которых принято решение Правительства Российской Федерации в соответствии с частью 16 статьи 4 Федерального закона</v>
      </c>
      <c r="B8" s="46">
        <v>7</v>
      </c>
      <c r="C8" s="50" t="s">
        <v>282</v>
      </c>
      <c r="D8" s="50" t="s">
        <v>283</v>
      </c>
    </row>
    <row r="9" spans="1:4" ht="78.75" x14ac:dyDescent="0.25">
      <c r="A9" s="43" t="str">
        <f t="shared" si="0"/>
        <v>ПП 1352, п.7/з 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v>
      </c>
      <c r="B9" s="45">
        <v>8</v>
      </c>
      <c r="C9" s="49" t="s">
        <v>284</v>
      </c>
      <c r="D9" s="49" t="s">
        <v>285</v>
      </c>
    </row>
    <row r="10" spans="1:4" ht="157.5" x14ac:dyDescent="0.25">
      <c r="A10" s="44" t="str">
        <f t="shared" si="0"/>
        <v>ПП 1352, п.7/и 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v>
      </c>
      <c r="B10" s="46">
        <v>9</v>
      </c>
      <c r="C10" s="50" t="s">
        <v>286</v>
      </c>
      <c r="D10" s="50" t="s">
        <v>287</v>
      </c>
    </row>
    <row r="11" spans="1:4" ht="126" x14ac:dyDescent="0.25">
      <c r="A11" s="43" t="str">
        <f t="shared" si="0"/>
        <v>ПП 1352, п.7/к 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v>
      </c>
      <c r="B11" s="45">
        <v>10</v>
      </c>
      <c r="C11" s="49" t="s">
        <v>288</v>
      </c>
      <c r="D11" s="49" t="s">
        <v>289</v>
      </c>
    </row>
    <row r="12" spans="1:4" ht="47.25" x14ac:dyDescent="0.25">
      <c r="A12" s="44" t="str">
        <f t="shared" si="0"/>
        <v>ПП 1352, п.7/л закупки, предметом которых является аренда и (или) приобретение в собственность объектов недвижимого имущества</v>
      </c>
      <c r="B12" s="46">
        <v>11</v>
      </c>
      <c r="C12" s="50" t="s">
        <v>290</v>
      </c>
      <c r="D12" s="50" t="s">
        <v>291</v>
      </c>
    </row>
    <row r="13" spans="1:4" ht="31.5" x14ac:dyDescent="0.25">
      <c r="A13" s="43" t="str">
        <f t="shared" si="0"/>
        <v>ПП 1352, п.7/м закупки энергоносителей</v>
      </c>
      <c r="B13" s="45">
        <v>12</v>
      </c>
      <c r="C13" s="49" t="s">
        <v>292</v>
      </c>
      <c r="D13" s="49" t="s">
        <v>293</v>
      </c>
    </row>
    <row r="14" spans="1:4" ht="31.5" x14ac:dyDescent="0.25">
      <c r="A14" s="44" t="str">
        <f t="shared" si="0"/>
        <v>ПП 1352, п.7/н закупки услуг добычи, хранения, отгрузки (перевалки) и переработки энергоносителей</v>
      </c>
      <c r="B14" s="46">
        <v>13</v>
      </c>
      <c r="C14" s="50" t="s">
        <v>294</v>
      </c>
      <c r="D14" s="50" t="s">
        <v>295</v>
      </c>
    </row>
    <row r="15" spans="1:4" ht="31.5" x14ac:dyDescent="0.25">
      <c r="A15" s="43" t="str">
        <f t="shared" si="0"/>
        <v>ПП 1352, п.7/о закупки подвижного состава и материалов верхнего строения железнодорожного пути</v>
      </c>
      <c r="B15" s="45">
        <v>14</v>
      </c>
      <c r="C15" s="49" t="s">
        <v>296</v>
      </c>
      <c r="D15" s="49" t="s">
        <v>297</v>
      </c>
    </row>
    <row r="16" spans="1:4" ht="94.5" x14ac:dyDescent="0.25">
      <c r="A16" s="44" t="str">
        <f t="shared" si="0"/>
        <v>ПП 1352, п.7/п 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v>
      </c>
      <c r="B16" s="46">
        <v>15</v>
      </c>
      <c r="C16" s="50" t="s">
        <v>298</v>
      </c>
      <c r="D16" s="50" t="s">
        <v>299</v>
      </c>
    </row>
    <row r="17" spans="1:4" ht="31.5" x14ac:dyDescent="0.25">
      <c r="A17" s="43" t="str">
        <f t="shared" si="0"/>
        <v>ПП 1352, п.7/р закупки услуг в области воздушных перевозок и авиационных работ</v>
      </c>
      <c r="B17" s="45">
        <v>16</v>
      </c>
      <c r="C17" s="49" t="s">
        <v>300</v>
      </c>
      <c r="D17" s="49" t="s">
        <v>301</v>
      </c>
    </row>
    <row r="18" spans="1:4" ht="47.25" x14ac:dyDescent="0.25">
      <c r="A18" s="44" t="str">
        <f t="shared" si="0"/>
        <v>ПП 1352, п.7/с закупки труб большого диаметра, используемых при строительстве магистральных нефтепроводов и нефтепродуктопроводов</v>
      </c>
      <c r="B18" s="46">
        <v>17</v>
      </c>
      <c r="C18" s="50" t="s">
        <v>302</v>
      </c>
      <c r="D18" s="50" t="s">
        <v>303</v>
      </c>
    </row>
    <row r="19" spans="1:4" ht="78.75" x14ac:dyDescent="0.25">
      <c r="A19" s="44" t="str">
        <f t="shared" si="0"/>
        <v>ПП 1352, п.7/ч закупки товаров, работ (услуг), выполняемых (оказываемых) в рамках исполнения договоров, заключенных между основным хозяйственным обществом и дочерним хозяйственным обществом и (или) хозяйственным обществом, созданным дочерним хозяйственным</v>
      </c>
      <c r="B19" s="62">
        <v>23</v>
      </c>
      <c r="C19" s="63" t="s">
        <v>367</v>
      </c>
      <c r="D19" s="63" t="s">
        <v>361</v>
      </c>
    </row>
    <row r="20" spans="1:4" ht="63" x14ac:dyDescent="0.25">
      <c r="A20" s="44" t="str">
        <f t="shared" si="0"/>
        <v>ПП 1352, п.7/ш закупки услуг по обеспечению защиты персональных данных в информационных системах - в случае если начальная (максимальная) цена таких закупок превышает 200 млн. рублей</v>
      </c>
      <c r="B20" s="64">
        <v>24</v>
      </c>
      <c r="C20" s="63" t="s">
        <v>363</v>
      </c>
      <c r="D20" s="63" t="s">
        <v>362</v>
      </c>
    </row>
    <row r="21" spans="1:4" ht="78.75" x14ac:dyDescent="0.25">
      <c r="A21" s="44" t="str">
        <f t="shared" si="0"/>
        <v>ПП 1352, п.7/щ закупки услуг по проведению аудита и обзорной проверки консолидированной финансовой отчетности заказчиками, суммарный объем выручки которых от продажи товаров, продукции, выполнения (оказания) работ (услуг), а также от прочих доходов по дан</v>
      </c>
      <c r="B21" s="65">
        <v>25</v>
      </c>
      <c r="C21" s="66" t="s">
        <v>368</v>
      </c>
      <c r="D21" s="67" t="s">
        <v>364</v>
      </c>
    </row>
    <row r="22" spans="1:4" ht="31.5" x14ac:dyDescent="0.25">
      <c r="A22" s="44" t="str">
        <f t="shared" si="0"/>
        <v>ПП 1352, п.7/э закупки необработанных природных алмазов</v>
      </c>
      <c r="B22" s="64">
        <v>26</v>
      </c>
      <c r="C22" s="63" t="s">
        <v>366</v>
      </c>
      <c r="D22" s="67" t="s">
        <v>365</v>
      </c>
    </row>
    <row r="23" spans="1:4" ht="63" x14ac:dyDescent="0.25">
      <c r="A23" s="43" t="str">
        <f t="shared" si="0"/>
        <v>ПП 1352, п.7/т 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v>
      </c>
      <c r="B23" s="45">
        <v>18</v>
      </c>
      <c r="C23" s="49" t="s">
        <v>304</v>
      </c>
      <c r="D23" s="49" t="s">
        <v>305</v>
      </c>
    </row>
    <row r="24" spans="1:4" ht="78.75" x14ac:dyDescent="0.25">
      <c r="A24" s="44" t="str">
        <f t="shared" ref="A24:A25" si="1">CONCATENATE("ПП 1352, п.7/",RIGHT(D24,1)," ",LEFT(C24,240))</f>
        <v>ПП 1352, п.7/у 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v>
      </c>
      <c r="B24" s="46">
        <v>19</v>
      </c>
      <c r="C24" s="50" t="s">
        <v>306</v>
      </c>
      <c r="D24" s="50" t="s">
        <v>307</v>
      </c>
    </row>
    <row r="25" spans="1:4" ht="78.75" x14ac:dyDescent="0.25">
      <c r="A25" s="43" t="str">
        <f t="shared" si="1"/>
        <v>ПП 1352, п.7/ф 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v>
      </c>
      <c r="B25" s="45">
        <v>20</v>
      </c>
      <c r="C25" s="49" t="s">
        <v>308</v>
      </c>
      <c r="D25" s="49" t="s">
        <v>309</v>
      </c>
    </row>
    <row r="26" spans="1:4" ht="31.5" x14ac:dyDescent="0.25">
      <c r="A26" s="44" t="str">
        <f t="shared" si="0"/>
        <v>ПП 1352, п.7/х закупки услуг подвижной радиотелефонной связи</v>
      </c>
      <c r="B26" s="46">
        <v>21</v>
      </c>
      <c r="C26" s="49" t="s">
        <v>318</v>
      </c>
      <c r="D26" s="49" t="s">
        <v>319</v>
      </c>
    </row>
    <row r="27" spans="1:4" ht="63" x14ac:dyDescent="0.25">
      <c r="A27" s="43" t="str">
        <f t="shared" si="0"/>
        <v>ПП 1352, п.7/ц 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v>
      </c>
      <c r="B27" s="45">
        <v>22</v>
      </c>
      <c r="C27" s="49" t="s">
        <v>320</v>
      </c>
      <c r="D27" s="49" t="s">
        <v>321</v>
      </c>
    </row>
  </sheetData>
  <mergeCells count="1">
    <mergeCell ref="C1:D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T28" sqref="T28"/>
    </sheetView>
  </sheetViews>
  <sheetFormatPr defaultRowHeight="15" x14ac:dyDescent="0.25"/>
  <cols>
    <col min="1" max="1" width="14.28515625" bestFit="1" customWidth="1"/>
  </cols>
  <sheetData>
    <row r="1" spans="1:1" x14ac:dyDescent="0.25">
      <c r="A1" t="s">
        <v>381</v>
      </c>
    </row>
    <row r="2" spans="1:1" x14ac:dyDescent="0.25">
      <c r="A2" t="s">
        <v>382</v>
      </c>
    </row>
    <row r="3" spans="1:1" x14ac:dyDescent="0.25">
      <c r="A3" t="s">
        <v>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B5"/>
  <sheetViews>
    <sheetView workbookViewId="0">
      <selection activeCell="A2" sqref="A2"/>
    </sheetView>
  </sheetViews>
  <sheetFormatPr defaultRowHeight="15" x14ac:dyDescent="0.25"/>
  <cols>
    <col min="1" max="1" width="28.85546875" customWidth="1"/>
    <col min="2" max="2" width="16.42578125" customWidth="1"/>
  </cols>
  <sheetData>
    <row r="1" spans="1:2" s="1" customFormat="1" x14ac:dyDescent="0.25">
      <c r="A1" s="1" t="s">
        <v>47</v>
      </c>
      <c r="B1" s="1" t="s">
        <v>43</v>
      </c>
    </row>
    <row r="2" spans="1:2" x14ac:dyDescent="0.25">
      <c r="A2" s="10" t="s">
        <v>65</v>
      </c>
      <c r="B2" s="11" t="s">
        <v>30</v>
      </c>
    </row>
    <row r="3" spans="1:2" x14ac:dyDescent="0.25">
      <c r="A3" s="10" t="s">
        <v>66</v>
      </c>
      <c r="B3" s="11" t="s">
        <v>31</v>
      </c>
    </row>
    <row r="4" spans="1:2" x14ac:dyDescent="0.25">
      <c r="A4" s="10" t="s">
        <v>67</v>
      </c>
      <c r="B4" s="11" t="s">
        <v>63</v>
      </c>
    </row>
    <row r="5" spans="1:2" x14ac:dyDescent="0.25">
      <c r="A5" s="10" t="s">
        <v>21</v>
      </c>
      <c r="B5" s="11" t="s">
        <v>64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XFD19"/>
  <sheetViews>
    <sheetView workbookViewId="0">
      <selection activeCell="B16" sqref="B16"/>
    </sheetView>
  </sheetViews>
  <sheetFormatPr defaultRowHeight="15" x14ac:dyDescent="0.25"/>
  <cols>
    <col min="1" max="1" width="87.140625" style="2" customWidth="1"/>
    <col min="2" max="2" width="9.140625" style="2" bestFit="1" customWidth="1"/>
  </cols>
  <sheetData>
    <row r="1" spans="1:16384" x14ac:dyDescent="0.25">
      <c r="A1" s="5" t="s">
        <v>48</v>
      </c>
      <c r="B1" s="5" t="s">
        <v>43</v>
      </c>
    </row>
    <row r="2" spans="1:16384" ht="30" x14ac:dyDescent="0.25">
      <c r="A2" s="14" t="s">
        <v>249</v>
      </c>
      <c r="B2" s="10" t="s">
        <v>8</v>
      </c>
    </row>
    <row r="3" spans="1:16384" ht="30" x14ac:dyDescent="0.25">
      <c r="A3" s="14" t="s">
        <v>250</v>
      </c>
      <c r="B3" s="10" t="s">
        <v>9</v>
      </c>
    </row>
    <row r="4" spans="1:16384" x14ac:dyDescent="0.25">
      <c r="A4" s="14" t="s">
        <v>175</v>
      </c>
      <c r="B4" s="10" t="s">
        <v>10</v>
      </c>
    </row>
    <row r="5" spans="1:16384" ht="30" x14ac:dyDescent="0.25">
      <c r="A5" s="14" t="s">
        <v>251</v>
      </c>
      <c r="B5" s="10" t="s">
        <v>11</v>
      </c>
    </row>
    <row r="6" spans="1:16384" ht="30" x14ac:dyDescent="0.25">
      <c r="A6" s="14" t="s">
        <v>252</v>
      </c>
      <c r="B6" s="10" t="s">
        <v>12</v>
      </c>
    </row>
    <row r="7" spans="1:16384" x14ac:dyDescent="0.25">
      <c r="A7" s="14" t="s">
        <v>6</v>
      </c>
      <c r="B7" s="10" t="s">
        <v>13</v>
      </c>
    </row>
    <row r="8" spans="1:16384" x14ac:dyDescent="0.25">
      <c r="A8" s="14" t="s">
        <v>176</v>
      </c>
      <c r="B8" s="10">
        <v>3</v>
      </c>
    </row>
    <row r="9" spans="1:16384" ht="30" x14ac:dyDescent="0.25">
      <c r="A9" s="14" t="s">
        <v>253</v>
      </c>
      <c r="B9" s="10" t="s">
        <v>14</v>
      </c>
    </row>
    <row r="10" spans="1:16384" ht="30" x14ac:dyDescent="0.25">
      <c r="A10" s="14" t="s">
        <v>177</v>
      </c>
      <c r="B10" s="10" t="s">
        <v>15</v>
      </c>
    </row>
    <row r="11" spans="1:16384" s="7" customFormat="1" ht="15.75" x14ac:dyDescent="0.25">
      <c r="A11" s="14" t="s">
        <v>178</v>
      </c>
      <c r="B11" s="10" t="s">
        <v>16</v>
      </c>
    </row>
    <row r="12" spans="1:16384" ht="30" x14ac:dyDescent="0.25">
      <c r="A12" s="14" t="s">
        <v>254</v>
      </c>
      <c r="B12" s="10">
        <v>5</v>
      </c>
    </row>
    <row r="13" spans="1:16384" ht="30" x14ac:dyDescent="0.25">
      <c r="A13" s="14" t="s">
        <v>255</v>
      </c>
      <c r="B13" s="10" t="s">
        <v>17</v>
      </c>
    </row>
    <row r="14" spans="1:16384" ht="30" x14ac:dyDescent="0.25">
      <c r="A14" s="14" t="s">
        <v>256</v>
      </c>
      <c r="B14" s="10" t="s">
        <v>18</v>
      </c>
    </row>
    <row r="15" spans="1:16384" ht="45" x14ac:dyDescent="0.25">
      <c r="A15" s="14" t="s">
        <v>257</v>
      </c>
      <c r="B15" s="10" t="s">
        <v>179</v>
      </c>
    </row>
    <row r="16" spans="1:16384" ht="45" x14ac:dyDescent="0.25">
      <c r="A16" s="14" t="s">
        <v>369</v>
      </c>
      <c r="B16" s="10" t="s">
        <v>370</v>
      </c>
      <c r="C16" s="14"/>
      <c r="D16" s="10"/>
      <c r="E16" s="14"/>
      <c r="F16" s="10"/>
      <c r="G16" s="14"/>
      <c r="H16" s="10"/>
      <c r="I16" s="14"/>
      <c r="J16" s="10"/>
      <c r="K16" s="14"/>
      <c r="L16" s="10"/>
      <c r="M16" s="14"/>
      <c r="N16" s="10"/>
      <c r="O16" s="14"/>
      <c r="P16" s="10"/>
      <c r="Q16" s="14"/>
      <c r="R16" s="10"/>
      <c r="S16" s="14"/>
      <c r="T16" s="10"/>
      <c r="U16" s="14"/>
      <c r="V16" s="10"/>
      <c r="W16" s="14"/>
      <c r="X16" s="10"/>
      <c r="Y16" s="14"/>
      <c r="Z16" s="10"/>
      <c r="AA16" s="14"/>
      <c r="AB16" s="10"/>
      <c r="AC16" s="14"/>
      <c r="AD16" s="10"/>
      <c r="AE16" s="14"/>
      <c r="AF16" s="10"/>
      <c r="AG16" s="14"/>
      <c r="AH16" s="10"/>
      <c r="AI16" s="14"/>
      <c r="AJ16" s="10"/>
      <c r="AK16" s="14"/>
      <c r="AL16" s="10"/>
      <c r="AM16" s="14"/>
      <c r="AN16" s="10"/>
      <c r="AO16" s="14"/>
      <c r="AP16" s="10"/>
      <c r="AQ16" s="14"/>
      <c r="AR16" s="10"/>
      <c r="AS16" s="14"/>
      <c r="AT16" s="10"/>
      <c r="AU16" s="14"/>
      <c r="AV16" s="10"/>
      <c r="AW16" s="14"/>
      <c r="AX16" s="10"/>
      <c r="AY16" s="14"/>
      <c r="AZ16" s="10"/>
      <c r="BA16" s="14"/>
      <c r="BB16" s="10"/>
      <c r="BC16" s="14"/>
      <c r="BD16" s="10"/>
      <c r="BE16" s="14"/>
      <c r="BF16" s="10"/>
      <c r="BG16" s="14"/>
      <c r="BH16" s="10"/>
      <c r="BI16" s="14"/>
      <c r="BJ16" s="10"/>
      <c r="BK16" s="14"/>
      <c r="BL16" s="10"/>
      <c r="BM16" s="14"/>
      <c r="BN16" s="10"/>
      <c r="BO16" s="14"/>
      <c r="BP16" s="10"/>
      <c r="BQ16" s="14"/>
      <c r="BR16" s="10"/>
      <c r="BS16" s="14"/>
      <c r="BT16" s="10"/>
      <c r="BU16" s="14"/>
      <c r="BV16" s="10"/>
      <c r="BW16" s="14"/>
      <c r="BX16" s="10"/>
      <c r="BY16" s="14"/>
      <c r="BZ16" s="10"/>
      <c r="CA16" s="14"/>
      <c r="CB16" s="10"/>
      <c r="CC16" s="14"/>
      <c r="CD16" s="10"/>
      <c r="CE16" s="14"/>
      <c r="CF16" s="10"/>
      <c r="CG16" s="14"/>
      <c r="CH16" s="10"/>
      <c r="CI16" s="14"/>
      <c r="CJ16" s="10"/>
      <c r="CK16" s="14"/>
      <c r="CL16" s="10"/>
      <c r="CM16" s="14"/>
      <c r="CN16" s="10"/>
      <c r="CO16" s="14"/>
      <c r="CP16" s="10"/>
      <c r="CQ16" s="14"/>
      <c r="CR16" s="10"/>
      <c r="CS16" s="14"/>
      <c r="CT16" s="10"/>
      <c r="CU16" s="14"/>
      <c r="CV16" s="10"/>
      <c r="CW16" s="14"/>
      <c r="CX16" s="10"/>
      <c r="CY16" s="14"/>
      <c r="CZ16" s="10"/>
      <c r="DA16" s="14"/>
      <c r="DB16" s="10"/>
      <c r="DC16" s="14"/>
      <c r="DD16" s="10"/>
      <c r="DE16" s="14"/>
      <c r="DF16" s="10"/>
      <c r="DG16" s="14"/>
      <c r="DH16" s="10"/>
      <c r="DI16" s="14"/>
      <c r="DJ16" s="10"/>
      <c r="DK16" s="14"/>
      <c r="DL16" s="10"/>
      <c r="DM16" s="14"/>
      <c r="DN16" s="10"/>
      <c r="DO16" s="14"/>
      <c r="DP16" s="10"/>
      <c r="DQ16" s="14"/>
      <c r="DR16" s="10"/>
      <c r="DS16" s="14"/>
      <c r="DT16" s="10"/>
      <c r="DU16" s="14"/>
      <c r="DV16" s="10"/>
      <c r="DW16" s="14"/>
      <c r="DX16" s="10"/>
      <c r="DY16" s="14"/>
      <c r="DZ16" s="10"/>
      <c r="EA16" s="14"/>
      <c r="EB16" s="10"/>
      <c r="EC16" s="14"/>
      <c r="ED16" s="10"/>
      <c r="EE16" s="14"/>
      <c r="EF16" s="10"/>
      <c r="EG16" s="14"/>
      <c r="EH16" s="10"/>
      <c r="EI16" s="14"/>
      <c r="EJ16" s="10"/>
      <c r="EK16" s="14"/>
      <c r="EL16" s="10"/>
      <c r="EM16" s="14"/>
      <c r="EN16" s="10"/>
      <c r="EO16" s="14"/>
      <c r="EP16" s="10"/>
      <c r="EQ16" s="14"/>
      <c r="ER16" s="10"/>
      <c r="ES16" s="14"/>
      <c r="ET16" s="10"/>
      <c r="EU16" s="14"/>
      <c r="EV16" s="10"/>
      <c r="EW16" s="14"/>
      <c r="EX16" s="10"/>
      <c r="EY16" s="14"/>
      <c r="EZ16" s="10"/>
      <c r="FA16" s="14"/>
      <c r="FB16" s="10"/>
      <c r="FC16" s="14"/>
      <c r="FD16" s="10"/>
      <c r="FE16" s="14"/>
      <c r="FF16" s="10"/>
      <c r="FG16" s="14"/>
      <c r="FH16" s="10"/>
      <c r="FI16" s="14"/>
      <c r="FJ16" s="10"/>
      <c r="FK16" s="14"/>
      <c r="FL16" s="10"/>
      <c r="FM16" s="14"/>
      <c r="FN16" s="10"/>
      <c r="FO16" s="14"/>
      <c r="FP16" s="10"/>
      <c r="FQ16" s="14"/>
      <c r="FR16" s="10"/>
      <c r="FS16" s="14"/>
      <c r="FT16" s="10"/>
      <c r="FU16" s="14"/>
      <c r="FV16" s="10"/>
      <c r="FW16" s="14"/>
      <c r="FX16" s="10"/>
      <c r="FY16" s="14"/>
      <c r="FZ16" s="10"/>
      <c r="GA16" s="14"/>
      <c r="GB16" s="10"/>
      <c r="GC16" s="14"/>
      <c r="GD16" s="10"/>
      <c r="GE16" s="14"/>
      <c r="GF16" s="10"/>
      <c r="GG16" s="14"/>
      <c r="GH16" s="10"/>
      <c r="GI16" s="14"/>
      <c r="GJ16" s="10"/>
      <c r="GK16" s="14"/>
      <c r="GL16" s="10"/>
      <c r="GM16" s="14"/>
      <c r="GN16" s="10"/>
      <c r="GO16" s="14"/>
      <c r="GP16" s="10"/>
      <c r="GQ16" s="14"/>
      <c r="GR16" s="10"/>
      <c r="GS16" s="14"/>
      <c r="GT16" s="10"/>
      <c r="GU16" s="14"/>
      <c r="GV16" s="10"/>
      <c r="GW16" s="14"/>
      <c r="GX16" s="10"/>
      <c r="GY16" s="14"/>
      <c r="GZ16" s="10"/>
      <c r="HA16" s="14"/>
      <c r="HB16" s="10"/>
      <c r="HC16" s="14"/>
      <c r="HD16" s="10"/>
      <c r="HE16" s="14"/>
      <c r="HF16" s="10"/>
      <c r="HG16" s="14"/>
      <c r="HH16" s="10"/>
      <c r="HI16" s="14"/>
      <c r="HJ16" s="10"/>
      <c r="HK16" s="14"/>
      <c r="HL16" s="10"/>
      <c r="HM16" s="14"/>
      <c r="HN16" s="10"/>
      <c r="HO16" s="14"/>
      <c r="HP16" s="10"/>
      <c r="HQ16" s="14"/>
      <c r="HR16" s="10"/>
      <c r="HS16" s="14"/>
      <c r="HT16" s="10"/>
      <c r="HU16" s="14"/>
      <c r="HV16" s="10"/>
      <c r="HW16" s="14"/>
      <c r="HX16" s="10"/>
      <c r="HY16" s="14"/>
      <c r="HZ16" s="10"/>
      <c r="IA16" s="14"/>
      <c r="IB16" s="10"/>
      <c r="IC16" s="14"/>
      <c r="ID16" s="10"/>
      <c r="IE16" s="14"/>
      <c r="IF16" s="10"/>
      <c r="IG16" s="14"/>
      <c r="IH16" s="10"/>
      <c r="II16" s="14"/>
      <c r="IJ16" s="10"/>
      <c r="IK16" s="14"/>
      <c r="IL16" s="10"/>
      <c r="IM16" s="14"/>
      <c r="IN16" s="10"/>
      <c r="IO16" s="14"/>
      <c r="IP16" s="10"/>
      <c r="IQ16" s="14"/>
      <c r="IR16" s="10"/>
      <c r="IS16" s="14"/>
      <c r="IT16" s="10"/>
      <c r="IU16" s="14"/>
      <c r="IV16" s="10"/>
      <c r="IW16" s="14"/>
      <c r="IX16" s="10"/>
      <c r="IY16" s="14"/>
      <c r="IZ16" s="10"/>
      <c r="JA16" s="14"/>
      <c r="JB16" s="10"/>
      <c r="JC16" s="14"/>
      <c r="JD16" s="10"/>
      <c r="JE16" s="14"/>
      <c r="JF16" s="10"/>
      <c r="JG16" s="14"/>
      <c r="JH16" s="10"/>
      <c r="JI16" s="14"/>
      <c r="JJ16" s="10"/>
      <c r="JK16" s="14"/>
      <c r="JL16" s="10"/>
      <c r="JM16" s="14"/>
      <c r="JN16" s="10"/>
      <c r="JO16" s="14"/>
      <c r="JP16" s="10"/>
      <c r="JQ16" s="14"/>
      <c r="JR16" s="10"/>
      <c r="JS16" s="14"/>
      <c r="JT16" s="10"/>
      <c r="JU16" s="14"/>
      <c r="JV16" s="10"/>
      <c r="JW16" s="14"/>
      <c r="JX16" s="10"/>
      <c r="JY16" s="14"/>
      <c r="JZ16" s="10"/>
      <c r="KA16" s="14"/>
      <c r="KB16" s="10"/>
      <c r="KC16" s="14"/>
      <c r="KD16" s="10"/>
      <c r="KE16" s="14"/>
      <c r="KF16" s="10"/>
      <c r="KG16" s="14"/>
      <c r="KH16" s="10"/>
      <c r="KI16" s="14"/>
      <c r="KJ16" s="10"/>
      <c r="KK16" s="14"/>
      <c r="KL16" s="10"/>
      <c r="KM16" s="14"/>
      <c r="KN16" s="10"/>
      <c r="KO16" s="14"/>
      <c r="KP16" s="10"/>
      <c r="KQ16" s="14"/>
      <c r="KR16" s="10"/>
      <c r="KS16" s="14"/>
      <c r="KT16" s="10"/>
      <c r="KU16" s="14"/>
      <c r="KV16" s="10"/>
      <c r="KW16" s="14"/>
      <c r="KX16" s="10"/>
      <c r="KY16" s="14"/>
      <c r="KZ16" s="10"/>
      <c r="LA16" s="14"/>
      <c r="LB16" s="10"/>
      <c r="LC16" s="14"/>
      <c r="LD16" s="10"/>
      <c r="LE16" s="14"/>
      <c r="LF16" s="10"/>
      <c r="LG16" s="14"/>
      <c r="LH16" s="10"/>
      <c r="LI16" s="14"/>
      <c r="LJ16" s="10"/>
      <c r="LK16" s="14"/>
      <c r="LL16" s="10"/>
      <c r="LM16" s="14"/>
      <c r="LN16" s="10"/>
      <c r="LO16" s="14"/>
      <c r="LP16" s="10"/>
      <c r="LQ16" s="14"/>
      <c r="LR16" s="10"/>
      <c r="LS16" s="14"/>
      <c r="LT16" s="10"/>
      <c r="LU16" s="14"/>
      <c r="LV16" s="10"/>
      <c r="LW16" s="14"/>
      <c r="LX16" s="10"/>
      <c r="LY16" s="14"/>
      <c r="LZ16" s="10"/>
      <c r="MA16" s="14"/>
      <c r="MB16" s="10"/>
      <c r="MC16" s="14"/>
      <c r="MD16" s="10"/>
      <c r="ME16" s="14"/>
      <c r="MF16" s="10"/>
      <c r="MG16" s="14"/>
      <c r="MH16" s="10"/>
      <c r="MI16" s="14"/>
      <c r="MJ16" s="10"/>
      <c r="MK16" s="14"/>
      <c r="ML16" s="10"/>
      <c r="MM16" s="14"/>
      <c r="MN16" s="10"/>
      <c r="MO16" s="14"/>
      <c r="MP16" s="10"/>
      <c r="MQ16" s="14"/>
      <c r="MR16" s="10"/>
      <c r="MS16" s="14"/>
      <c r="MT16" s="10"/>
      <c r="MU16" s="14"/>
      <c r="MV16" s="10"/>
      <c r="MW16" s="14"/>
      <c r="MX16" s="10"/>
      <c r="MY16" s="14"/>
      <c r="MZ16" s="10"/>
      <c r="NA16" s="14"/>
      <c r="NB16" s="10"/>
      <c r="NC16" s="14"/>
      <c r="ND16" s="10"/>
      <c r="NE16" s="14"/>
      <c r="NF16" s="10"/>
      <c r="NG16" s="14"/>
      <c r="NH16" s="10"/>
      <c r="NI16" s="14"/>
      <c r="NJ16" s="10"/>
      <c r="NK16" s="14"/>
      <c r="NL16" s="10"/>
      <c r="NM16" s="14"/>
      <c r="NN16" s="10"/>
      <c r="NO16" s="14"/>
      <c r="NP16" s="10"/>
      <c r="NQ16" s="14"/>
      <c r="NR16" s="10"/>
      <c r="NS16" s="14"/>
      <c r="NT16" s="10"/>
      <c r="NU16" s="14"/>
      <c r="NV16" s="10"/>
      <c r="NW16" s="14"/>
      <c r="NX16" s="10"/>
      <c r="NY16" s="14"/>
      <c r="NZ16" s="10"/>
      <c r="OA16" s="14"/>
      <c r="OB16" s="10"/>
      <c r="OC16" s="14"/>
      <c r="OD16" s="10"/>
      <c r="OE16" s="14"/>
      <c r="OF16" s="10"/>
      <c r="OG16" s="14"/>
      <c r="OH16" s="10"/>
      <c r="OI16" s="14"/>
      <c r="OJ16" s="10"/>
      <c r="OK16" s="14"/>
      <c r="OL16" s="10"/>
      <c r="OM16" s="14"/>
      <c r="ON16" s="10"/>
      <c r="OO16" s="14"/>
      <c r="OP16" s="10"/>
      <c r="OQ16" s="14"/>
      <c r="OR16" s="10"/>
      <c r="OS16" s="14"/>
      <c r="OT16" s="10"/>
      <c r="OU16" s="14"/>
      <c r="OV16" s="10"/>
      <c r="OW16" s="14"/>
      <c r="OX16" s="10"/>
      <c r="OY16" s="14"/>
      <c r="OZ16" s="10"/>
      <c r="PA16" s="14"/>
      <c r="PB16" s="10"/>
      <c r="PC16" s="14"/>
      <c r="PD16" s="10"/>
      <c r="PE16" s="14"/>
      <c r="PF16" s="10"/>
      <c r="PG16" s="14"/>
      <c r="PH16" s="10"/>
      <c r="PI16" s="14"/>
      <c r="PJ16" s="10"/>
      <c r="PK16" s="14"/>
      <c r="PL16" s="10"/>
      <c r="PM16" s="14"/>
      <c r="PN16" s="10"/>
      <c r="PO16" s="14"/>
      <c r="PP16" s="10"/>
      <c r="PQ16" s="14"/>
      <c r="PR16" s="10"/>
      <c r="PS16" s="14"/>
      <c r="PT16" s="10"/>
      <c r="PU16" s="14"/>
      <c r="PV16" s="10"/>
      <c r="PW16" s="14"/>
      <c r="PX16" s="10"/>
      <c r="PY16" s="14"/>
      <c r="PZ16" s="10"/>
      <c r="QA16" s="14"/>
      <c r="QB16" s="10"/>
      <c r="QC16" s="14"/>
      <c r="QD16" s="10"/>
      <c r="QE16" s="14"/>
      <c r="QF16" s="10"/>
      <c r="QG16" s="14"/>
      <c r="QH16" s="10"/>
      <c r="QI16" s="14"/>
      <c r="QJ16" s="10"/>
      <c r="QK16" s="14"/>
      <c r="QL16" s="10"/>
      <c r="QM16" s="14"/>
      <c r="QN16" s="10"/>
      <c r="QO16" s="14"/>
      <c r="QP16" s="10"/>
      <c r="QQ16" s="14"/>
      <c r="QR16" s="10"/>
      <c r="QS16" s="14"/>
      <c r="QT16" s="10"/>
      <c r="QU16" s="14"/>
      <c r="QV16" s="10"/>
      <c r="QW16" s="14"/>
      <c r="QX16" s="10"/>
      <c r="QY16" s="14"/>
      <c r="QZ16" s="10"/>
      <c r="RA16" s="14"/>
      <c r="RB16" s="10"/>
      <c r="RC16" s="14"/>
      <c r="RD16" s="10"/>
      <c r="RE16" s="14"/>
      <c r="RF16" s="10"/>
      <c r="RG16" s="14"/>
      <c r="RH16" s="10"/>
      <c r="RI16" s="14"/>
      <c r="RJ16" s="10"/>
      <c r="RK16" s="14"/>
      <c r="RL16" s="10"/>
      <c r="RM16" s="14"/>
      <c r="RN16" s="10"/>
      <c r="RO16" s="14"/>
      <c r="RP16" s="10"/>
      <c r="RQ16" s="14"/>
      <c r="RR16" s="10"/>
      <c r="RS16" s="14"/>
      <c r="RT16" s="10"/>
      <c r="RU16" s="14"/>
      <c r="RV16" s="10"/>
      <c r="RW16" s="14"/>
      <c r="RX16" s="10"/>
      <c r="RY16" s="14"/>
      <c r="RZ16" s="10"/>
      <c r="SA16" s="14"/>
      <c r="SB16" s="10"/>
      <c r="SC16" s="14"/>
      <c r="SD16" s="10"/>
      <c r="SE16" s="14"/>
      <c r="SF16" s="10"/>
      <c r="SG16" s="14"/>
      <c r="SH16" s="10"/>
      <c r="SI16" s="14"/>
      <c r="SJ16" s="10"/>
      <c r="SK16" s="14"/>
      <c r="SL16" s="10"/>
      <c r="SM16" s="14"/>
      <c r="SN16" s="10"/>
      <c r="SO16" s="14"/>
      <c r="SP16" s="10"/>
      <c r="SQ16" s="14"/>
      <c r="SR16" s="10"/>
      <c r="SS16" s="14"/>
      <c r="ST16" s="10"/>
      <c r="SU16" s="14"/>
      <c r="SV16" s="10"/>
      <c r="SW16" s="14"/>
      <c r="SX16" s="10"/>
      <c r="SY16" s="14"/>
      <c r="SZ16" s="10"/>
      <c r="TA16" s="14"/>
      <c r="TB16" s="10"/>
      <c r="TC16" s="14"/>
      <c r="TD16" s="10"/>
      <c r="TE16" s="14"/>
      <c r="TF16" s="10"/>
      <c r="TG16" s="14"/>
      <c r="TH16" s="10"/>
      <c r="TI16" s="14"/>
      <c r="TJ16" s="10"/>
      <c r="TK16" s="14"/>
      <c r="TL16" s="10"/>
      <c r="TM16" s="14"/>
      <c r="TN16" s="10"/>
      <c r="TO16" s="14"/>
      <c r="TP16" s="10"/>
      <c r="TQ16" s="14"/>
      <c r="TR16" s="10"/>
      <c r="TS16" s="14"/>
      <c r="TT16" s="10"/>
      <c r="TU16" s="14"/>
      <c r="TV16" s="10"/>
      <c r="TW16" s="14"/>
      <c r="TX16" s="10"/>
      <c r="TY16" s="14"/>
      <c r="TZ16" s="10"/>
      <c r="UA16" s="14"/>
      <c r="UB16" s="10"/>
      <c r="UC16" s="14"/>
      <c r="UD16" s="10"/>
      <c r="UE16" s="14"/>
      <c r="UF16" s="10"/>
      <c r="UG16" s="14"/>
      <c r="UH16" s="10"/>
      <c r="UI16" s="14"/>
      <c r="UJ16" s="10"/>
      <c r="UK16" s="14"/>
      <c r="UL16" s="10"/>
      <c r="UM16" s="14"/>
      <c r="UN16" s="10"/>
      <c r="UO16" s="14"/>
      <c r="UP16" s="10"/>
      <c r="UQ16" s="14"/>
      <c r="UR16" s="10"/>
      <c r="US16" s="14"/>
      <c r="UT16" s="10"/>
      <c r="UU16" s="14"/>
      <c r="UV16" s="10"/>
      <c r="UW16" s="14"/>
      <c r="UX16" s="10"/>
      <c r="UY16" s="14"/>
      <c r="UZ16" s="10"/>
      <c r="VA16" s="14"/>
      <c r="VB16" s="10"/>
      <c r="VC16" s="14"/>
      <c r="VD16" s="10"/>
      <c r="VE16" s="14"/>
      <c r="VF16" s="10"/>
      <c r="VG16" s="14"/>
      <c r="VH16" s="10"/>
      <c r="VI16" s="14"/>
      <c r="VJ16" s="10"/>
      <c r="VK16" s="14"/>
      <c r="VL16" s="10"/>
      <c r="VM16" s="14"/>
      <c r="VN16" s="10"/>
      <c r="VO16" s="14"/>
      <c r="VP16" s="10"/>
      <c r="VQ16" s="14"/>
      <c r="VR16" s="10"/>
      <c r="VS16" s="14"/>
      <c r="VT16" s="10"/>
      <c r="VU16" s="14"/>
      <c r="VV16" s="10"/>
      <c r="VW16" s="14"/>
      <c r="VX16" s="10"/>
      <c r="VY16" s="14"/>
      <c r="VZ16" s="10"/>
      <c r="WA16" s="14"/>
      <c r="WB16" s="10"/>
      <c r="WC16" s="14"/>
      <c r="WD16" s="10"/>
      <c r="WE16" s="14"/>
      <c r="WF16" s="10"/>
      <c r="WG16" s="14"/>
      <c r="WH16" s="10"/>
      <c r="WI16" s="14"/>
      <c r="WJ16" s="10"/>
      <c r="WK16" s="14"/>
      <c r="WL16" s="10"/>
      <c r="WM16" s="14"/>
      <c r="WN16" s="10"/>
      <c r="WO16" s="14"/>
      <c r="WP16" s="10"/>
      <c r="WQ16" s="14"/>
      <c r="WR16" s="10"/>
      <c r="WS16" s="14"/>
      <c r="WT16" s="10"/>
      <c r="WU16" s="14"/>
      <c r="WV16" s="10"/>
      <c r="WW16" s="14"/>
      <c r="WX16" s="10"/>
      <c r="WY16" s="14"/>
      <c r="WZ16" s="10"/>
      <c r="XA16" s="14"/>
      <c r="XB16" s="10"/>
      <c r="XC16" s="14"/>
      <c r="XD16" s="10"/>
      <c r="XE16" s="14"/>
      <c r="XF16" s="10"/>
      <c r="XG16" s="14"/>
      <c r="XH16" s="10"/>
      <c r="XI16" s="14"/>
      <c r="XJ16" s="10"/>
      <c r="XK16" s="14"/>
      <c r="XL16" s="10"/>
      <c r="XM16" s="14"/>
      <c r="XN16" s="10"/>
      <c r="XO16" s="14"/>
      <c r="XP16" s="10"/>
      <c r="XQ16" s="14"/>
      <c r="XR16" s="10"/>
      <c r="XS16" s="14"/>
      <c r="XT16" s="10"/>
      <c r="XU16" s="14"/>
      <c r="XV16" s="10"/>
      <c r="XW16" s="14"/>
      <c r="XX16" s="10"/>
      <c r="XY16" s="14"/>
      <c r="XZ16" s="10"/>
      <c r="YA16" s="14"/>
      <c r="YB16" s="10"/>
      <c r="YC16" s="14"/>
      <c r="YD16" s="10"/>
      <c r="YE16" s="14"/>
      <c r="YF16" s="10"/>
      <c r="YG16" s="14"/>
      <c r="YH16" s="10"/>
      <c r="YI16" s="14"/>
      <c r="YJ16" s="10"/>
      <c r="YK16" s="14"/>
      <c r="YL16" s="10"/>
      <c r="YM16" s="14"/>
      <c r="YN16" s="10"/>
      <c r="YO16" s="14"/>
      <c r="YP16" s="10"/>
      <c r="YQ16" s="14"/>
      <c r="YR16" s="10"/>
      <c r="YS16" s="14"/>
      <c r="YT16" s="10"/>
      <c r="YU16" s="14"/>
      <c r="YV16" s="10"/>
      <c r="YW16" s="14"/>
      <c r="YX16" s="10"/>
      <c r="YY16" s="14"/>
      <c r="YZ16" s="10"/>
      <c r="ZA16" s="14"/>
      <c r="ZB16" s="10"/>
      <c r="ZC16" s="14"/>
      <c r="ZD16" s="10"/>
      <c r="ZE16" s="14"/>
      <c r="ZF16" s="10"/>
      <c r="ZG16" s="14"/>
      <c r="ZH16" s="10"/>
      <c r="ZI16" s="14"/>
      <c r="ZJ16" s="10"/>
      <c r="ZK16" s="14"/>
      <c r="ZL16" s="10"/>
      <c r="ZM16" s="14"/>
      <c r="ZN16" s="10"/>
      <c r="ZO16" s="14"/>
      <c r="ZP16" s="10"/>
      <c r="ZQ16" s="14"/>
      <c r="ZR16" s="10"/>
      <c r="ZS16" s="14"/>
      <c r="ZT16" s="10"/>
      <c r="ZU16" s="14"/>
      <c r="ZV16" s="10"/>
      <c r="ZW16" s="14"/>
      <c r="ZX16" s="10"/>
      <c r="ZY16" s="14"/>
      <c r="ZZ16" s="10"/>
      <c r="AAA16" s="14"/>
      <c r="AAB16" s="10"/>
      <c r="AAC16" s="14"/>
      <c r="AAD16" s="10"/>
      <c r="AAE16" s="14"/>
      <c r="AAF16" s="10"/>
      <c r="AAG16" s="14"/>
      <c r="AAH16" s="10"/>
      <c r="AAI16" s="14"/>
      <c r="AAJ16" s="10"/>
      <c r="AAK16" s="14"/>
      <c r="AAL16" s="10"/>
      <c r="AAM16" s="14"/>
      <c r="AAN16" s="10"/>
      <c r="AAO16" s="14"/>
      <c r="AAP16" s="10"/>
      <c r="AAQ16" s="14"/>
      <c r="AAR16" s="10"/>
      <c r="AAS16" s="14"/>
      <c r="AAT16" s="10"/>
      <c r="AAU16" s="14"/>
      <c r="AAV16" s="10"/>
      <c r="AAW16" s="14"/>
      <c r="AAX16" s="10"/>
      <c r="AAY16" s="14"/>
      <c r="AAZ16" s="10"/>
      <c r="ABA16" s="14"/>
      <c r="ABB16" s="10"/>
      <c r="ABC16" s="14"/>
      <c r="ABD16" s="10"/>
      <c r="ABE16" s="14"/>
      <c r="ABF16" s="10"/>
      <c r="ABG16" s="14"/>
      <c r="ABH16" s="10"/>
      <c r="ABI16" s="14"/>
      <c r="ABJ16" s="10"/>
      <c r="ABK16" s="14"/>
      <c r="ABL16" s="10"/>
      <c r="ABM16" s="14"/>
      <c r="ABN16" s="10"/>
      <c r="ABO16" s="14"/>
      <c r="ABP16" s="10"/>
      <c r="ABQ16" s="14"/>
      <c r="ABR16" s="10"/>
      <c r="ABS16" s="14"/>
      <c r="ABT16" s="10"/>
      <c r="ABU16" s="14"/>
      <c r="ABV16" s="10"/>
      <c r="ABW16" s="14"/>
      <c r="ABX16" s="10"/>
      <c r="ABY16" s="14"/>
      <c r="ABZ16" s="10"/>
      <c r="ACA16" s="14"/>
      <c r="ACB16" s="10"/>
      <c r="ACC16" s="14"/>
      <c r="ACD16" s="10"/>
      <c r="ACE16" s="14"/>
      <c r="ACF16" s="10"/>
      <c r="ACG16" s="14"/>
      <c r="ACH16" s="10"/>
      <c r="ACI16" s="14"/>
      <c r="ACJ16" s="10"/>
      <c r="ACK16" s="14"/>
      <c r="ACL16" s="10"/>
      <c r="ACM16" s="14"/>
      <c r="ACN16" s="10"/>
      <c r="ACO16" s="14"/>
      <c r="ACP16" s="10"/>
      <c r="ACQ16" s="14"/>
      <c r="ACR16" s="10"/>
      <c r="ACS16" s="14"/>
      <c r="ACT16" s="10"/>
      <c r="ACU16" s="14"/>
      <c r="ACV16" s="10"/>
      <c r="ACW16" s="14"/>
      <c r="ACX16" s="10"/>
      <c r="ACY16" s="14"/>
      <c r="ACZ16" s="10"/>
      <c r="ADA16" s="14"/>
      <c r="ADB16" s="10"/>
      <c r="ADC16" s="14"/>
      <c r="ADD16" s="10"/>
      <c r="ADE16" s="14"/>
      <c r="ADF16" s="10"/>
      <c r="ADG16" s="14"/>
      <c r="ADH16" s="10"/>
      <c r="ADI16" s="14"/>
      <c r="ADJ16" s="10"/>
      <c r="ADK16" s="14"/>
      <c r="ADL16" s="10"/>
      <c r="ADM16" s="14"/>
      <c r="ADN16" s="10"/>
      <c r="ADO16" s="14"/>
      <c r="ADP16" s="10"/>
      <c r="ADQ16" s="14"/>
      <c r="ADR16" s="10"/>
      <c r="ADS16" s="14"/>
      <c r="ADT16" s="10"/>
      <c r="ADU16" s="14"/>
      <c r="ADV16" s="10"/>
      <c r="ADW16" s="14"/>
      <c r="ADX16" s="10"/>
      <c r="ADY16" s="14"/>
      <c r="ADZ16" s="10"/>
      <c r="AEA16" s="14"/>
      <c r="AEB16" s="10"/>
      <c r="AEC16" s="14"/>
      <c r="AED16" s="10"/>
      <c r="AEE16" s="14"/>
      <c r="AEF16" s="10"/>
      <c r="AEG16" s="14"/>
      <c r="AEH16" s="10"/>
      <c r="AEI16" s="14"/>
      <c r="AEJ16" s="10"/>
      <c r="AEK16" s="14"/>
      <c r="AEL16" s="10"/>
      <c r="AEM16" s="14"/>
      <c r="AEN16" s="10"/>
      <c r="AEO16" s="14"/>
      <c r="AEP16" s="10"/>
      <c r="AEQ16" s="14"/>
      <c r="AER16" s="10"/>
      <c r="AES16" s="14"/>
      <c r="AET16" s="10"/>
      <c r="AEU16" s="14"/>
      <c r="AEV16" s="10"/>
      <c r="AEW16" s="14"/>
      <c r="AEX16" s="10"/>
      <c r="AEY16" s="14"/>
      <c r="AEZ16" s="10"/>
      <c r="AFA16" s="14"/>
      <c r="AFB16" s="10"/>
      <c r="AFC16" s="14"/>
      <c r="AFD16" s="10"/>
      <c r="AFE16" s="14"/>
      <c r="AFF16" s="10"/>
      <c r="AFG16" s="14"/>
      <c r="AFH16" s="10"/>
      <c r="AFI16" s="14"/>
      <c r="AFJ16" s="10"/>
      <c r="AFK16" s="14"/>
      <c r="AFL16" s="10"/>
      <c r="AFM16" s="14"/>
      <c r="AFN16" s="10"/>
      <c r="AFO16" s="14"/>
      <c r="AFP16" s="10"/>
      <c r="AFQ16" s="14"/>
      <c r="AFR16" s="10"/>
      <c r="AFS16" s="14"/>
      <c r="AFT16" s="10"/>
      <c r="AFU16" s="14"/>
      <c r="AFV16" s="10"/>
      <c r="AFW16" s="14"/>
      <c r="AFX16" s="10"/>
      <c r="AFY16" s="14"/>
      <c r="AFZ16" s="10"/>
      <c r="AGA16" s="14"/>
      <c r="AGB16" s="10"/>
      <c r="AGC16" s="14"/>
      <c r="AGD16" s="10"/>
      <c r="AGE16" s="14"/>
      <c r="AGF16" s="10"/>
      <c r="AGG16" s="14"/>
      <c r="AGH16" s="10"/>
      <c r="AGI16" s="14"/>
      <c r="AGJ16" s="10"/>
      <c r="AGK16" s="14"/>
      <c r="AGL16" s="10"/>
      <c r="AGM16" s="14"/>
      <c r="AGN16" s="10"/>
      <c r="AGO16" s="14"/>
      <c r="AGP16" s="10"/>
      <c r="AGQ16" s="14"/>
      <c r="AGR16" s="10"/>
      <c r="AGS16" s="14"/>
      <c r="AGT16" s="10"/>
      <c r="AGU16" s="14"/>
      <c r="AGV16" s="10"/>
      <c r="AGW16" s="14"/>
      <c r="AGX16" s="10"/>
      <c r="AGY16" s="14"/>
      <c r="AGZ16" s="10"/>
      <c r="AHA16" s="14"/>
      <c r="AHB16" s="10"/>
      <c r="AHC16" s="14"/>
      <c r="AHD16" s="10"/>
      <c r="AHE16" s="14"/>
      <c r="AHF16" s="10"/>
      <c r="AHG16" s="14"/>
      <c r="AHH16" s="10"/>
      <c r="AHI16" s="14"/>
      <c r="AHJ16" s="10"/>
      <c r="AHK16" s="14"/>
      <c r="AHL16" s="10"/>
      <c r="AHM16" s="14"/>
      <c r="AHN16" s="10"/>
      <c r="AHO16" s="14"/>
      <c r="AHP16" s="10"/>
      <c r="AHQ16" s="14"/>
      <c r="AHR16" s="10"/>
      <c r="AHS16" s="14"/>
      <c r="AHT16" s="10"/>
      <c r="AHU16" s="14"/>
      <c r="AHV16" s="10"/>
      <c r="AHW16" s="14"/>
      <c r="AHX16" s="10"/>
      <c r="AHY16" s="14"/>
      <c r="AHZ16" s="10"/>
      <c r="AIA16" s="14"/>
      <c r="AIB16" s="10"/>
      <c r="AIC16" s="14"/>
      <c r="AID16" s="10"/>
      <c r="AIE16" s="14"/>
      <c r="AIF16" s="10"/>
      <c r="AIG16" s="14"/>
      <c r="AIH16" s="10"/>
      <c r="AII16" s="14"/>
      <c r="AIJ16" s="10"/>
      <c r="AIK16" s="14"/>
      <c r="AIL16" s="10"/>
      <c r="AIM16" s="14"/>
      <c r="AIN16" s="10"/>
      <c r="AIO16" s="14"/>
      <c r="AIP16" s="10"/>
      <c r="AIQ16" s="14"/>
      <c r="AIR16" s="10"/>
      <c r="AIS16" s="14"/>
      <c r="AIT16" s="10"/>
      <c r="AIU16" s="14"/>
      <c r="AIV16" s="10"/>
      <c r="AIW16" s="14"/>
      <c r="AIX16" s="10"/>
      <c r="AIY16" s="14"/>
      <c r="AIZ16" s="10"/>
      <c r="AJA16" s="14"/>
      <c r="AJB16" s="10"/>
      <c r="AJC16" s="14"/>
      <c r="AJD16" s="10"/>
      <c r="AJE16" s="14"/>
      <c r="AJF16" s="10"/>
      <c r="AJG16" s="14"/>
      <c r="AJH16" s="10"/>
      <c r="AJI16" s="14"/>
      <c r="AJJ16" s="10"/>
      <c r="AJK16" s="14"/>
      <c r="AJL16" s="10"/>
      <c r="AJM16" s="14"/>
      <c r="AJN16" s="10"/>
      <c r="AJO16" s="14"/>
      <c r="AJP16" s="10"/>
      <c r="AJQ16" s="14"/>
      <c r="AJR16" s="10"/>
      <c r="AJS16" s="14"/>
      <c r="AJT16" s="10"/>
      <c r="AJU16" s="14"/>
      <c r="AJV16" s="10"/>
      <c r="AJW16" s="14"/>
      <c r="AJX16" s="10"/>
      <c r="AJY16" s="14"/>
      <c r="AJZ16" s="10"/>
      <c r="AKA16" s="14"/>
      <c r="AKB16" s="10"/>
      <c r="AKC16" s="14"/>
      <c r="AKD16" s="10"/>
      <c r="AKE16" s="14"/>
      <c r="AKF16" s="10"/>
      <c r="AKG16" s="14"/>
      <c r="AKH16" s="10"/>
      <c r="AKI16" s="14"/>
      <c r="AKJ16" s="10"/>
      <c r="AKK16" s="14"/>
      <c r="AKL16" s="10"/>
      <c r="AKM16" s="14"/>
      <c r="AKN16" s="10"/>
      <c r="AKO16" s="14"/>
      <c r="AKP16" s="10"/>
      <c r="AKQ16" s="14"/>
      <c r="AKR16" s="10"/>
      <c r="AKS16" s="14"/>
      <c r="AKT16" s="10"/>
      <c r="AKU16" s="14"/>
      <c r="AKV16" s="10"/>
      <c r="AKW16" s="14"/>
      <c r="AKX16" s="10"/>
      <c r="AKY16" s="14"/>
      <c r="AKZ16" s="10"/>
      <c r="ALA16" s="14"/>
      <c r="ALB16" s="10"/>
      <c r="ALC16" s="14"/>
      <c r="ALD16" s="10"/>
      <c r="ALE16" s="14"/>
      <c r="ALF16" s="10"/>
      <c r="ALG16" s="14"/>
      <c r="ALH16" s="10"/>
      <c r="ALI16" s="14"/>
      <c r="ALJ16" s="10"/>
      <c r="ALK16" s="14"/>
      <c r="ALL16" s="10"/>
      <c r="ALM16" s="14"/>
      <c r="ALN16" s="10"/>
      <c r="ALO16" s="14"/>
      <c r="ALP16" s="10"/>
      <c r="ALQ16" s="14"/>
      <c r="ALR16" s="10"/>
      <c r="ALS16" s="14"/>
      <c r="ALT16" s="10"/>
      <c r="ALU16" s="14"/>
      <c r="ALV16" s="10"/>
      <c r="ALW16" s="14"/>
      <c r="ALX16" s="10"/>
      <c r="ALY16" s="14"/>
      <c r="ALZ16" s="10"/>
      <c r="AMA16" s="14"/>
      <c r="AMB16" s="10"/>
      <c r="AMC16" s="14"/>
      <c r="AMD16" s="10"/>
      <c r="AME16" s="14"/>
      <c r="AMF16" s="10"/>
      <c r="AMG16" s="14"/>
      <c r="AMH16" s="10"/>
      <c r="AMI16" s="14"/>
      <c r="AMJ16" s="10"/>
      <c r="AMK16" s="14"/>
      <c r="AML16" s="10"/>
      <c r="AMM16" s="14"/>
      <c r="AMN16" s="10"/>
      <c r="AMO16" s="14"/>
      <c r="AMP16" s="10"/>
      <c r="AMQ16" s="14"/>
      <c r="AMR16" s="10"/>
      <c r="AMS16" s="14"/>
      <c r="AMT16" s="10"/>
      <c r="AMU16" s="14"/>
      <c r="AMV16" s="10"/>
      <c r="AMW16" s="14"/>
      <c r="AMX16" s="10"/>
      <c r="AMY16" s="14"/>
      <c r="AMZ16" s="10"/>
      <c r="ANA16" s="14"/>
      <c r="ANB16" s="10"/>
      <c r="ANC16" s="14"/>
      <c r="AND16" s="10"/>
      <c r="ANE16" s="14"/>
      <c r="ANF16" s="10"/>
      <c r="ANG16" s="14"/>
      <c r="ANH16" s="10"/>
      <c r="ANI16" s="14"/>
      <c r="ANJ16" s="10"/>
      <c r="ANK16" s="14"/>
      <c r="ANL16" s="10"/>
      <c r="ANM16" s="14"/>
      <c r="ANN16" s="10"/>
      <c r="ANO16" s="14"/>
      <c r="ANP16" s="10"/>
      <c r="ANQ16" s="14"/>
      <c r="ANR16" s="10"/>
      <c r="ANS16" s="14"/>
      <c r="ANT16" s="10"/>
      <c r="ANU16" s="14"/>
      <c r="ANV16" s="10"/>
      <c r="ANW16" s="14"/>
      <c r="ANX16" s="10"/>
      <c r="ANY16" s="14"/>
      <c r="ANZ16" s="10"/>
      <c r="AOA16" s="14"/>
      <c r="AOB16" s="10"/>
      <c r="AOC16" s="14"/>
      <c r="AOD16" s="10"/>
      <c r="AOE16" s="14"/>
      <c r="AOF16" s="10"/>
      <c r="AOG16" s="14"/>
      <c r="AOH16" s="10"/>
      <c r="AOI16" s="14"/>
      <c r="AOJ16" s="10"/>
      <c r="AOK16" s="14"/>
      <c r="AOL16" s="10"/>
      <c r="AOM16" s="14"/>
      <c r="AON16" s="10"/>
      <c r="AOO16" s="14"/>
      <c r="AOP16" s="10"/>
      <c r="AOQ16" s="14"/>
      <c r="AOR16" s="10"/>
      <c r="AOS16" s="14"/>
      <c r="AOT16" s="10"/>
      <c r="AOU16" s="14"/>
      <c r="AOV16" s="10"/>
      <c r="AOW16" s="14"/>
      <c r="AOX16" s="10"/>
      <c r="AOY16" s="14"/>
      <c r="AOZ16" s="10"/>
      <c r="APA16" s="14"/>
      <c r="APB16" s="10"/>
      <c r="APC16" s="14"/>
      <c r="APD16" s="10"/>
      <c r="APE16" s="14"/>
      <c r="APF16" s="10"/>
      <c r="APG16" s="14"/>
      <c r="APH16" s="10"/>
      <c r="API16" s="14"/>
      <c r="APJ16" s="10"/>
      <c r="APK16" s="14"/>
      <c r="APL16" s="10"/>
      <c r="APM16" s="14"/>
      <c r="APN16" s="10"/>
      <c r="APO16" s="14"/>
      <c r="APP16" s="10"/>
      <c r="APQ16" s="14"/>
      <c r="APR16" s="10"/>
      <c r="APS16" s="14"/>
      <c r="APT16" s="10"/>
      <c r="APU16" s="14"/>
      <c r="APV16" s="10"/>
      <c r="APW16" s="14"/>
      <c r="APX16" s="10"/>
      <c r="APY16" s="14"/>
      <c r="APZ16" s="10"/>
      <c r="AQA16" s="14"/>
      <c r="AQB16" s="10"/>
      <c r="AQC16" s="14"/>
      <c r="AQD16" s="10"/>
      <c r="AQE16" s="14"/>
      <c r="AQF16" s="10"/>
      <c r="AQG16" s="14"/>
      <c r="AQH16" s="10"/>
      <c r="AQI16" s="14"/>
      <c r="AQJ16" s="10"/>
      <c r="AQK16" s="14"/>
      <c r="AQL16" s="10"/>
      <c r="AQM16" s="14"/>
      <c r="AQN16" s="10"/>
      <c r="AQO16" s="14"/>
      <c r="AQP16" s="10"/>
      <c r="AQQ16" s="14"/>
      <c r="AQR16" s="10"/>
      <c r="AQS16" s="14"/>
      <c r="AQT16" s="10"/>
      <c r="AQU16" s="14"/>
      <c r="AQV16" s="10"/>
      <c r="AQW16" s="14"/>
      <c r="AQX16" s="10"/>
      <c r="AQY16" s="14"/>
      <c r="AQZ16" s="10"/>
      <c r="ARA16" s="14"/>
      <c r="ARB16" s="10"/>
      <c r="ARC16" s="14"/>
      <c r="ARD16" s="10"/>
      <c r="ARE16" s="14"/>
      <c r="ARF16" s="10"/>
      <c r="ARG16" s="14"/>
      <c r="ARH16" s="10"/>
      <c r="ARI16" s="14"/>
      <c r="ARJ16" s="10"/>
      <c r="ARK16" s="14"/>
      <c r="ARL16" s="10"/>
      <c r="ARM16" s="14"/>
      <c r="ARN16" s="10"/>
      <c r="ARO16" s="14"/>
      <c r="ARP16" s="10"/>
      <c r="ARQ16" s="14"/>
      <c r="ARR16" s="10"/>
      <c r="ARS16" s="14"/>
      <c r="ART16" s="10"/>
      <c r="ARU16" s="14"/>
      <c r="ARV16" s="10"/>
      <c r="ARW16" s="14"/>
      <c r="ARX16" s="10"/>
      <c r="ARY16" s="14"/>
      <c r="ARZ16" s="10"/>
      <c r="ASA16" s="14"/>
      <c r="ASB16" s="10"/>
      <c r="ASC16" s="14"/>
      <c r="ASD16" s="10"/>
      <c r="ASE16" s="14"/>
      <c r="ASF16" s="10"/>
      <c r="ASG16" s="14"/>
      <c r="ASH16" s="10"/>
      <c r="ASI16" s="14"/>
      <c r="ASJ16" s="10"/>
      <c r="ASK16" s="14"/>
      <c r="ASL16" s="10"/>
      <c r="ASM16" s="14"/>
      <c r="ASN16" s="10"/>
      <c r="ASO16" s="14"/>
      <c r="ASP16" s="10"/>
      <c r="ASQ16" s="14"/>
      <c r="ASR16" s="10"/>
      <c r="ASS16" s="14"/>
      <c r="AST16" s="10"/>
      <c r="ASU16" s="14"/>
      <c r="ASV16" s="10"/>
      <c r="ASW16" s="14"/>
      <c r="ASX16" s="10"/>
      <c r="ASY16" s="14"/>
      <c r="ASZ16" s="10"/>
      <c r="ATA16" s="14"/>
      <c r="ATB16" s="10"/>
      <c r="ATC16" s="14"/>
      <c r="ATD16" s="10"/>
      <c r="ATE16" s="14"/>
      <c r="ATF16" s="10"/>
      <c r="ATG16" s="14"/>
      <c r="ATH16" s="10"/>
      <c r="ATI16" s="14"/>
      <c r="ATJ16" s="10"/>
      <c r="ATK16" s="14"/>
      <c r="ATL16" s="10"/>
      <c r="ATM16" s="14"/>
      <c r="ATN16" s="10"/>
      <c r="ATO16" s="14"/>
      <c r="ATP16" s="10"/>
      <c r="ATQ16" s="14"/>
      <c r="ATR16" s="10"/>
      <c r="ATS16" s="14"/>
      <c r="ATT16" s="10"/>
      <c r="ATU16" s="14"/>
      <c r="ATV16" s="10"/>
      <c r="ATW16" s="14"/>
      <c r="ATX16" s="10"/>
      <c r="ATY16" s="14"/>
      <c r="ATZ16" s="10"/>
      <c r="AUA16" s="14"/>
      <c r="AUB16" s="10"/>
      <c r="AUC16" s="14"/>
      <c r="AUD16" s="10"/>
      <c r="AUE16" s="14"/>
      <c r="AUF16" s="10"/>
      <c r="AUG16" s="14"/>
      <c r="AUH16" s="10"/>
      <c r="AUI16" s="14"/>
      <c r="AUJ16" s="10"/>
      <c r="AUK16" s="14"/>
      <c r="AUL16" s="10"/>
      <c r="AUM16" s="14"/>
      <c r="AUN16" s="10"/>
      <c r="AUO16" s="14"/>
      <c r="AUP16" s="10"/>
      <c r="AUQ16" s="14"/>
      <c r="AUR16" s="10"/>
      <c r="AUS16" s="14"/>
      <c r="AUT16" s="10"/>
      <c r="AUU16" s="14"/>
      <c r="AUV16" s="10"/>
      <c r="AUW16" s="14"/>
      <c r="AUX16" s="10"/>
      <c r="AUY16" s="14"/>
      <c r="AUZ16" s="10"/>
      <c r="AVA16" s="14"/>
      <c r="AVB16" s="10"/>
      <c r="AVC16" s="14"/>
      <c r="AVD16" s="10"/>
      <c r="AVE16" s="14"/>
      <c r="AVF16" s="10"/>
      <c r="AVG16" s="14"/>
      <c r="AVH16" s="10"/>
      <c r="AVI16" s="14"/>
      <c r="AVJ16" s="10"/>
      <c r="AVK16" s="14"/>
      <c r="AVL16" s="10"/>
      <c r="AVM16" s="14"/>
      <c r="AVN16" s="10"/>
      <c r="AVO16" s="14"/>
      <c r="AVP16" s="10"/>
      <c r="AVQ16" s="14"/>
      <c r="AVR16" s="10"/>
      <c r="AVS16" s="14"/>
      <c r="AVT16" s="10"/>
      <c r="AVU16" s="14"/>
      <c r="AVV16" s="10"/>
      <c r="AVW16" s="14"/>
      <c r="AVX16" s="10"/>
      <c r="AVY16" s="14"/>
      <c r="AVZ16" s="10"/>
      <c r="AWA16" s="14"/>
      <c r="AWB16" s="10"/>
      <c r="AWC16" s="14"/>
      <c r="AWD16" s="10"/>
      <c r="AWE16" s="14"/>
      <c r="AWF16" s="10"/>
      <c r="AWG16" s="14"/>
      <c r="AWH16" s="10"/>
      <c r="AWI16" s="14"/>
      <c r="AWJ16" s="10"/>
      <c r="AWK16" s="14"/>
      <c r="AWL16" s="10"/>
      <c r="AWM16" s="14"/>
      <c r="AWN16" s="10"/>
      <c r="AWO16" s="14"/>
      <c r="AWP16" s="10"/>
      <c r="AWQ16" s="14"/>
      <c r="AWR16" s="10"/>
      <c r="AWS16" s="14"/>
      <c r="AWT16" s="10"/>
      <c r="AWU16" s="14"/>
      <c r="AWV16" s="10"/>
      <c r="AWW16" s="14"/>
      <c r="AWX16" s="10"/>
      <c r="AWY16" s="14"/>
      <c r="AWZ16" s="10"/>
      <c r="AXA16" s="14"/>
      <c r="AXB16" s="10"/>
      <c r="AXC16" s="14"/>
      <c r="AXD16" s="10"/>
      <c r="AXE16" s="14"/>
      <c r="AXF16" s="10"/>
      <c r="AXG16" s="14"/>
      <c r="AXH16" s="10"/>
      <c r="AXI16" s="14"/>
      <c r="AXJ16" s="10"/>
      <c r="AXK16" s="14"/>
      <c r="AXL16" s="10"/>
      <c r="AXM16" s="14"/>
      <c r="AXN16" s="10"/>
      <c r="AXO16" s="14"/>
      <c r="AXP16" s="10"/>
      <c r="AXQ16" s="14"/>
      <c r="AXR16" s="10"/>
      <c r="AXS16" s="14"/>
      <c r="AXT16" s="10"/>
      <c r="AXU16" s="14"/>
      <c r="AXV16" s="10"/>
      <c r="AXW16" s="14"/>
      <c r="AXX16" s="10"/>
      <c r="AXY16" s="14"/>
      <c r="AXZ16" s="10"/>
      <c r="AYA16" s="14"/>
      <c r="AYB16" s="10"/>
      <c r="AYC16" s="14"/>
      <c r="AYD16" s="10"/>
      <c r="AYE16" s="14"/>
      <c r="AYF16" s="10"/>
      <c r="AYG16" s="14"/>
      <c r="AYH16" s="10"/>
      <c r="AYI16" s="14"/>
      <c r="AYJ16" s="10"/>
      <c r="AYK16" s="14"/>
      <c r="AYL16" s="10"/>
      <c r="AYM16" s="14"/>
      <c r="AYN16" s="10"/>
      <c r="AYO16" s="14"/>
      <c r="AYP16" s="10"/>
      <c r="AYQ16" s="14"/>
      <c r="AYR16" s="10"/>
      <c r="AYS16" s="14"/>
      <c r="AYT16" s="10"/>
      <c r="AYU16" s="14"/>
      <c r="AYV16" s="10"/>
      <c r="AYW16" s="14"/>
      <c r="AYX16" s="10"/>
      <c r="AYY16" s="14"/>
      <c r="AYZ16" s="10"/>
      <c r="AZA16" s="14"/>
      <c r="AZB16" s="10"/>
      <c r="AZC16" s="14"/>
      <c r="AZD16" s="10"/>
      <c r="AZE16" s="14"/>
      <c r="AZF16" s="10"/>
      <c r="AZG16" s="14"/>
      <c r="AZH16" s="10"/>
      <c r="AZI16" s="14"/>
      <c r="AZJ16" s="10"/>
      <c r="AZK16" s="14"/>
      <c r="AZL16" s="10"/>
      <c r="AZM16" s="14"/>
      <c r="AZN16" s="10"/>
      <c r="AZO16" s="14"/>
      <c r="AZP16" s="10"/>
      <c r="AZQ16" s="14"/>
      <c r="AZR16" s="10"/>
      <c r="AZS16" s="14"/>
      <c r="AZT16" s="10"/>
      <c r="AZU16" s="14"/>
      <c r="AZV16" s="10"/>
      <c r="AZW16" s="14"/>
      <c r="AZX16" s="10"/>
      <c r="AZY16" s="14"/>
      <c r="AZZ16" s="10"/>
      <c r="BAA16" s="14"/>
      <c r="BAB16" s="10"/>
      <c r="BAC16" s="14"/>
      <c r="BAD16" s="10"/>
      <c r="BAE16" s="14"/>
      <c r="BAF16" s="10"/>
      <c r="BAG16" s="14"/>
      <c r="BAH16" s="10"/>
      <c r="BAI16" s="14"/>
      <c r="BAJ16" s="10"/>
      <c r="BAK16" s="14"/>
      <c r="BAL16" s="10"/>
      <c r="BAM16" s="14"/>
      <c r="BAN16" s="10"/>
      <c r="BAO16" s="14"/>
      <c r="BAP16" s="10"/>
      <c r="BAQ16" s="14"/>
      <c r="BAR16" s="10"/>
      <c r="BAS16" s="14"/>
      <c r="BAT16" s="10"/>
      <c r="BAU16" s="14"/>
      <c r="BAV16" s="10"/>
      <c r="BAW16" s="14"/>
      <c r="BAX16" s="10"/>
      <c r="BAY16" s="14"/>
      <c r="BAZ16" s="10"/>
      <c r="BBA16" s="14"/>
      <c r="BBB16" s="10"/>
      <c r="BBC16" s="14"/>
      <c r="BBD16" s="10"/>
      <c r="BBE16" s="14"/>
      <c r="BBF16" s="10"/>
      <c r="BBG16" s="14"/>
      <c r="BBH16" s="10"/>
      <c r="BBI16" s="14"/>
      <c r="BBJ16" s="10"/>
      <c r="BBK16" s="14"/>
      <c r="BBL16" s="10"/>
      <c r="BBM16" s="14"/>
      <c r="BBN16" s="10"/>
      <c r="BBO16" s="14"/>
      <c r="BBP16" s="10"/>
      <c r="BBQ16" s="14"/>
      <c r="BBR16" s="10"/>
      <c r="BBS16" s="14"/>
      <c r="BBT16" s="10"/>
      <c r="BBU16" s="14"/>
      <c r="BBV16" s="10"/>
      <c r="BBW16" s="14"/>
      <c r="BBX16" s="10"/>
      <c r="BBY16" s="14"/>
      <c r="BBZ16" s="10"/>
      <c r="BCA16" s="14"/>
      <c r="BCB16" s="10"/>
      <c r="BCC16" s="14"/>
      <c r="BCD16" s="10"/>
      <c r="BCE16" s="14"/>
      <c r="BCF16" s="10"/>
      <c r="BCG16" s="14"/>
      <c r="BCH16" s="10"/>
      <c r="BCI16" s="14"/>
      <c r="BCJ16" s="10"/>
      <c r="BCK16" s="14"/>
      <c r="BCL16" s="10"/>
      <c r="BCM16" s="14"/>
      <c r="BCN16" s="10"/>
      <c r="BCO16" s="14"/>
      <c r="BCP16" s="10"/>
      <c r="BCQ16" s="14"/>
      <c r="BCR16" s="10"/>
      <c r="BCS16" s="14"/>
      <c r="BCT16" s="10"/>
      <c r="BCU16" s="14"/>
      <c r="BCV16" s="10"/>
      <c r="BCW16" s="14"/>
      <c r="BCX16" s="10"/>
      <c r="BCY16" s="14"/>
      <c r="BCZ16" s="10"/>
      <c r="BDA16" s="14"/>
      <c r="BDB16" s="10"/>
      <c r="BDC16" s="14"/>
      <c r="BDD16" s="10"/>
      <c r="BDE16" s="14"/>
      <c r="BDF16" s="10"/>
      <c r="BDG16" s="14"/>
      <c r="BDH16" s="10"/>
      <c r="BDI16" s="14"/>
      <c r="BDJ16" s="10"/>
      <c r="BDK16" s="14"/>
      <c r="BDL16" s="10"/>
      <c r="BDM16" s="14"/>
      <c r="BDN16" s="10"/>
      <c r="BDO16" s="14"/>
      <c r="BDP16" s="10"/>
      <c r="BDQ16" s="14"/>
      <c r="BDR16" s="10"/>
      <c r="BDS16" s="14"/>
      <c r="BDT16" s="10"/>
      <c r="BDU16" s="14"/>
      <c r="BDV16" s="10"/>
      <c r="BDW16" s="14"/>
      <c r="BDX16" s="10"/>
      <c r="BDY16" s="14"/>
      <c r="BDZ16" s="10"/>
      <c r="BEA16" s="14"/>
      <c r="BEB16" s="10"/>
      <c r="BEC16" s="14"/>
      <c r="BED16" s="10"/>
      <c r="BEE16" s="14"/>
      <c r="BEF16" s="10"/>
      <c r="BEG16" s="14"/>
      <c r="BEH16" s="10"/>
      <c r="BEI16" s="14"/>
      <c r="BEJ16" s="10"/>
      <c r="BEK16" s="14"/>
      <c r="BEL16" s="10"/>
      <c r="BEM16" s="14"/>
      <c r="BEN16" s="10"/>
      <c r="BEO16" s="14"/>
      <c r="BEP16" s="10"/>
      <c r="BEQ16" s="14"/>
      <c r="BER16" s="10"/>
      <c r="BES16" s="14"/>
      <c r="BET16" s="10"/>
      <c r="BEU16" s="14"/>
      <c r="BEV16" s="10"/>
      <c r="BEW16" s="14"/>
      <c r="BEX16" s="10"/>
      <c r="BEY16" s="14"/>
      <c r="BEZ16" s="10"/>
      <c r="BFA16" s="14"/>
      <c r="BFB16" s="10"/>
      <c r="BFC16" s="14"/>
      <c r="BFD16" s="10"/>
      <c r="BFE16" s="14"/>
      <c r="BFF16" s="10"/>
      <c r="BFG16" s="14"/>
      <c r="BFH16" s="10"/>
      <c r="BFI16" s="14"/>
      <c r="BFJ16" s="10"/>
      <c r="BFK16" s="14"/>
      <c r="BFL16" s="10"/>
      <c r="BFM16" s="14"/>
      <c r="BFN16" s="10"/>
      <c r="BFO16" s="14"/>
      <c r="BFP16" s="10"/>
      <c r="BFQ16" s="14"/>
      <c r="BFR16" s="10"/>
      <c r="BFS16" s="14"/>
      <c r="BFT16" s="10"/>
      <c r="BFU16" s="14"/>
      <c r="BFV16" s="10"/>
      <c r="BFW16" s="14"/>
      <c r="BFX16" s="10"/>
      <c r="BFY16" s="14"/>
      <c r="BFZ16" s="10"/>
      <c r="BGA16" s="14"/>
      <c r="BGB16" s="10"/>
      <c r="BGC16" s="14"/>
      <c r="BGD16" s="10"/>
      <c r="BGE16" s="14"/>
      <c r="BGF16" s="10"/>
      <c r="BGG16" s="14"/>
      <c r="BGH16" s="10"/>
      <c r="BGI16" s="14"/>
      <c r="BGJ16" s="10"/>
      <c r="BGK16" s="14"/>
      <c r="BGL16" s="10"/>
      <c r="BGM16" s="14"/>
      <c r="BGN16" s="10"/>
      <c r="BGO16" s="14"/>
      <c r="BGP16" s="10"/>
      <c r="BGQ16" s="14"/>
      <c r="BGR16" s="10"/>
      <c r="BGS16" s="14"/>
      <c r="BGT16" s="10"/>
      <c r="BGU16" s="14"/>
      <c r="BGV16" s="10"/>
      <c r="BGW16" s="14"/>
      <c r="BGX16" s="10"/>
      <c r="BGY16" s="14"/>
      <c r="BGZ16" s="10"/>
      <c r="BHA16" s="14"/>
      <c r="BHB16" s="10"/>
      <c r="BHC16" s="14"/>
      <c r="BHD16" s="10"/>
      <c r="BHE16" s="14"/>
      <c r="BHF16" s="10"/>
      <c r="BHG16" s="14"/>
      <c r="BHH16" s="10"/>
      <c r="BHI16" s="14"/>
      <c r="BHJ16" s="10"/>
      <c r="BHK16" s="14"/>
      <c r="BHL16" s="10"/>
      <c r="BHM16" s="14"/>
      <c r="BHN16" s="10"/>
      <c r="BHO16" s="14"/>
      <c r="BHP16" s="10"/>
      <c r="BHQ16" s="14"/>
      <c r="BHR16" s="10"/>
      <c r="BHS16" s="14"/>
      <c r="BHT16" s="10"/>
      <c r="BHU16" s="14"/>
      <c r="BHV16" s="10"/>
      <c r="BHW16" s="14"/>
      <c r="BHX16" s="10"/>
      <c r="BHY16" s="14"/>
      <c r="BHZ16" s="10"/>
      <c r="BIA16" s="14"/>
      <c r="BIB16" s="10"/>
      <c r="BIC16" s="14"/>
      <c r="BID16" s="10"/>
      <c r="BIE16" s="14"/>
      <c r="BIF16" s="10"/>
      <c r="BIG16" s="14"/>
      <c r="BIH16" s="10"/>
      <c r="BII16" s="14"/>
      <c r="BIJ16" s="10"/>
      <c r="BIK16" s="14"/>
      <c r="BIL16" s="10"/>
      <c r="BIM16" s="14"/>
      <c r="BIN16" s="10"/>
      <c r="BIO16" s="14"/>
      <c r="BIP16" s="10"/>
      <c r="BIQ16" s="14"/>
      <c r="BIR16" s="10"/>
      <c r="BIS16" s="14"/>
      <c r="BIT16" s="10"/>
      <c r="BIU16" s="14"/>
      <c r="BIV16" s="10"/>
      <c r="BIW16" s="14"/>
      <c r="BIX16" s="10"/>
      <c r="BIY16" s="14"/>
      <c r="BIZ16" s="10"/>
      <c r="BJA16" s="14"/>
      <c r="BJB16" s="10"/>
      <c r="BJC16" s="14"/>
      <c r="BJD16" s="10"/>
      <c r="BJE16" s="14"/>
      <c r="BJF16" s="10"/>
      <c r="BJG16" s="14"/>
      <c r="BJH16" s="10"/>
      <c r="BJI16" s="14"/>
      <c r="BJJ16" s="10"/>
      <c r="BJK16" s="14"/>
      <c r="BJL16" s="10"/>
      <c r="BJM16" s="14"/>
      <c r="BJN16" s="10"/>
      <c r="BJO16" s="14"/>
      <c r="BJP16" s="10"/>
      <c r="BJQ16" s="14"/>
      <c r="BJR16" s="10"/>
      <c r="BJS16" s="14"/>
      <c r="BJT16" s="10"/>
      <c r="BJU16" s="14"/>
      <c r="BJV16" s="10"/>
      <c r="BJW16" s="14"/>
      <c r="BJX16" s="10"/>
      <c r="BJY16" s="14"/>
      <c r="BJZ16" s="10"/>
      <c r="BKA16" s="14"/>
      <c r="BKB16" s="10"/>
      <c r="BKC16" s="14"/>
      <c r="BKD16" s="10"/>
      <c r="BKE16" s="14"/>
      <c r="BKF16" s="10"/>
      <c r="BKG16" s="14"/>
      <c r="BKH16" s="10"/>
      <c r="BKI16" s="14"/>
      <c r="BKJ16" s="10"/>
      <c r="BKK16" s="14"/>
      <c r="BKL16" s="10"/>
      <c r="BKM16" s="14"/>
      <c r="BKN16" s="10"/>
      <c r="BKO16" s="14"/>
      <c r="BKP16" s="10"/>
      <c r="BKQ16" s="14"/>
      <c r="BKR16" s="10"/>
      <c r="BKS16" s="14"/>
      <c r="BKT16" s="10"/>
      <c r="BKU16" s="14"/>
      <c r="BKV16" s="10"/>
      <c r="BKW16" s="14"/>
      <c r="BKX16" s="10"/>
      <c r="BKY16" s="14"/>
      <c r="BKZ16" s="10"/>
      <c r="BLA16" s="14"/>
      <c r="BLB16" s="10"/>
      <c r="BLC16" s="14"/>
      <c r="BLD16" s="10"/>
      <c r="BLE16" s="14"/>
      <c r="BLF16" s="10"/>
      <c r="BLG16" s="14"/>
      <c r="BLH16" s="10"/>
      <c r="BLI16" s="14"/>
      <c r="BLJ16" s="10"/>
      <c r="BLK16" s="14"/>
      <c r="BLL16" s="10"/>
      <c r="BLM16" s="14"/>
      <c r="BLN16" s="10"/>
      <c r="BLO16" s="14"/>
      <c r="BLP16" s="10"/>
      <c r="BLQ16" s="14"/>
      <c r="BLR16" s="10"/>
      <c r="BLS16" s="14"/>
      <c r="BLT16" s="10"/>
      <c r="BLU16" s="14"/>
      <c r="BLV16" s="10"/>
      <c r="BLW16" s="14"/>
      <c r="BLX16" s="10"/>
      <c r="BLY16" s="14"/>
      <c r="BLZ16" s="10"/>
      <c r="BMA16" s="14"/>
      <c r="BMB16" s="10"/>
      <c r="BMC16" s="14"/>
      <c r="BMD16" s="10"/>
      <c r="BME16" s="14"/>
      <c r="BMF16" s="10"/>
      <c r="BMG16" s="14"/>
      <c r="BMH16" s="10"/>
      <c r="BMI16" s="14"/>
      <c r="BMJ16" s="10"/>
      <c r="BMK16" s="14"/>
      <c r="BML16" s="10"/>
      <c r="BMM16" s="14"/>
      <c r="BMN16" s="10"/>
      <c r="BMO16" s="14"/>
      <c r="BMP16" s="10"/>
      <c r="BMQ16" s="14"/>
      <c r="BMR16" s="10"/>
      <c r="BMS16" s="14"/>
      <c r="BMT16" s="10"/>
      <c r="BMU16" s="14"/>
      <c r="BMV16" s="10"/>
      <c r="BMW16" s="14"/>
      <c r="BMX16" s="10"/>
      <c r="BMY16" s="14"/>
      <c r="BMZ16" s="10"/>
      <c r="BNA16" s="14"/>
      <c r="BNB16" s="10"/>
      <c r="BNC16" s="14"/>
      <c r="BND16" s="10"/>
      <c r="BNE16" s="14"/>
      <c r="BNF16" s="10"/>
      <c r="BNG16" s="14"/>
      <c r="BNH16" s="10"/>
      <c r="BNI16" s="14"/>
      <c r="BNJ16" s="10"/>
      <c r="BNK16" s="14"/>
      <c r="BNL16" s="10"/>
      <c r="BNM16" s="14"/>
      <c r="BNN16" s="10"/>
      <c r="BNO16" s="14"/>
      <c r="BNP16" s="10"/>
      <c r="BNQ16" s="14"/>
      <c r="BNR16" s="10"/>
      <c r="BNS16" s="14"/>
      <c r="BNT16" s="10"/>
      <c r="BNU16" s="14"/>
      <c r="BNV16" s="10"/>
      <c r="BNW16" s="14"/>
      <c r="BNX16" s="10"/>
      <c r="BNY16" s="14"/>
      <c r="BNZ16" s="10"/>
      <c r="BOA16" s="14"/>
      <c r="BOB16" s="10"/>
      <c r="BOC16" s="14"/>
      <c r="BOD16" s="10"/>
      <c r="BOE16" s="14"/>
      <c r="BOF16" s="10"/>
      <c r="BOG16" s="14"/>
      <c r="BOH16" s="10"/>
      <c r="BOI16" s="14"/>
      <c r="BOJ16" s="10"/>
      <c r="BOK16" s="14"/>
      <c r="BOL16" s="10"/>
      <c r="BOM16" s="14"/>
      <c r="BON16" s="10"/>
      <c r="BOO16" s="14"/>
      <c r="BOP16" s="10"/>
      <c r="BOQ16" s="14"/>
      <c r="BOR16" s="10"/>
      <c r="BOS16" s="14"/>
      <c r="BOT16" s="10"/>
      <c r="BOU16" s="14"/>
      <c r="BOV16" s="10"/>
      <c r="BOW16" s="14"/>
      <c r="BOX16" s="10"/>
      <c r="BOY16" s="14"/>
      <c r="BOZ16" s="10"/>
      <c r="BPA16" s="14"/>
      <c r="BPB16" s="10"/>
      <c r="BPC16" s="14"/>
      <c r="BPD16" s="10"/>
      <c r="BPE16" s="14"/>
      <c r="BPF16" s="10"/>
      <c r="BPG16" s="14"/>
      <c r="BPH16" s="10"/>
      <c r="BPI16" s="14"/>
      <c r="BPJ16" s="10"/>
      <c r="BPK16" s="14"/>
      <c r="BPL16" s="10"/>
      <c r="BPM16" s="14"/>
      <c r="BPN16" s="10"/>
      <c r="BPO16" s="14"/>
      <c r="BPP16" s="10"/>
      <c r="BPQ16" s="14"/>
      <c r="BPR16" s="10"/>
      <c r="BPS16" s="14"/>
      <c r="BPT16" s="10"/>
      <c r="BPU16" s="14"/>
      <c r="BPV16" s="10"/>
      <c r="BPW16" s="14"/>
      <c r="BPX16" s="10"/>
      <c r="BPY16" s="14"/>
      <c r="BPZ16" s="10"/>
      <c r="BQA16" s="14"/>
      <c r="BQB16" s="10"/>
      <c r="BQC16" s="14"/>
      <c r="BQD16" s="10"/>
      <c r="BQE16" s="14"/>
      <c r="BQF16" s="10"/>
      <c r="BQG16" s="14"/>
      <c r="BQH16" s="10"/>
      <c r="BQI16" s="14"/>
      <c r="BQJ16" s="10"/>
      <c r="BQK16" s="14"/>
      <c r="BQL16" s="10"/>
      <c r="BQM16" s="14"/>
      <c r="BQN16" s="10"/>
      <c r="BQO16" s="14"/>
      <c r="BQP16" s="10"/>
      <c r="BQQ16" s="14"/>
      <c r="BQR16" s="10"/>
      <c r="BQS16" s="14"/>
      <c r="BQT16" s="10"/>
      <c r="BQU16" s="14"/>
      <c r="BQV16" s="10"/>
      <c r="BQW16" s="14"/>
      <c r="BQX16" s="10"/>
      <c r="BQY16" s="14"/>
      <c r="BQZ16" s="10"/>
      <c r="BRA16" s="14"/>
      <c r="BRB16" s="10"/>
      <c r="BRC16" s="14"/>
      <c r="BRD16" s="10"/>
      <c r="BRE16" s="14"/>
      <c r="BRF16" s="10"/>
      <c r="BRG16" s="14"/>
      <c r="BRH16" s="10"/>
      <c r="BRI16" s="14"/>
      <c r="BRJ16" s="10"/>
      <c r="BRK16" s="14"/>
      <c r="BRL16" s="10"/>
      <c r="BRM16" s="14"/>
      <c r="BRN16" s="10"/>
      <c r="BRO16" s="14"/>
      <c r="BRP16" s="10"/>
      <c r="BRQ16" s="14"/>
      <c r="BRR16" s="10"/>
      <c r="BRS16" s="14"/>
      <c r="BRT16" s="10"/>
      <c r="BRU16" s="14"/>
      <c r="BRV16" s="10"/>
      <c r="BRW16" s="14"/>
      <c r="BRX16" s="10"/>
      <c r="BRY16" s="14"/>
      <c r="BRZ16" s="10"/>
      <c r="BSA16" s="14"/>
      <c r="BSB16" s="10"/>
      <c r="BSC16" s="14"/>
      <c r="BSD16" s="10"/>
      <c r="BSE16" s="14"/>
      <c r="BSF16" s="10"/>
      <c r="BSG16" s="14"/>
      <c r="BSH16" s="10"/>
      <c r="BSI16" s="14"/>
      <c r="BSJ16" s="10"/>
      <c r="BSK16" s="14"/>
      <c r="BSL16" s="10"/>
      <c r="BSM16" s="14"/>
      <c r="BSN16" s="10"/>
      <c r="BSO16" s="14"/>
      <c r="BSP16" s="10"/>
      <c r="BSQ16" s="14"/>
      <c r="BSR16" s="10"/>
      <c r="BSS16" s="14"/>
      <c r="BST16" s="10"/>
      <c r="BSU16" s="14"/>
      <c r="BSV16" s="10"/>
      <c r="BSW16" s="14"/>
      <c r="BSX16" s="10"/>
      <c r="BSY16" s="14"/>
      <c r="BSZ16" s="10"/>
      <c r="BTA16" s="14"/>
      <c r="BTB16" s="10"/>
      <c r="BTC16" s="14"/>
      <c r="BTD16" s="10"/>
      <c r="BTE16" s="14"/>
      <c r="BTF16" s="10"/>
      <c r="BTG16" s="14"/>
      <c r="BTH16" s="10"/>
      <c r="BTI16" s="14"/>
      <c r="BTJ16" s="10"/>
      <c r="BTK16" s="14"/>
      <c r="BTL16" s="10"/>
      <c r="BTM16" s="14"/>
      <c r="BTN16" s="10"/>
      <c r="BTO16" s="14"/>
      <c r="BTP16" s="10"/>
      <c r="BTQ16" s="14"/>
      <c r="BTR16" s="10"/>
      <c r="BTS16" s="14"/>
      <c r="BTT16" s="10"/>
      <c r="BTU16" s="14"/>
      <c r="BTV16" s="10"/>
      <c r="BTW16" s="14"/>
      <c r="BTX16" s="10"/>
      <c r="BTY16" s="14"/>
      <c r="BTZ16" s="10"/>
      <c r="BUA16" s="14"/>
      <c r="BUB16" s="10"/>
      <c r="BUC16" s="14"/>
      <c r="BUD16" s="10"/>
      <c r="BUE16" s="14"/>
      <c r="BUF16" s="10"/>
      <c r="BUG16" s="14"/>
      <c r="BUH16" s="10"/>
      <c r="BUI16" s="14"/>
      <c r="BUJ16" s="10"/>
      <c r="BUK16" s="14"/>
      <c r="BUL16" s="10"/>
      <c r="BUM16" s="14"/>
      <c r="BUN16" s="10"/>
      <c r="BUO16" s="14"/>
      <c r="BUP16" s="10"/>
      <c r="BUQ16" s="14"/>
      <c r="BUR16" s="10"/>
      <c r="BUS16" s="14"/>
      <c r="BUT16" s="10"/>
      <c r="BUU16" s="14"/>
      <c r="BUV16" s="10"/>
      <c r="BUW16" s="14"/>
      <c r="BUX16" s="10"/>
      <c r="BUY16" s="14"/>
      <c r="BUZ16" s="10"/>
      <c r="BVA16" s="14"/>
      <c r="BVB16" s="10"/>
      <c r="BVC16" s="14"/>
      <c r="BVD16" s="10"/>
      <c r="BVE16" s="14"/>
      <c r="BVF16" s="10"/>
      <c r="BVG16" s="14"/>
      <c r="BVH16" s="10"/>
      <c r="BVI16" s="14"/>
      <c r="BVJ16" s="10"/>
      <c r="BVK16" s="14"/>
      <c r="BVL16" s="10"/>
      <c r="BVM16" s="14"/>
      <c r="BVN16" s="10"/>
      <c r="BVO16" s="14"/>
      <c r="BVP16" s="10"/>
      <c r="BVQ16" s="14"/>
      <c r="BVR16" s="10"/>
      <c r="BVS16" s="14"/>
      <c r="BVT16" s="10"/>
      <c r="BVU16" s="14"/>
      <c r="BVV16" s="10"/>
      <c r="BVW16" s="14"/>
      <c r="BVX16" s="10"/>
      <c r="BVY16" s="14"/>
      <c r="BVZ16" s="10"/>
      <c r="BWA16" s="14"/>
      <c r="BWB16" s="10"/>
      <c r="BWC16" s="14"/>
      <c r="BWD16" s="10"/>
      <c r="BWE16" s="14"/>
      <c r="BWF16" s="10"/>
      <c r="BWG16" s="14"/>
      <c r="BWH16" s="10"/>
      <c r="BWI16" s="14"/>
      <c r="BWJ16" s="10"/>
      <c r="BWK16" s="14"/>
      <c r="BWL16" s="10"/>
      <c r="BWM16" s="14"/>
      <c r="BWN16" s="10"/>
      <c r="BWO16" s="14"/>
      <c r="BWP16" s="10"/>
      <c r="BWQ16" s="14"/>
      <c r="BWR16" s="10"/>
      <c r="BWS16" s="14"/>
      <c r="BWT16" s="10"/>
      <c r="BWU16" s="14"/>
      <c r="BWV16" s="10"/>
      <c r="BWW16" s="14"/>
      <c r="BWX16" s="10"/>
      <c r="BWY16" s="14"/>
      <c r="BWZ16" s="10"/>
      <c r="BXA16" s="14"/>
      <c r="BXB16" s="10"/>
      <c r="BXC16" s="14"/>
      <c r="BXD16" s="10"/>
      <c r="BXE16" s="14"/>
      <c r="BXF16" s="10"/>
      <c r="BXG16" s="14"/>
      <c r="BXH16" s="10"/>
      <c r="BXI16" s="14"/>
      <c r="BXJ16" s="10"/>
      <c r="BXK16" s="14"/>
      <c r="BXL16" s="10"/>
      <c r="BXM16" s="14"/>
      <c r="BXN16" s="10"/>
      <c r="BXO16" s="14"/>
      <c r="BXP16" s="10"/>
      <c r="BXQ16" s="14"/>
      <c r="BXR16" s="10"/>
      <c r="BXS16" s="14"/>
      <c r="BXT16" s="10"/>
      <c r="BXU16" s="14"/>
      <c r="BXV16" s="10"/>
      <c r="BXW16" s="14"/>
      <c r="BXX16" s="10"/>
      <c r="BXY16" s="14"/>
      <c r="BXZ16" s="10"/>
      <c r="BYA16" s="14"/>
      <c r="BYB16" s="10"/>
      <c r="BYC16" s="14"/>
      <c r="BYD16" s="10"/>
      <c r="BYE16" s="14"/>
      <c r="BYF16" s="10"/>
      <c r="BYG16" s="14"/>
      <c r="BYH16" s="10"/>
      <c r="BYI16" s="14"/>
      <c r="BYJ16" s="10"/>
      <c r="BYK16" s="14"/>
      <c r="BYL16" s="10"/>
      <c r="BYM16" s="14"/>
      <c r="BYN16" s="10"/>
      <c r="BYO16" s="14"/>
      <c r="BYP16" s="10"/>
      <c r="BYQ16" s="14"/>
      <c r="BYR16" s="10"/>
      <c r="BYS16" s="14"/>
      <c r="BYT16" s="10"/>
      <c r="BYU16" s="14"/>
      <c r="BYV16" s="10"/>
      <c r="BYW16" s="14"/>
      <c r="BYX16" s="10"/>
      <c r="BYY16" s="14"/>
      <c r="BYZ16" s="10"/>
      <c r="BZA16" s="14"/>
      <c r="BZB16" s="10"/>
      <c r="BZC16" s="14"/>
      <c r="BZD16" s="10"/>
      <c r="BZE16" s="14"/>
      <c r="BZF16" s="10"/>
      <c r="BZG16" s="14"/>
      <c r="BZH16" s="10"/>
      <c r="BZI16" s="14"/>
      <c r="BZJ16" s="10"/>
      <c r="BZK16" s="14"/>
      <c r="BZL16" s="10"/>
      <c r="BZM16" s="14"/>
      <c r="BZN16" s="10"/>
      <c r="BZO16" s="14"/>
      <c r="BZP16" s="10"/>
      <c r="BZQ16" s="14"/>
      <c r="BZR16" s="10"/>
      <c r="BZS16" s="14"/>
      <c r="BZT16" s="10"/>
      <c r="BZU16" s="14"/>
      <c r="BZV16" s="10"/>
      <c r="BZW16" s="14"/>
      <c r="BZX16" s="10"/>
      <c r="BZY16" s="14"/>
      <c r="BZZ16" s="10"/>
      <c r="CAA16" s="14"/>
      <c r="CAB16" s="10"/>
      <c r="CAC16" s="14"/>
      <c r="CAD16" s="10"/>
      <c r="CAE16" s="14"/>
      <c r="CAF16" s="10"/>
      <c r="CAG16" s="14"/>
      <c r="CAH16" s="10"/>
      <c r="CAI16" s="14"/>
      <c r="CAJ16" s="10"/>
      <c r="CAK16" s="14"/>
      <c r="CAL16" s="10"/>
      <c r="CAM16" s="14"/>
      <c r="CAN16" s="10"/>
      <c r="CAO16" s="14"/>
      <c r="CAP16" s="10"/>
      <c r="CAQ16" s="14"/>
      <c r="CAR16" s="10"/>
      <c r="CAS16" s="14"/>
      <c r="CAT16" s="10"/>
      <c r="CAU16" s="14"/>
      <c r="CAV16" s="10"/>
      <c r="CAW16" s="14"/>
      <c r="CAX16" s="10"/>
      <c r="CAY16" s="14"/>
      <c r="CAZ16" s="10"/>
      <c r="CBA16" s="14"/>
      <c r="CBB16" s="10"/>
      <c r="CBC16" s="14"/>
      <c r="CBD16" s="10"/>
      <c r="CBE16" s="14"/>
      <c r="CBF16" s="10"/>
      <c r="CBG16" s="14"/>
      <c r="CBH16" s="10"/>
      <c r="CBI16" s="14"/>
      <c r="CBJ16" s="10"/>
      <c r="CBK16" s="14"/>
      <c r="CBL16" s="10"/>
      <c r="CBM16" s="14"/>
      <c r="CBN16" s="10"/>
      <c r="CBO16" s="14"/>
      <c r="CBP16" s="10"/>
      <c r="CBQ16" s="14"/>
      <c r="CBR16" s="10"/>
      <c r="CBS16" s="14"/>
      <c r="CBT16" s="10"/>
      <c r="CBU16" s="14"/>
      <c r="CBV16" s="10"/>
      <c r="CBW16" s="14"/>
      <c r="CBX16" s="10"/>
      <c r="CBY16" s="14"/>
      <c r="CBZ16" s="10"/>
      <c r="CCA16" s="14"/>
      <c r="CCB16" s="10"/>
      <c r="CCC16" s="14"/>
      <c r="CCD16" s="10"/>
      <c r="CCE16" s="14"/>
      <c r="CCF16" s="10"/>
      <c r="CCG16" s="14"/>
      <c r="CCH16" s="10"/>
      <c r="CCI16" s="14"/>
      <c r="CCJ16" s="10"/>
      <c r="CCK16" s="14"/>
      <c r="CCL16" s="10"/>
      <c r="CCM16" s="14"/>
      <c r="CCN16" s="10"/>
      <c r="CCO16" s="14"/>
      <c r="CCP16" s="10"/>
      <c r="CCQ16" s="14"/>
      <c r="CCR16" s="10"/>
      <c r="CCS16" s="14"/>
      <c r="CCT16" s="10"/>
      <c r="CCU16" s="14"/>
      <c r="CCV16" s="10"/>
      <c r="CCW16" s="14"/>
      <c r="CCX16" s="10"/>
      <c r="CCY16" s="14"/>
      <c r="CCZ16" s="10"/>
      <c r="CDA16" s="14"/>
      <c r="CDB16" s="10"/>
      <c r="CDC16" s="14"/>
      <c r="CDD16" s="10"/>
      <c r="CDE16" s="14"/>
      <c r="CDF16" s="10"/>
      <c r="CDG16" s="14"/>
      <c r="CDH16" s="10"/>
      <c r="CDI16" s="14"/>
      <c r="CDJ16" s="10"/>
      <c r="CDK16" s="14"/>
      <c r="CDL16" s="10"/>
      <c r="CDM16" s="14"/>
      <c r="CDN16" s="10"/>
      <c r="CDO16" s="14"/>
      <c r="CDP16" s="10"/>
      <c r="CDQ16" s="14"/>
      <c r="CDR16" s="10"/>
      <c r="CDS16" s="14"/>
      <c r="CDT16" s="10"/>
      <c r="CDU16" s="14"/>
      <c r="CDV16" s="10"/>
      <c r="CDW16" s="14"/>
      <c r="CDX16" s="10"/>
      <c r="CDY16" s="14"/>
      <c r="CDZ16" s="10"/>
      <c r="CEA16" s="14"/>
      <c r="CEB16" s="10"/>
      <c r="CEC16" s="14"/>
      <c r="CED16" s="10"/>
      <c r="CEE16" s="14"/>
      <c r="CEF16" s="10"/>
      <c r="CEG16" s="14"/>
      <c r="CEH16" s="10"/>
      <c r="CEI16" s="14"/>
      <c r="CEJ16" s="10"/>
      <c r="CEK16" s="14"/>
      <c r="CEL16" s="10"/>
      <c r="CEM16" s="14"/>
      <c r="CEN16" s="10"/>
      <c r="CEO16" s="14"/>
      <c r="CEP16" s="10"/>
      <c r="CEQ16" s="14"/>
      <c r="CER16" s="10"/>
      <c r="CES16" s="14"/>
      <c r="CET16" s="10"/>
      <c r="CEU16" s="14"/>
      <c r="CEV16" s="10"/>
      <c r="CEW16" s="14"/>
      <c r="CEX16" s="10"/>
      <c r="CEY16" s="14"/>
      <c r="CEZ16" s="10"/>
      <c r="CFA16" s="14"/>
      <c r="CFB16" s="10"/>
      <c r="CFC16" s="14"/>
      <c r="CFD16" s="10"/>
      <c r="CFE16" s="14"/>
      <c r="CFF16" s="10"/>
      <c r="CFG16" s="14"/>
      <c r="CFH16" s="10"/>
      <c r="CFI16" s="14"/>
      <c r="CFJ16" s="10"/>
      <c r="CFK16" s="14"/>
      <c r="CFL16" s="10"/>
      <c r="CFM16" s="14"/>
      <c r="CFN16" s="10"/>
      <c r="CFO16" s="14"/>
      <c r="CFP16" s="10"/>
      <c r="CFQ16" s="14"/>
      <c r="CFR16" s="10"/>
      <c r="CFS16" s="14"/>
      <c r="CFT16" s="10"/>
      <c r="CFU16" s="14"/>
      <c r="CFV16" s="10"/>
      <c r="CFW16" s="14"/>
      <c r="CFX16" s="10"/>
      <c r="CFY16" s="14"/>
      <c r="CFZ16" s="10"/>
      <c r="CGA16" s="14"/>
      <c r="CGB16" s="10"/>
      <c r="CGC16" s="14"/>
      <c r="CGD16" s="10"/>
      <c r="CGE16" s="14"/>
      <c r="CGF16" s="10"/>
      <c r="CGG16" s="14"/>
      <c r="CGH16" s="10"/>
      <c r="CGI16" s="14"/>
      <c r="CGJ16" s="10"/>
      <c r="CGK16" s="14"/>
      <c r="CGL16" s="10"/>
      <c r="CGM16" s="14"/>
      <c r="CGN16" s="10"/>
      <c r="CGO16" s="14"/>
      <c r="CGP16" s="10"/>
      <c r="CGQ16" s="14"/>
      <c r="CGR16" s="10"/>
      <c r="CGS16" s="14"/>
      <c r="CGT16" s="10"/>
      <c r="CGU16" s="14"/>
      <c r="CGV16" s="10"/>
      <c r="CGW16" s="14"/>
      <c r="CGX16" s="10"/>
      <c r="CGY16" s="14"/>
      <c r="CGZ16" s="10"/>
      <c r="CHA16" s="14"/>
      <c r="CHB16" s="10"/>
      <c r="CHC16" s="14"/>
      <c r="CHD16" s="10"/>
      <c r="CHE16" s="14"/>
      <c r="CHF16" s="10"/>
      <c r="CHG16" s="14"/>
      <c r="CHH16" s="10"/>
      <c r="CHI16" s="14"/>
      <c r="CHJ16" s="10"/>
      <c r="CHK16" s="14"/>
      <c r="CHL16" s="10"/>
      <c r="CHM16" s="14"/>
      <c r="CHN16" s="10"/>
      <c r="CHO16" s="14"/>
      <c r="CHP16" s="10"/>
      <c r="CHQ16" s="14"/>
      <c r="CHR16" s="10"/>
      <c r="CHS16" s="14"/>
      <c r="CHT16" s="10"/>
      <c r="CHU16" s="14"/>
      <c r="CHV16" s="10"/>
      <c r="CHW16" s="14"/>
      <c r="CHX16" s="10"/>
      <c r="CHY16" s="14"/>
      <c r="CHZ16" s="10"/>
      <c r="CIA16" s="14"/>
      <c r="CIB16" s="10"/>
      <c r="CIC16" s="14"/>
      <c r="CID16" s="10"/>
      <c r="CIE16" s="14"/>
      <c r="CIF16" s="10"/>
      <c r="CIG16" s="14"/>
      <c r="CIH16" s="10"/>
      <c r="CII16" s="14"/>
      <c r="CIJ16" s="10"/>
      <c r="CIK16" s="14"/>
      <c r="CIL16" s="10"/>
      <c r="CIM16" s="14"/>
      <c r="CIN16" s="10"/>
      <c r="CIO16" s="14"/>
      <c r="CIP16" s="10"/>
      <c r="CIQ16" s="14"/>
      <c r="CIR16" s="10"/>
      <c r="CIS16" s="14"/>
      <c r="CIT16" s="10"/>
      <c r="CIU16" s="14"/>
      <c r="CIV16" s="10"/>
      <c r="CIW16" s="14"/>
      <c r="CIX16" s="10"/>
      <c r="CIY16" s="14"/>
      <c r="CIZ16" s="10"/>
      <c r="CJA16" s="14"/>
      <c r="CJB16" s="10"/>
      <c r="CJC16" s="14"/>
      <c r="CJD16" s="10"/>
      <c r="CJE16" s="14"/>
      <c r="CJF16" s="10"/>
      <c r="CJG16" s="14"/>
      <c r="CJH16" s="10"/>
      <c r="CJI16" s="14"/>
      <c r="CJJ16" s="10"/>
      <c r="CJK16" s="14"/>
      <c r="CJL16" s="10"/>
      <c r="CJM16" s="14"/>
      <c r="CJN16" s="10"/>
      <c r="CJO16" s="14"/>
      <c r="CJP16" s="10"/>
      <c r="CJQ16" s="14"/>
      <c r="CJR16" s="10"/>
      <c r="CJS16" s="14"/>
      <c r="CJT16" s="10"/>
      <c r="CJU16" s="14"/>
      <c r="CJV16" s="10"/>
      <c r="CJW16" s="14"/>
      <c r="CJX16" s="10"/>
      <c r="CJY16" s="14"/>
      <c r="CJZ16" s="10"/>
      <c r="CKA16" s="14"/>
      <c r="CKB16" s="10"/>
      <c r="CKC16" s="14"/>
      <c r="CKD16" s="10"/>
      <c r="CKE16" s="14"/>
      <c r="CKF16" s="10"/>
      <c r="CKG16" s="14"/>
      <c r="CKH16" s="10"/>
      <c r="CKI16" s="14"/>
      <c r="CKJ16" s="10"/>
      <c r="CKK16" s="14"/>
      <c r="CKL16" s="10"/>
      <c r="CKM16" s="14"/>
      <c r="CKN16" s="10"/>
      <c r="CKO16" s="14"/>
      <c r="CKP16" s="10"/>
      <c r="CKQ16" s="14"/>
      <c r="CKR16" s="10"/>
      <c r="CKS16" s="14"/>
      <c r="CKT16" s="10"/>
      <c r="CKU16" s="14"/>
      <c r="CKV16" s="10"/>
      <c r="CKW16" s="14"/>
      <c r="CKX16" s="10"/>
      <c r="CKY16" s="14"/>
      <c r="CKZ16" s="10"/>
      <c r="CLA16" s="14"/>
      <c r="CLB16" s="10"/>
      <c r="CLC16" s="14"/>
      <c r="CLD16" s="10"/>
      <c r="CLE16" s="14"/>
      <c r="CLF16" s="10"/>
      <c r="CLG16" s="14"/>
      <c r="CLH16" s="10"/>
      <c r="CLI16" s="14"/>
      <c r="CLJ16" s="10"/>
      <c r="CLK16" s="14"/>
      <c r="CLL16" s="10"/>
      <c r="CLM16" s="14"/>
      <c r="CLN16" s="10"/>
      <c r="CLO16" s="14"/>
      <c r="CLP16" s="10"/>
      <c r="CLQ16" s="14"/>
      <c r="CLR16" s="10"/>
      <c r="CLS16" s="14"/>
      <c r="CLT16" s="10"/>
      <c r="CLU16" s="14"/>
      <c r="CLV16" s="10"/>
      <c r="CLW16" s="14"/>
      <c r="CLX16" s="10"/>
      <c r="CLY16" s="14"/>
      <c r="CLZ16" s="10"/>
      <c r="CMA16" s="14"/>
      <c r="CMB16" s="10"/>
      <c r="CMC16" s="14"/>
      <c r="CMD16" s="10"/>
      <c r="CME16" s="14"/>
      <c r="CMF16" s="10"/>
      <c r="CMG16" s="14"/>
      <c r="CMH16" s="10"/>
      <c r="CMI16" s="14"/>
      <c r="CMJ16" s="10"/>
      <c r="CMK16" s="14"/>
      <c r="CML16" s="10"/>
      <c r="CMM16" s="14"/>
      <c r="CMN16" s="10"/>
      <c r="CMO16" s="14"/>
      <c r="CMP16" s="10"/>
      <c r="CMQ16" s="14"/>
      <c r="CMR16" s="10"/>
      <c r="CMS16" s="14"/>
      <c r="CMT16" s="10"/>
      <c r="CMU16" s="14"/>
      <c r="CMV16" s="10"/>
      <c r="CMW16" s="14"/>
      <c r="CMX16" s="10"/>
      <c r="CMY16" s="14"/>
      <c r="CMZ16" s="10"/>
      <c r="CNA16" s="14"/>
      <c r="CNB16" s="10"/>
      <c r="CNC16" s="14"/>
      <c r="CND16" s="10"/>
      <c r="CNE16" s="14"/>
      <c r="CNF16" s="10"/>
      <c r="CNG16" s="14"/>
      <c r="CNH16" s="10"/>
      <c r="CNI16" s="14"/>
      <c r="CNJ16" s="10"/>
      <c r="CNK16" s="14"/>
      <c r="CNL16" s="10"/>
      <c r="CNM16" s="14"/>
      <c r="CNN16" s="10"/>
      <c r="CNO16" s="14"/>
      <c r="CNP16" s="10"/>
      <c r="CNQ16" s="14"/>
      <c r="CNR16" s="10"/>
      <c r="CNS16" s="14"/>
      <c r="CNT16" s="10"/>
      <c r="CNU16" s="14"/>
      <c r="CNV16" s="10"/>
      <c r="CNW16" s="14"/>
      <c r="CNX16" s="10"/>
      <c r="CNY16" s="14"/>
      <c r="CNZ16" s="10"/>
      <c r="COA16" s="14"/>
      <c r="COB16" s="10"/>
      <c r="COC16" s="14"/>
      <c r="COD16" s="10"/>
      <c r="COE16" s="14"/>
      <c r="COF16" s="10"/>
      <c r="COG16" s="14"/>
      <c r="COH16" s="10"/>
      <c r="COI16" s="14"/>
      <c r="COJ16" s="10"/>
      <c r="COK16" s="14"/>
      <c r="COL16" s="10"/>
      <c r="COM16" s="14"/>
      <c r="CON16" s="10"/>
      <c r="COO16" s="14"/>
      <c r="COP16" s="10"/>
      <c r="COQ16" s="14"/>
      <c r="COR16" s="10"/>
      <c r="COS16" s="14"/>
      <c r="COT16" s="10"/>
      <c r="COU16" s="14"/>
      <c r="COV16" s="10"/>
      <c r="COW16" s="14"/>
      <c r="COX16" s="10"/>
      <c r="COY16" s="14"/>
      <c r="COZ16" s="10"/>
      <c r="CPA16" s="14"/>
      <c r="CPB16" s="10"/>
      <c r="CPC16" s="14"/>
      <c r="CPD16" s="10"/>
      <c r="CPE16" s="14"/>
      <c r="CPF16" s="10"/>
      <c r="CPG16" s="14"/>
      <c r="CPH16" s="10"/>
      <c r="CPI16" s="14"/>
      <c r="CPJ16" s="10"/>
      <c r="CPK16" s="14"/>
      <c r="CPL16" s="10"/>
      <c r="CPM16" s="14"/>
      <c r="CPN16" s="10"/>
      <c r="CPO16" s="14"/>
      <c r="CPP16" s="10"/>
      <c r="CPQ16" s="14"/>
      <c r="CPR16" s="10"/>
      <c r="CPS16" s="14"/>
      <c r="CPT16" s="10"/>
      <c r="CPU16" s="14"/>
      <c r="CPV16" s="10"/>
      <c r="CPW16" s="14"/>
      <c r="CPX16" s="10"/>
      <c r="CPY16" s="14"/>
      <c r="CPZ16" s="10"/>
      <c r="CQA16" s="14"/>
      <c r="CQB16" s="10"/>
      <c r="CQC16" s="14"/>
      <c r="CQD16" s="10"/>
      <c r="CQE16" s="14"/>
      <c r="CQF16" s="10"/>
      <c r="CQG16" s="14"/>
      <c r="CQH16" s="10"/>
      <c r="CQI16" s="14"/>
      <c r="CQJ16" s="10"/>
      <c r="CQK16" s="14"/>
      <c r="CQL16" s="10"/>
      <c r="CQM16" s="14"/>
      <c r="CQN16" s="10"/>
      <c r="CQO16" s="14"/>
      <c r="CQP16" s="10"/>
      <c r="CQQ16" s="14"/>
      <c r="CQR16" s="10"/>
      <c r="CQS16" s="14"/>
      <c r="CQT16" s="10"/>
      <c r="CQU16" s="14"/>
      <c r="CQV16" s="10"/>
      <c r="CQW16" s="14"/>
      <c r="CQX16" s="10"/>
      <c r="CQY16" s="14"/>
      <c r="CQZ16" s="10"/>
      <c r="CRA16" s="14"/>
      <c r="CRB16" s="10"/>
      <c r="CRC16" s="14"/>
      <c r="CRD16" s="10"/>
      <c r="CRE16" s="14"/>
      <c r="CRF16" s="10"/>
      <c r="CRG16" s="14"/>
      <c r="CRH16" s="10"/>
      <c r="CRI16" s="14"/>
      <c r="CRJ16" s="10"/>
      <c r="CRK16" s="14"/>
      <c r="CRL16" s="10"/>
      <c r="CRM16" s="14"/>
      <c r="CRN16" s="10"/>
      <c r="CRO16" s="14"/>
      <c r="CRP16" s="10"/>
      <c r="CRQ16" s="14"/>
      <c r="CRR16" s="10"/>
      <c r="CRS16" s="14"/>
      <c r="CRT16" s="10"/>
      <c r="CRU16" s="14"/>
      <c r="CRV16" s="10"/>
      <c r="CRW16" s="14"/>
      <c r="CRX16" s="10"/>
      <c r="CRY16" s="14"/>
      <c r="CRZ16" s="10"/>
      <c r="CSA16" s="14"/>
      <c r="CSB16" s="10"/>
      <c r="CSC16" s="14"/>
      <c r="CSD16" s="10"/>
      <c r="CSE16" s="14"/>
      <c r="CSF16" s="10"/>
      <c r="CSG16" s="14"/>
      <c r="CSH16" s="10"/>
      <c r="CSI16" s="14"/>
      <c r="CSJ16" s="10"/>
      <c r="CSK16" s="14"/>
      <c r="CSL16" s="10"/>
      <c r="CSM16" s="14"/>
      <c r="CSN16" s="10"/>
      <c r="CSO16" s="14"/>
      <c r="CSP16" s="10"/>
      <c r="CSQ16" s="14"/>
      <c r="CSR16" s="10"/>
      <c r="CSS16" s="14"/>
      <c r="CST16" s="10"/>
      <c r="CSU16" s="14"/>
      <c r="CSV16" s="10"/>
      <c r="CSW16" s="14"/>
      <c r="CSX16" s="10"/>
      <c r="CSY16" s="14"/>
      <c r="CSZ16" s="10"/>
      <c r="CTA16" s="14"/>
      <c r="CTB16" s="10"/>
      <c r="CTC16" s="14"/>
      <c r="CTD16" s="10"/>
      <c r="CTE16" s="14"/>
      <c r="CTF16" s="10"/>
      <c r="CTG16" s="14"/>
      <c r="CTH16" s="10"/>
      <c r="CTI16" s="14"/>
      <c r="CTJ16" s="10"/>
      <c r="CTK16" s="14"/>
      <c r="CTL16" s="10"/>
      <c r="CTM16" s="14"/>
      <c r="CTN16" s="10"/>
      <c r="CTO16" s="14"/>
      <c r="CTP16" s="10"/>
      <c r="CTQ16" s="14"/>
      <c r="CTR16" s="10"/>
      <c r="CTS16" s="14"/>
      <c r="CTT16" s="10"/>
      <c r="CTU16" s="14"/>
      <c r="CTV16" s="10"/>
      <c r="CTW16" s="14"/>
      <c r="CTX16" s="10"/>
      <c r="CTY16" s="14"/>
      <c r="CTZ16" s="10"/>
      <c r="CUA16" s="14"/>
      <c r="CUB16" s="10"/>
      <c r="CUC16" s="14"/>
      <c r="CUD16" s="10"/>
      <c r="CUE16" s="14"/>
      <c r="CUF16" s="10"/>
      <c r="CUG16" s="14"/>
      <c r="CUH16" s="10"/>
      <c r="CUI16" s="14"/>
      <c r="CUJ16" s="10"/>
      <c r="CUK16" s="14"/>
      <c r="CUL16" s="10"/>
      <c r="CUM16" s="14"/>
      <c r="CUN16" s="10"/>
      <c r="CUO16" s="14"/>
      <c r="CUP16" s="10"/>
      <c r="CUQ16" s="14"/>
      <c r="CUR16" s="10"/>
      <c r="CUS16" s="14"/>
      <c r="CUT16" s="10"/>
      <c r="CUU16" s="14"/>
      <c r="CUV16" s="10"/>
      <c r="CUW16" s="14"/>
      <c r="CUX16" s="10"/>
      <c r="CUY16" s="14"/>
      <c r="CUZ16" s="10"/>
      <c r="CVA16" s="14"/>
      <c r="CVB16" s="10"/>
      <c r="CVC16" s="14"/>
      <c r="CVD16" s="10"/>
      <c r="CVE16" s="14"/>
      <c r="CVF16" s="10"/>
      <c r="CVG16" s="14"/>
      <c r="CVH16" s="10"/>
      <c r="CVI16" s="14"/>
      <c r="CVJ16" s="10"/>
      <c r="CVK16" s="14"/>
      <c r="CVL16" s="10"/>
      <c r="CVM16" s="14"/>
      <c r="CVN16" s="10"/>
      <c r="CVO16" s="14"/>
      <c r="CVP16" s="10"/>
      <c r="CVQ16" s="14"/>
      <c r="CVR16" s="10"/>
      <c r="CVS16" s="14"/>
      <c r="CVT16" s="10"/>
      <c r="CVU16" s="14"/>
      <c r="CVV16" s="10"/>
      <c r="CVW16" s="14"/>
      <c r="CVX16" s="10"/>
      <c r="CVY16" s="14"/>
      <c r="CVZ16" s="10"/>
      <c r="CWA16" s="14"/>
      <c r="CWB16" s="10"/>
      <c r="CWC16" s="14"/>
      <c r="CWD16" s="10"/>
      <c r="CWE16" s="14"/>
      <c r="CWF16" s="10"/>
      <c r="CWG16" s="14"/>
      <c r="CWH16" s="10"/>
      <c r="CWI16" s="14"/>
      <c r="CWJ16" s="10"/>
      <c r="CWK16" s="14"/>
      <c r="CWL16" s="10"/>
      <c r="CWM16" s="14"/>
      <c r="CWN16" s="10"/>
      <c r="CWO16" s="14"/>
      <c r="CWP16" s="10"/>
      <c r="CWQ16" s="14"/>
      <c r="CWR16" s="10"/>
      <c r="CWS16" s="14"/>
      <c r="CWT16" s="10"/>
      <c r="CWU16" s="14"/>
      <c r="CWV16" s="10"/>
      <c r="CWW16" s="14"/>
      <c r="CWX16" s="10"/>
      <c r="CWY16" s="14"/>
      <c r="CWZ16" s="10"/>
      <c r="CXA16" s="14"/>
      <c r="CXB16" s="10"/>
      <c r="CXC16" s="14"/>
      <c r="CXD16" s="10"/>
      <c r="CXE16" s="14"/>
      <c r="CXF16" s="10"/>
      <c r="CXG16" s="14"/>
      <c r="CXH16" s="10"/>
      <c r="CXI16" s="14"/>
      <c r="CXJ16" s="10"/>
      <c r="CXK16" s="14"/>
      <c r="CXL16" s="10"/>
      <c r="CXM16" s="14"/>
      <c r="CXN16" s="10"/>
      <c r="CXO16" s="14"/>
      <c r="CXP16" s="10"/>
      <c r="CXQ16" s="14"/>
      <c r="CXR16" s="10"/>
      <c r="CXS16" s="14"/>
      <c r="CXT16" s="10"/>
      <c r="CXU16" s="14"/>
      <c r="CXV16" s="10"/>
      <c r="CXW16" s="14"/>
      <c r="CXX16" s="10"/>
      <c r="CXY16" s="14"/>
      <c r="CXZ16" s="10"/>
      <c r="CYA16" s="14"/>
      <c r="CYB16" s="10"/>
      <c r="CYC16" s="14"/>
      <c r="CYD16" s="10"/>
      <c r="CYE16" s="14"/>
      <c r="CYF16" s="10"/>
      <c r="CYG16" s="14"/>
      <c r="CYH16" s="10"/>
      <c r="CYI16" s="14"/>
      <c r="CYJ16" s="10"/>
      <c r="CYK16" s="14"/>
      <c r="CYL16" s="10"/>
      <c r="CYM16" s="14"/>
      <c r="CYN16" s="10"/>
      <c r="CYO16" s="14"/>
      <c r="CYP16" s="10"/>
      <c r="CYQ16" s="14"/>
      <c r="CYR16" s="10"/>
      <c r="CYS16" s="14"/>
      <c r="CYT16" s="10"/>
      <c r="CYU16" s="14"/>
      <c r="CYV16" s="10"/>
      <c r="CYW16" s="14"/>
      <c r="CYX16" s="10"/>
      <c r="CYY16" s="14"/>
      <c r="CYZ16" s="10"/>
      <c r="CZA16" s="14"/>
      <c r="CZB16" s="10"/>
      <c r="CZC16" s="14"/>
      <c r="CZD16" s="10"/>
      <c r="CZE16" s="14"/>
      <c r="CZF16" s="10"/>
      <c r="CZG16" s="14"/>
      <c r="CZH16" s="10"/>
      <c r="CZI16" s="14"/>
      <c r="CZJ16" s="10"/>
      <c r="CZK16" s="14"/>
      <c r="CZL16" s="10"/>
      <c r="CZM16" s="14"/>
      <c r="CZN16" s="10"/>
      <c r="CZO16" s="14"/>
      <c r="CZP16" s="10"/>
      <c r="CZQ16" s="14"/>
      <c r="CZR16" s="10"/>
      <c r="CZS16" s="14"/>
      <c r="CZT16" s="10"/>
      <c r="CZU16" s="14"/>
      <c r="CZV16" s="10"/>
      <c r="CZW16" s="14"/>
      <c r="CZX16" s="10"/>
      <c r="CZY16" s="14"/>
      <c r="CZZ16" s="10"/>
      <c r="DAA16" s="14"/>
      <c r="DAB16" s="10"/>
      <c r="DAC16" s="14"/>
      <c r="DAD16" s="10"/>
      <c r="DAE16" s="14"/>
      <c r="DAF16" s="10"/>
      <c r="DAG16" s="14"/>
      <c r="DAH16" s="10"/>
      <c r="DAI16" s="14"/>
      <c r="DAJ16" s="10"/>
      <c r="DAK16" s="14"/>
      <c r="DAL16" s="10"/>
      <c r="DAM16" s="14"/>
      <c r="DAN16" s="10"/>
      <c r="DAO16" s="14"/>
      <c r="DAP16" s="10"/>
      <c r="DAQ16" s="14"/>
      <c r="DAR16" s="10"/>
      <c r="DAS16" s="14"/>
      <c r="DAT16" s="10"/>
      <c r="DAU16" s="14"/>
      <c r="DAV16" s="10"/>
      <c r="DAW16" s="14"/>
      <c r="DAX16" s="10"/>
      <c r="DAY16" s="14"/>
      <c r="DAZ16" s="10"/>
      <c r="DBA16" s="14"/>
      <c r="DBB16" s="10"/>
      <c r="DBC16" s="14"/>
      <c r="DBD16" s="10"/>
      <c r="DBE16" s="14"/>
      <c r="DBF16" s="10"/>
      <c r="DBG16" s="14"/>
      <c r="DBH16" s="10"/>
      <c r="DBI16" s="14"/>
      <c r="DBJ16" s="10"/>
      <c r="DBK16" s="14"/>
      <c r="DBL16" s="10"/>
      <c r="DBM16" s="14"/>
      <c r="DBN16" s="10"/>
      <c r="DBO16" s="14"/>
      <c r="DBP16" s="10"/>
      <c r="DBQ16" s="14"/>
      <c r="DBR16" s="10"/>
      <c r="DBS16" s="14"/>
      <c r="DBT16" s="10"/>
      <c r="DBU16" s="14"/>
      <c r="DBV16" s="10"/>
      <c r="DBW16" s="14"/>
      <c r="DBX16" s="10"/>
      <c r="DBY16" s="14"/>
      <c r="DBZ16" s="10"/>
      <c r="DCA16" s="14"/>
      <c r="DCB16" s="10"/>
      <c r="DCC16" s="14"/>
      <c r="DCD16" s="10"/>
      <c r="DCE16" s="14"/>
      <c r="DCF16" s="10"/>
      <c r="DCG16" s="14"/>
      <c r="DCH16" s="10"/>
      <c r="DCI16" s="14"/>
      <c r="DCJ16" s="10"/>
      <c r="DCK16" s="14"/>
      <c r="DCL16" s="10"/>
      <c r="DCM16" s="14"/>
      <c r="DCN16" s="10"/>
      <c r="DCO16" s="14"/>
      <c r="DCP16" s="10"/>
      <c r="DCQ16" s="14"/>
      <c r="DCR16" s="10"/>
      <c r="DCS16" s="14"/>
      <c r="DCT16" s="10"/>
      <c r="DCU16" s="14"/>
      <c r="DCV16" s="10"/>
      <c r="DCW16" s="14"/>
      <c r="DCX16" s="10"/>
      <c r="DCY16" s="14"/>
      <c r="DCZ16" s="10"/>
      <c r="DDA16" s="14"/>
      <c r="DDB16" s="10"/>
      <c r="DDC16" s="14"/>
      <c r="DDD16" s="10"/>
      <c r="DDE16" s="14"/>
      <c r="DDF16" s="10"/>
      <c r="DDG16" s="14"/>
      <c r="DDH16" s="10"/>
      <c r="DDI16" s="14"/>
      <c r="DDJ16" s="10"/>
      <c r="DDK16" s="14"/>
      <c r="DDL16" s="10"/>
      <c r="DDM16" s="14"/>
      <c r="DDN16" s="10"/>
      <c r="DDO16" s="14"/>
      <c r="DDP16" s="10"/>
      <c r="DDQ16" s="14"/>
      <c r="DDR16" s="10"/>
      <c r="DDS16" s="14"/>
      <c r="DDT16" s="10"/>
      <c r="DDU16" s="14"/>
      <c r="DDV16" s="10"/>
      <c r="DDW16" s="14"/>
      <c r="DDX16" s="10"/>
      <c r="DDY16" s="14"/>
      <c r="DDZ16" s="10"/>
      <c r="DEA16" s="14"/>
      <c r="DEB16" s="10"/>
      <c r="DEC16" s="14"/>
      <c r="DED16" s="10"/>
      <c r="DEE16" s="14"/>
      <c r="DEF16" s="10"/>
      <c r="DEG16" s="14"/>
      <c r="DEH16" s="10"/>
      <c r="DEI16" s="14"/>
      <c r="DEJ16" s="10"/>
      <c r="DEK16" s="14"/>
      <c r="DEL16" s="10"/>
      <c r="DEM16" s="14"/>
      <c r="DEN16" s="10"/>
      <c r="DEO16" s="14"/>
      <c r="DEP16" s="10"/>
      <c r="DEQ16" s="14"/>
      <c r="DER16" s="10"/>
      <c r="DES16" s="14"/>
      <c r="DET16" s="10"/>
      <c r="DEU16" s="14"/>
      <c r="DEV16" s="10"/>
      <c r="DEW16" s="14"/>
      <c r="DEX16" s="10"/>
      <c r="DEY16" s="14"/>
      <c r="DEZ16" s="10"/>
      <c r="DFA16" s="14"/>
      <c r="DFB16" s="10"/>
      <c r="DFC16" s="14"/>
      <c r="DFD16" s="10"/>
      <c r="DFE16" s="14"/>
      <c r="DFF16" s="10"/>
      <c r="DFG16" s="14"/>
      <c r="DFH16" s="10"/>
      <c r="DFI16" s="14"/>
      <c r="DFJ16" s="10"/>
      <c r="DFK16" s="14"/>
      <c r="DFL16" s="10"/>
      <c r="DFM16" s="14"/>
      <c r="DFN16" s="10"/>
      <c r="DFO16" s="14"/>
      <c r="DFP16" s="10"/>
      <c r="DFQ16" s="14"/>
      <c r="DFR16" s="10"/>
      <c r="DFS16" s="14"/>
      <c r="DFT16" s="10"/>
      <c r="DFU16" s="14"/>
      <c r="DFV16" s="10"/>
      <c r="DFW16" s="14"/>
      <c r="DFX16" s="10"/>
      <c r="DFY16" s="14"/>
      <c r="DFZ16" s="10"/>
      <c r="DGA16" s="14"/>
      <c r="DGB16" s="10"/>
      <c r="DGC16" s="14"/>
      <c r="DGD16" s="10"/>
      <c r="DGE16" s="14"/>
      <c r="DGF16" s="10"/>
      <c r="DGG16" s="14"/>
      <c r="DGH16" s="10"/>
      <c r="DGI16" s="14"/>
      <c r="DGJ16" s="10"/>
      <c r="DGK16" s="14"/>
      <c r="DGL16" s="10"/>
      <c r="DGM16" s="14"/>
      <c r="DGN16" s="10"/>
      <c r="DGO16" s="14"/>
      <c r="DGP16" s="10"/>
      <c r="DGQ16" s="14"/>
      <c r="DGR16" s="10"/>
      <c r="DGS16" s="14"/>
      <c r="DGT16" s="10"/>
      <c r="DGU16" s="14"/>
      <c r="DGV16" s="10"/>
      <c r="DGW16" s="14"/>
      <c r="DGX16" s="10"/>
      <c r="DGY16" s="14"/>
      <c r="DGZ16" s="10"/>
      <c r="DHA16" s="14"/>
      <c r="DHB16" s="10"/>
      <c r="DHC16" s="14"/>
      <c r="DHD16" s="10"/>
      <c r="DHE16" s="14"/>
      <c r="DHF16" s="10"/>
      <c r="DHG16" s="14"/>
      <c r="DHH16" s="10"/>
      <c r="DHI16" s="14"/>
      <c r="DHJ16" s="10"/>
      <c r="DHK16" s="14"/>
      <c r="DHL16" s="10"/>
      <c r="DHM16" s="14"/>
      <c r="DHN16" s="10"/>
      <c r="DHO16" s="14"/>
      <c r="DHP16" s="10"/>
      <c r="DHQ16" s="14"/>
      <c r="DHR16" s="10"/>
      <c r="DHS16" s="14"/>
      <c r="DHT16" s="10"/>
      <c r="DHU16" s="14"/>
      <c r="DHV16" s="10"/>
      <c r="DHW16" s="14"/>
      <c r="DHX16" s="10"/>
      <c r="DHY16" s="14"/>
      <c r="DHZ16" s="10"/>
      <c r="DIA16" s="14"/>
      <c r="DIB16" s="10"/>
      <c r="DIC16" s="14"/>
      <c r="DID16" s="10"/>
      <c r="DIE16" s="14"/>
      <c r="DIF16" s="10"/>
      <c r="DIG16" s="14"/>
      <c r="DIH16" s="10"/>
      <c r="DII16" s="14"/>
      <c r="DIJ16" s="10"/>
      <c r="DIK16" s="14"/>
      <c r="DIL16" s="10"/>
      <c r="DIM16" s="14"/>
      <c r="DIN16" s="10"/>
      <c r="DIO16" s="14"/>
      <c r="DIP16" s="10"/>
      <c r="DIQ16" s="14"/>
      <c r="DIR16" s="10"/>
      <c r="DIS16" s="14"/>
      <c r="DIT16" s="10"/>
      <c r="DIU16" s="14"/>
      <c r="DIV16" s="10"/>
      <c r="DIW16" s="14"/>
      <c r="DIX16" s="10"/>
      <c r="DIY16" s="14"/>
      <c r="DIZ16" s="10"/>
      <c r="DJA16" s="14"/>
      <c r="DJB16" s="10"/>
      <c r="DJC16" s="14"/>
      <c r="DJD16" s="10"/>
      <c r="DJE16" s="14"/>
      <c r="DJF16" s="10"/>
      <c r="DJG16" s="14"/>
      <c r="DJH16" s="10"/>
      <c r="DJI16" s="14"/>
      <c r="DJJ16" s="10"/>
      <c r="DJK16" s="14"/>
      <c r="DJL16" s="10"/>
      <c r="DJM16" s="14"/>
      <c r="DJN16" s="10"/>
      <c r="DJO16" s="14"/>
      <c r="DJP16" s="10"/>
      <c r="DJQ16" s="14"/>
      <c r="DJR16" s="10"/>
      <c r="DJS16" s="14"/>
      <c r="DJT16" s="10"/>
      <c r="DJU16" s="14"/>
      <c r="DJV16" s="10"/>
      <c r="DJW16" s="14"/>
      <c r="DJX16" s="10"/>
      <c r="DJY16" s="14"/>
      <c r="DJZ16" s="10"/>
      <c r="DKA16" s="14"/>
      <c r="DKB16" s="10"/>
      <c r="DKC16" s="14"/>
      <c r="DKD16" s="10"/>
      <c r="DKE16" s="14"/>
      <c r="DKF16" s="10"/>
      <c r="DKG16" s="14"/>
      <c r="DKH16" s="10"/>
      <c r="DKI16" s="14"/>
      <c r="DKJ16" s="10"/>
      <c r="DKK16" s="14"/>
      <c r="DKL16" s="10"/>
      <c r="DKM16" s="14"/>
      <c r="DKN16" s="10"/>
      <c r="DKO16" s="14"/>
      <c r="DKP16" s="10"/>
      <c r="DKQ16" s="14"/>
      <c r="DKR16" s="10"/>
      <c r="DKS16" s="14"/>
      <c r="DKT16" s="10"/>
      <c r="DKU16" s="14"/>
      <c r="DKV16" s="10"/>
      <c r="DKW16" s="14"/>
      <c r="DKX16" s="10"/>
      <c r="DKY16" s="14"/>
      <c r="DKZ16" s="10"/>
      <c r="DLA16" s="14"/>
      <c r="DLB16" s="10"/>
      <c r="DLC16" s="14"/>
      <c r="DLD16" s="10"/>
      <c r="DLE16" s="14"/>
      <c r="DLF16" s="10"/>
      <c r="DLG16" s="14"/>
      <c r="DLH16" s="10"/>
      <c r="DLI16" s="14"/>
      <c r="DLJ16" s="10"/>
      <c r="DLK16" s="14"/>
      <c r="DLL16" s="10"/>
      <c r="DLM16" s="14"/>
      <c r="DLN16" s="10"/>
      <c r="DLO16" s="14"/>
      <c r="DLP16" s="10"/>
      <c r="DLQ16" s="14"/>
      <c r="DLR16" s="10"/>
      <c r="DLS16" s="14"/>
      <c r="DLT16" s="10"/>
      <c r="DLU16" s="14"/>
      <c r="DLV16" s="10"/>
      <c r="DLW16" s="14"/>
      <c r="DLX16" s="10"/>
      <c r="DLY16" s="14"/>
      <c r="DLZ16" s="10"/>
      <c r="DMA16" s="14"/>
      <c r="DMB16" s="10"/>
      <c r="DMC16" s="14"/>
      <c r="DMD16" s="10"/>
      <c r="DME16" s="14"/>
      <c r="DMF16" s="10"/>
      <c r="DMG16" s="14"/>
      <c r="DMH16" s="10"/>
      <c r="DMI16" s="14"/>
      <c r="DMJ16" s="10"/>
      <c r="DMK16" s="14"/>
      <c r="DML16" s="10"/>
      <c r="DMM16" s="14"/>
      <c r="DMN16" s="10"/>
      <c r="DMO16" s="14"/>
      <c r="DMP16" s="10"/>
      <c r="DMQ16" s="14"/>
      <c r="DMR16" s="10"/>
      <c r="DMS16" s="14"/>
      <c r="DMT16" s="10"/>
      <c r="DMU16" s="14"/>
      <c r="DMV16" s="10"/>
      <c r="DMW16" s="14"/>
      <c r="DMX16" s="10"/>
      <c r="DMY16" s="14"/>
      <c r="DMZ16" s="10"/>
      <c r="DNA16" s="14"/>
      <c r="DNB16" s="10"/>
      <c r="DNC16" s="14"/>
      <c r="DND16" s="10"/>
      <c r="DNE16" s="14"/>
      <c r="DNF16" s="10"/>
      <c r="DNG16" s="14"/>
      <c r="DNH16" s="10"/>
      <c r="DNI16" s="14"/>
      <c r="DNJ16" s="10"/>
      <c r="DNK16" s="14"/>
      <c r="DNL16" s="10"/>
      <c r="DNM16" s="14"/>
      <c r="DNN16" s="10"/>
      <c r="DNO16" s="14"/>
      <c r="DNP16" s="10"/>
      <c r="DNQ16" s="14"/>
      <c r="DNR16" s="10"/>
      <c r="DNS16" s="14"/>
      <c r="DNT16" s="10"/>
      <c r="DNU16" s="14"/>
      <c r="DNV16" s="10"/>
      <c r="DNW16" s="14"/>
      <c r="DNX16" s="10"/>
      <c r="DNY16" s="14"/>
      <c r="DNZ16" s="10"/>
      <c r="DOA16" s="14"/>
      <c r="DOB16" s="10"/>
      <c r="DOC16" s="14"/>
      <c r="DOD16" s="10"/>
      <c r="DOE16" s="14"/>
      <c r="DOF16" s="10"/>
      <c r="DOG16" s="14"/>
      <c r="DOH16" s="10"/>
      <c r="DOI16" s="14"/>
      <c r="DOJ16" s="10"/>
      <c r="DOK16" s="14"/>
      <c r="DOL16" s="10"/>
      <c r="DOM16" s="14"/>
      <c r="DON16" s="10"/>
      <c r="DOO16" s="14"/>
      <c r="DOP16" s="10"/>
      <c r="DOQ16" s="14"/>
      <c r="DOR16" s="10"/>
      <c r="DOS16" s="14"/>
      <c r="DOT16" s="10"/>
      <c r="DOU16" s="14"/>
      <c r="DOV16" s="10"/>
      <c r="DOW16" s="14"/>
      <c r="DOX16" s="10"/>
      <c r="DOY16" s="14"/>
      <c r="DOZ16" s="10"/>
      <c r="DPA16" s="14"/>
      <c r="DPB16" s="10"/>
      <c r="DPC16" s="14"/>
      <c r="DPD16" s="10"/>
      <c r="DPE16" s="14"/>
      <c r="DPF16" s="10"/>
      <c r="DPG16" s="14"/>
      <c r="DPH16" s="10"/>
      <c r="DPI16" s="14"/>
      <c r="DPJ16" s="10"/>
      <c r="DPK16" s="14"/>
      <c r="DPL16" s="10"/>
      <c r="DPM16" s="14"/>
      <c r="DPN16" s="10"/>
      <c r="DPO16" s="14"/>
      <c r="DPP16" s="10"/>
      <c r="DPQ16" s="14"/>
      <c r="DPR16" s="10"/>
      <c r="DPS16" s="14"/>
      <c r="DPT16" s="10"/>
      <c r="DPU16" s="14"/>
      <c r="DPV16" s="10"/>
      <c r="DPW16" s="14"/>
      <c r="DPX16" s="10"/>
      <c r="DPY16" s="14"/>
      <c r="DPZ16" s="10"/>
      <c r="DQA16" s="14"/>
      <c r="DQB16" s="10"/>
      <c r="DQC16" s="14"/>
      <c r="DQD16" s="10"/>
      <c r="DQE16" s="14"/>
      <c r="DQF16" s="10"/>
      <c r="DQG16" s="14"/>
      <c r="DQH16" s="10"/>
      <c r="DQI16" s="14"/>
      <c r="DQJ16" s="10"/>
      <c r="DQK16" s="14"/>
      <c r="DQL16" s="10"/>
      <c r="DQM16" s="14"/>
      <c r="DQN16" s="10"/>
      <c r="DQO16" s="14"/>
      <c r="DQP16" s="10"/>
      <c r="DQQ16" s="14"/>
      <c r="DQR16" s="10"/>
      <c r="DQS16" s="14"/>
      <c r="DQT16" s="10"/>
      <c r="DQU16" s="14"/>
      <c r="DQV16" s="10"/>
      <c r="DQW16" s="14"/>
      <c r="DQX16" s="10"/>
      <c r="DQY16" s="14"/>
      <c r="DQZ16" s="10"/>
      <c r="DRA16" s="14"/>
      <c r="DRB16" s="10"/>
      <c r="DRC16" s="14"/>
      <c r="DRD16" s="10"/>
      <c r="DRE16" s="14"/>
      <c r="DRF16" s="10"/>
      <c r="DRG16" s="14"/>
      <c r="DRH16" s="10"/>
      <c r="DRI16" s="14"/>
      <c r="DRJ16" s="10"/>
      <c r="DRK16" s="14"/>
      <c r="DRL16" s="10"/>
      <c r="DRM16" s="14"/>
      <c r="DRN16" s="10"/>
      <c r="DRO16" s="14"/>
      <c r="DRP16" s="10"/>
      <c r="DRQ16" s="14"/>
      <c r="DRR16" s="10"/>
      <c r="DRS16" s="14"/>
      <c r="DRT16" s="10"/>
      <c r="DRU16" s="14"/>
      <c r="DRV16" s="10"/>
      <c r="DRW16" s="14"/>
      <c r="DRX16" s="10"/>
      <c r="DRY16" s="14"/>
      <c r="DRZ16" s="10"/>
      <c r="DSA16" s="14"/>
      <c r="DSB16" s="10"/>
      <c r="DSC16" s="14"/>
      <c r="DSD16" s="10"/>
      <c r="DSE16" s="14"/>
      <c r="DSF16" s="10"/>
      <c r="DSG16" s="14"/>
      <c r="DSH16" s="10"/>
      <c r="DSI16" s="14"/>
      <c r="DSJ16" s="10"/>
      <c r="DSK16" s="14"/>
      <c r="DSL16" s="10"/>
      <c r="DSM16" s="14"/>
      <c r="DSN16" s="10"/>
      <c r="DSO16" s="14"/>
      <c r="DSP16" s="10"/>
      <c r="DSQ16" s="14"/>
      <c r="DSR16" s="10"/>
      <c r="DSS16" s="14"/>
      <c r="DST16" s="10"/>
      <c r="DSU16" s="14"/>
      <c r="DSV16" s="10"/>
      <c r="DSW16" s="14"/>
      <c r="DSX16" s="10"/>
      <c r="DSY16" s="14"/>
      <c r="DSZ16" s="10"/>
      <c r="DTA16" s="14"/>
      <c r="DTB16" s="10"/>
      <c r="DTC16" s="14"/>
      <c r="DTD16" s="10"/>
      <c r="DTE16" s="14"/>
      <c r="DTF16" s="10"/>
      <c r="DTG16" s="14"/>
      <c r="DTH16" s="10"/>
      <c r="DTI16" s="14"/>
      <c r="DTJ16" s="10"/>
      <c r="DTK16" s="14"/>
      <c r="DTL16" s="10"/>
      <c r="DTM16" s="14"/>
      <c r="DTN16" s="10"/>
      <c r="DTO16" s="14"/>
      <c r="DTP16" s="10"/>
      <c r="DTQ16" s="14"/>
      <c r="DTR16" s="10"/>
      <c r="DTS16" s="14"/>
      <c r="DTT16" s="10"/>
      <c r="DTU16" s="14"/>
      <c r="DTV16" s="10"/>
      <c r="DTW16" s="14"/>
      <c r="DTX16" s="10"/>
      <c r="DTY16" s="14"/>
      <c r="DTZ16" s="10"/>
      <c r="DUA16" s="14"/>
      <c r="DUB16" s="10"/>
      <c r="DUC16" s="14"/>
      <c r="DUD16" s="10"/>
      <c r="DUE16" s="14"/>
      <c r="DUF16" s="10"/>
      <c r="DUG16" s="14"/>
      <c r="DUH16" s="10"/>
      <c r="DUI16" s="14"/>
      <c r="DUJ16" s="10"/>
      <c r="DUK16" s="14"/>
      <c r="DUL16" s="10"/>
      <c r="DUM16" s="14"/>
      <c r="DUN16" s="10"/>
      <c r="DUO16" s="14"/>
      <c r="DUP16" s="10"/>
      <c r="DUQ16" s="14"/>
      <c r="DUR16" s="10"/>
      <c r="DUS16" s="14"/>
      <c r="DUT16" s="10"/>
      <c r="DUU16" s="14"/>
      <c r="DUV16" s="10"/>
      <c r="DUW16" s="14"/>
      <c r="DUX16" s="10"/>
      <c r="DUY16" s="14"/>
      <c r="DUZ16" s="10"/>
      <c r="DVA16" s="14"/>
      <c r="DVB16" s="10"/>
      <c r="DVC16" s="14"/>
      <c r="DVD16" s="10"/>
      <c r="DVE16" s="14"/>
      <c r="DVF16" s="10"/>
      <c r="DVG16" s="14"/>
      <c r="DVH16" s="10"/>
      <c r="DVI16" s="14"/>
      <c r="DVJ16" s="10"/>
      <c r="DVK16" s="14"/>
      <c r="DVL16" s="10"/>
      <c r="DVM16" s="14"/>
      <c r="DVN16" s="10"/>
      <c r="DVO16" s="14"/>
      <c r="DVP16" s="10"/>
      <c r="DVQ16" s="14"/>
      <c r="DVR16" s="10"/>
      <c r="DVS16" s="14"/>
      <c r="DVT16" s="10"/>
      <c r="DVU16" s="14"/>
      <c r="DVV16" s="10"/>
      <c r="DVW16" s="14"/>
      <c r="DVX16" s="10"/>
      <c r="DVY16" s="14"/>
      <c r="DVZ16" s="10"/>
      <c r="DWA16" s="14"/>
      <c r="DWB16" s="10"/>
      <c r="DWC16" s="14"/>
      <c r="DWD16" s="10"/>
      <c r="DWE16" s="14"/>
      <c r="DWF16" s="10"/>
      <c r="DWG16" s="14"/>
      <c r="DWH16" s="10"/>
      <c r="DWI16" s="14"/>
      <c r="DWJ16" s="10"/>
      <c r="DWK16" s="14"/>
      <c r="DWL16" s="10"/>
      <c r="DWM16" s="14"/>
      <c r="DWN16" s="10"/>
      <c r="DWO16" s="14"/>
      <c r="DWP16" s="10"/>
      <c r="DWQ16" s="14"/>
      <c r="DWR16" s="10"/>
      <c r="DWS16" s="14"/>
      <c r="DWT16" s="10"/>
      <c r="DWU16" s="14"/>
      <c r="DWV16" s="10"/>
      <c r="DWW16" s="14"/>
      <c r="DWX16" s="10"/>
      <c r="DWY16" s="14"/>
      <c r="DWZ16" s="10"/>
      <c r="DXA16" s="14"/>
      <c r="DXB16" s="10"/>
      <c r="DXC16" s="14"/>
      <c r="DXD16" s="10"/>
      <c r="DXE16" s="14"/>
      <c r="DXF16" s="10"/>
      <c r="DXG16" s="14"/>
      <c r="DXH16" s="10"/>
      <c r="DXI16" s="14"/>
      <c r="DXJ16" s="10"/>
      <c r="DXK16" s="14"/>
      <c r="DXL16" s="10"/>
      <c r="DXM16" s="14"/>
      <c r="DXN16" s="10"/>
      <c r="DXO16" s="14"/>
      <c r="DXP16" s="10"/>
      <c r="DXQ16" s="14"/>
      <c r="DXR16" s="10"/>
      <c r="DXS16" s="14"/>
      <c r="DXT16" s="10"/>
      <c r="DXU16" s="14"/>
      <c r="DXV16" s="10"/>
      <c r="DXW16" s="14"/>
      <c r="DXX16" s="10"/>
      <c r="DXY16" s="14"/>
      <c r="DXZ16" s="10"/>
      <c r="DYA16" s="14"/>
      <c r="DYB16" s="10"/>
      <c r="DYC16" s="14"/>
      <c r="DYD16" s="10"/>
      <c r="DYE16" s="14"/>
      <c r="DYF16" s="10"/>
      <c r="DYG16" s="14"/>
      <c r="DYH16" s="10"/>
      <c r="DYI16" s="14"/>
      <c r="DYJ16" s="10"/>
      <c r="DYK16" s="14"/>
      <c r="DYL16" s="10"/>
      <c r="DYM16" s="14"/>
      <c r="DYN16" s="10"/>
      <c r="DYO16" s="14"/>
      <c r="DYP16" s="10"/>
      <c r="DYQ16" s="14"/>
      <c r="DYR16" s="10"/>
      <c r="DYS16" s="14"/>
      <c r="DYT16" s="10"/>
      <c r="DYU16" s="14"/>
      <c r="DYV16" s="10"/>
      <c r="DYW16" s="14"/>
      <c r="DYX16" s="10"/>
      <c r="DYY16" s="14"/>
      <c r="DYZ16" s="10"/>
      <c r="DZA16" s="14"/>
      <c r="DZB16" s="10"/>
      <c r="DZC16" s="14"/>
      <c r="DZD16" s="10"/>
      <c r="DZE16" s="14"/>
      <c r="DZF16" s="10"/>
      <c r="DZG16" s="14"/>
      <c r="DZH16" s="10"/>
      <c r="DZI16" s="14"/>
      <c r="DZJ16" s="10"/>
      <c r="DZK16" s="14"/>
      <c r="DZL16" s="10"/>
      <c r="DZM16" s="14"/>
      <c r="DZN16" s="10"/>
      <c r="DZO16" s="14"/>
      <c r="DZP16" s="10"/>
      <c r="DZQ16" s="14"/>
      <c r="DZR16" s="10"/>
      <c r="DZS16" s="14"/>
      <c r="DZT16" s="10"/>
      <c r="DZU16" s="14"/>
      <c r="DZV16" s="10"/>
      <c r="DZW16" s="14"/>
      <c r="DZX16" s="10"/>
      <c r="DZY16" s="14"/>
      <c r="DZZ16" s="10"/>
      <c r="EAA16" s="14"/>
      <c r="EAB16" s="10"/>
      <c r="EAC16" s="14"/>
      <c r="EAD16" s="10"/>
      <c r="EAE16" s="14"/>
      <c r="EAF16" s="10"/>
      <c r="EAG16" s="14"/>
      <c r="EAH16" s="10"/>
      <c r="EAI16" s="14"/>
      <c r="EAJ16" s="10"/>
      <c r="EAK16" s="14"/>
      <c r="EAL16" s="10"/>
      <c r="EAM16" s="14"/>
      <c r="EAN16" s="10"/>
      <c r="EAO16" s="14"/>
      <c r="EAP16" s="10"/>
      <c r="EAQ16" s="14"/>
      <c r="EAR16" s="10"/>
      <c r="EAS16" s="14"/>
      <c r="EAT16" s="10"/>
      <c r="EAU16" s="14"/>
      <c r="EAV16" s="10"/>
      <c r="EAW16" s="14"/>
      <c r="EAX16" s="10"/>
      <c r="EAY16" s="14"/>
      <c r="EAZ16" s="10"/>
      <c r="EBA16" s="14"/>
      <c r="EBB16" s="10"/>
      <c r="EBC16" s="14"/>
      <c r="EBD16" s="10"/>
      <c r="EBE16" s="14"/>
      <c r="EBF16" s="10"/>
      <c r="EBG16" s="14"/>
      <c r="EBH16" s="10"/>
      <c r="EBI16" s="14"/>
      <c r="EBJ16" s="10"/>
      <c r="EBK16" s="14"/>
      <c r="EBL16" s="10"/>
      <c r="EBM16" s="14"/>
      <c r="EBN16" s="10"/>
      <c r="EBO16" s="14"/>
      <c r="EBP16" s="10"/>
      <c r="EBQ16" s="14"/>
      <c r="EBR16" s="10"/>
      <c r="EBS16" s="14"/>
      <c r="EBT16" s="10"/>
      <c r="EBU16" s="14"/>
      <c r="EBV16" s="10"/>
      <c r="EBW16" s="14"/>
      <c r="EBX16" s="10"/>
      <c r="EBY16" s="14"/>
      <c r="EBZ16" s="10"/>
      <c r="ECA16" s="14"/>
      <c r="ECB16" s="10"/>
      <c r="ECC16" s="14"/>
      <c r="ECD16" s="10"/>
      <c r="ECE16" s="14"/>
      <c r="ECF16" s="10"/>
      <c r="ECG16" s="14"/>
      <c r="ECH16" s="10"/>
      <c r="ECI16" s="14"/>
      <c r="ECJ16" s="10"/>
      <c r="ECK16" s="14"/>
      <c r="ECL16" s="10"/>
      <c r="ECM16" s="14"/>
      <c r="ECN16" s="10"/>
      <c r="ECO16" s="14"/>
      <c r="ECP16" s="10"/>
      <c r="ECQ16" s="14"/>
      <c r="ECR16" s="10"/>
      <c r="ECS16" s="14"/>
      <c r="ECT16" s="10"/>
      <c r="ECU16" s="14"/>
      <c r="ECV16" s="10"/>
      <c r="ECW16" s="14"/>
      <c r="ECX16" s="10"/>
      <c r="ECY16" s="14"/>
      <c r="ECZ16" s="10"/>
      <c r="EDA16" s="14"/>
      <c r="EDB16" s="10"/>
      <c r="EDC16" s="14"/>
      <c r="EDD16" s="10"/>
      <c r="EDE16" s="14"/>
      <c r="EDF16" s="10"/>
      <c r="EDG16" s="14"/>
      <c r="EDH16" s="10"/>
      <c r="EDI16" s="14"/>
      <c r="EDJ16" s="10"/>
      <c r="EDK16" s="14"/>
      <c r="EDL16" s="10"/>
      <c r="EDM16" s="14"/>
      <c r="EDN16" s="10"/>
      <c r="EDO16" s="14"/>
      <c r="EDP16" s="10"/>
      <c r="EDQ16" s="14"/>
      <c r="EDR16" s="10"/>
      <c r="EDS16" s="14"/>
      <c r="EDT16" s="10"/>
      <c r="EDU16" s="14"/>
      <c r="EDV16" s="10"/>
      <c r="EDW16" s="14"/>
      <c r="EDX16" s="10"/>
      <c r="EDY16" s="14"/>
      <c r="EDZ16" s="10"/>
      <c r="EEA16" s="14"/>
      <c r="EEB16" s="10"/>
      <c r="EEC16" s="14"/>
      <c r="EED16" s="10"/>
      <c r="EEE16" s="14"/>
      <c r="EEF16" s="10"/>
      <c r="EEG16" s="14"/>
      <c r="EEH16" s="10"/>
      <c r="EEI16" s="14"/>
      <c r="EEJ16" s="10"/>
      <c r="EEK16" s="14"/>
      <c r="EEL16" s="10"/>
      <c r="EEM16" s="14"/>
      <c r="EEN16" s="10"/>
      <c r="EEO16" s="14"/>
      <c r="EEP16" s="10"/>
      <c r="EEQ16" s="14"/>
      <c r="EER16" s="10"/>
      <c r="EES16" s="14"/>
      <c r="EET16" s="10"/>
      <c r="EEU16" s="14"/>
      <c r="EEV16" s="10"/>
      <c r="EEW16" s="14"/>
      <c r="EEX16" s="10"/>
      <c r="EEY16" s="14"/>
      <c r="EEZ16" s="10"/>
      <c r="EFA16" s="14"/>
      <c r="EFB16" s="10"/>
      <c r="EFC16" s="14"/>
      <c r="EFD16" s="10"/>
      <c r="EFE16" s="14"/>
      <c r="EFF16" s="10"/>
      <c r="EFG16" s="14"/>
      <c r="EFH16" s="10"/>
      <c r="EFI16" s="14"/>
      <c r="EFJ16" s="10"/>
      <c r="EFK16" s="14"/>
      <c r="EFL16" s="10"/>
      <c r="EFM16" s="14"/>
      <c r="EFN16" s="10"/>
      <c r="EFO16" s="14"/>
      <c r="EFP16" s="10"/>
      <c r="EFQ16" s="14"/>
      <c r="EFR16" s="10"/>
      <c r="EFS16" s="14"/>
      <c r="EFT16" s="10"/>
      <c r="EFU16" s="14"/>
      <c r="EFV16" s="10"/>
      <c r="EFW16" s="14"/>
      <c r="EFX16" s="10"/>
      <c r="EFY16" s="14"/>
      <c r="EFZ16" s="10"/>
      <c r="EGA16" s="14"/>
      <c r="EGB16" s="10"/>
      <c r="EGC16" s="14"/>
      <c r="EGD16" s="10"/>
      <c r="EGE16" s="14"/>
      <c r="EGF16" s="10"/>
      <c r="EGG16" s="14"/>
      <c r="EGH16" s="10"/>
      <c r="EGI16" s="14"/>
      <c r="EGJ16" s="10"/>
      <c r="EGK16" s="14"/>
      <c r="EGL16" s="10"/>
      <c r="EGM16" s="14"/>
      <c r="EGN16" s="10"/>
      <c r="EGO16" s="14"/>
      <c r="EGP16" s="10"/>
      <c r="EGQ16" s="14"/>
      <c r="EGR16" s="10"/>
      <c r="EGS16" s="14"/>
      <c r="EGT16" s="10"/>
      <c r="EGU16" s="14"/>
      <c r="EGV16" s="10"/>
      <c r="EGW16" s="14"/>
      <c r="EGX16" s="10"/>
      <c r="EGY16" s="14"/>
      <c r="EGZ16" s="10"/>
      <c r="EHA16" s="14"/>
      <c r="EHB16" s="10"/>
      <c r="EHC16" s="14"/>
      <c r="EHD16" s="10"/>
      <c r="EHE16" s="14"/>
      <c r="EHF16" s="10"/>
      <c r="EHG16" s="14"/>
      <c r="EHH16" s="10"/>
      <c r="EHI16" s="14"/>
      <c r="EHJ16" s="10"/>
      <c r="EHK16" s="14"/>
      <c r="EHL16" s="10"/>
      <c r="EHM16" s="14"/>
      <c r="EHN16" s="10"/>
      <c r="EHO16" s="14"/>
      <c r="EHP16" s="10"/>
      <c r="EHQ16" s="14"/>
      <c r="EHR16" s="10"/>
      <c r="EHS16" s="14"/>
      <c r="EHT16" s="10"/>
      <c r="EHU16" s="14"/>
      <c r="EHV16" s="10"/>
      <c r="EHW16" s="14"/>
      <c r="EHX16" s="10"/>
      <c r="EHY16" s="14"/>
      <c r="EHZ16" s="10"/>
      <c r="EIA16" s="14"/>
      <c r="EIB16" s="10"/>
      <c r="EIC16" s="14"/>
      <c r="EID16" s="10"/>
      <c r="EIE16" s="14"/>
      <c r="EIF16" s="10"/>
      <c r="EIG16" s="14"/>
      <c r="EIH16" s="10"/>
      <c r="EII16" s="14"/>
      <c r="EIJ16" s="10"/>
      <c r="EIK16" s="14"/>
      <c r="EIL16" s="10"/>
      <c r="EIM16" s="14"/>
      <c r="EIN16" s="10"/>
      <c r="EIO16" s="14"/>
      <c r="EIP16" s="10"/>
      <c r="EIQ16" s="14"/>
      <c r="EIR16" s="10"/>
      <c r="EIS16" s="14"/>
      <c r="EIT16" s="10"/>
      <c r="EIU16" s="14"/>
      <c r="EIV16" s="10"/>
      <c r="EIW16" s="14"/>
      <c r="EIX16" s="10"/>
      <c r="EIY16" s="14"/>
      <c r="EIZ16" s="10"/>
      <c r="EJA16" s="14"/>
      <c r="EJB16" s="10"/>
      <c r="EJC16" s="14"/>
      <c r="EJD16" s="10"/>
      <c r="EJE16" s="14"/>
      <c r="EJF16" s="10"/>
      <c r="EJG16" s="14"/>
      <c r="EJH16" s="10"/>
      <c r="EJI16" s="14"/>
      <c r="EJJ16" s="10"/>
      <c r="EJK16" s="14"/>
      <c r="EJL16" s="10"/>
      <c r="EJM16" s="14"/>
      <c r="EJN16" s="10"/>
      <c r="EJO16" s="14"/>
      <c r="EJP16" s="10"/>
      <c r="EJQ16" s="14"/>
      <c r="EJR16" s="10"/>
      <c r="EJS16" s="14"/>
      <c r="EJT16" s="10"/>
      <c r="EJU16" s="14"/>
      <c r="EJV16" s="10"/>
      <c r="EJW16" s="14"/>
      <c r="EJX16" s="10"/>
      <c r="EJY16" s="14"/>
      <c r="EJZ16" s="10"/>
      <c r="EKA16" s="14"/>
      <c r="EKB16" s="10"/>
      <c r="EKC16" s="14"/>
      <c r="EKD16" s="10"/>
      <c r="EKE16" s="14"/>
      <c r="EKF16" s="10"/>
      <c r="EKG16" s="14"/>
      <c r="EKH16" s="10"/>
      <c r="EKI16" s="14"/>
      <c r="EKJ16" s="10"/>
      <c r="EKK16" s="14"/>
      <c r="EKL16" s="10"/>
      <c r="EKM16" s="14"/>
      <c r="EKN16" s="10"/>
      <c r="EKO16" s="14"/>
      <c r="EKP16" s="10"/>
      <c r="EKQ16" s="14"/>
      <c r="EKR16" s="10"/>
      <c r="EKS16" s="14"/>
      <c r="EKT16" s="10"/>
      <c r="EKU16" s="14"/>
      <c r="EKV16" s="10"/>
      <c r="EKW16" s="14"/>
      <c r="EKX16" s="10"/>
      <c r="EKY16" s="14"/>
      <c r="EKZ16" s="10"/>
      <c r="ELA16" s="14"/>
      <c r="ELB16" s="10"/>
      <c r="ELC16" s="14"/>
      <c r="ELD16" s="10"/>
      <c r="ELE16" s="14"/>
      <c r="ELF16" s="10"/>
      <c r="ELG16" s="14"/>
      <c r="ELH16" s="10"/>
      <c r="ELI16" s="14"/>
      <c r="ELJ16" s="10"/>
      <c r="ELK16" s="14"/>
      <c r="ELL16" s="10"/>
      <c r="ELM16" s="14"/>
      <c r="ELN16" s="10"/>
      <c r="ELO16" s="14"/>
      <c r="ELP16" s="10"/>
      <c r="ELQ16" s="14"/>
      <c r="ELR16" s="10"/>
      <c r="ELS16" s="14"/>
      <c r="ELT16" s="10"/>
      <c r="ELU16" s="14"/>
      <c r="ELV16" s="10"/>
      <c r="ELW16" s="14"/>
      <c r="ELX16" s="10"/>
      <c r="ELY16" s="14"/>
      <c r="ELZ16" s="10"/>
      <c r="EMA16" s="14"/>
      <c r="EMB16" s="10"/>
      <c r="EMC16" s="14"/>
      <c r="EMD16" s="10"/>
      <c r="EME16" s="14"/>
      <c r="EMF16" s="10"/>
      <c r="EMG16" s="14"/>
      <c r="EMH16" s="10"/>
      <c r="EMI16" s="14"/>
      <c r="EMJ16" s="10"/>
      <c r="EMK16" s="14"/>
      <c r="EML16" s="10"/>
      <c r="EMM16" s="14"/>
      <c r="EMN16" s="10"/>
      <c r="EMO16" s="14"/>
      <c r="EMP16" s="10"/>
      <c r="EMQ16" s="14"/>
      <c r="EMR16" s="10"/>
      <c r="EMS16" s="14"/>
      <c r="EMT16" s="10"/>
      <c r="EMU16" s="14"/>
      <c r="EMV16" s="10"/>
      <c r="EMW16" s="14"/>
      <c r="EMX16" s="10"/>
      <c r="EMY16" s="14"/>
      <c r="EMZ16" s="10"/>
      <c r="ENA16" s="14"/>
      <c r="ENB16" s="10"/>
      <c r="ENC16" s="14"/>
      <c r="END16" s="10"/>
      <c r="ENE16" s="14"/>
      <c r="ENF16" s="10"/>
      <c r="ENG16" s="14"/>
      <c r="ENH16" s="10"/>
      <c r="ENI16" s="14"/>
      <c r="ENJ16" s="10"/>
      <c r="ENK16" s="14"/>
      <c r="ENL16" s="10"/>
      <c r="ENM16" s="14"/>
      <c r="ENN16" s="10"/>
      <c r="ENO16" s="14"/>
      <c r="ENP16" s="10"/>
      <c r="ENQ16" s="14"/>
      <c r="ENR16" s="10"/>
      <c r="ENS16" s="14"/>
      <c r="ENT16" s="10"/>
      <c r="ENU16" s="14"/>
      <c r="ENV16" s="10"/>
      <c r="ENW16" s="14"/>
      <c r="ENX16" s="10"/>
      <c r="ENY16" s="14"/>
      <c r="ENZ16" s="10"/>
      <c r="EOA16" s="14"/>
      <c r="EOB16" s="10"/>
      <c r="EOC16" s="14"/>
      <c r="EOD16" s="10"/>
      <c r="EOE16" s="14"/>
      <c r="EOF16" s="10"/>
      <c r="EOG16" s="14"/>
      <c r="EOH16" s="10"/>
      <c r="EOI16" s="14"/>
      <c r="EOJ16" s="10"/>
      <c r="EOK16" s="14"/>
      <c r="EOL16" s="10"/>
      <c r="EOM16" s="14"/>
      <c r="EON16" s="10"/>
      <c r="EOO16" s="14"/>
      <c r="EOP16" s="10"/>
      <c r="EOQ16" s="14"/>
      <c r="EOR16" s="10"/>
      <c r="EOS16" s="14"/>
      <c r="EOT16" s="10"/>
      <c r="EOU16" s="14"/>
      <c r="EOV16" s="10"/>
      <c r="EOW16" s="14"/>
      <c r="EOX16" s="10"/>
      <c r="EOY16" s="14"/>
      <c r="EOZ16" s="10"/>
      <c r="EPA16" s="14"/>
      <c r="EPB16" s="10"/>
      <c r="EPC16" s="14"/>
      <c r="EPD16" s="10"/>
      <c r="EPE16" s="14"/>
      <c r="EPF16" s="10"/>
      <c r="EPG16" s="14"/>
      <c r="EPH16" s="10"/>
      <c r="EPI16" s="14"/>
      <c r="EPJ16" s="10"/>
      <c r="EPK16" s="14"/>
      <c r="EPL16" s="10"/>
      <c r="EPM16" s="14"/>
      <c r="EPN16" s="10"/>
      <c r="EPO16" s="14"/>
      <c r="EPP16" s="10"/>
      <c r="EPQ16" s="14"/>
      <c r="EPR16" s="10"/>
      <c r="EPS16" s="14"/>
      <c r="EPT16" s="10"/>
      <c r="EPU16" s="14"/>
      <c r="EPV16" s="10"/>
      <c r="EPW16" s="14"/>
      <c r="EPX16" s="10"/>
      <c r="EPY16" s="14"/>
      <c r="EPZ16" s="10"/>
      <c r="EQA16" s="14"/>
      <c r="EQB16" s="10"/>
      <c r="EQC16" s="14"/>
      <c r="EQD16" s="10"/>
      <c r="EQE16" s="14"/>
      <c r="EQF16" s="10"/>
      <c r="EQG16" s="14"/>
      <c r="EQH16" s="10"/>
      <c r="EQI16" s="14"/>
      <c r="EQJ16" s="10"/>
      <c r="EQK16" s="14"/>
      <c r="EQL16" s="10"/>
      <c r="EQM16" s="14"/>
      <c r="EQN16" s="10"/>
      <c r="EQO16" s="14"/>
      <c r="EQP16" s="10"/>
      <c r="EQQ16" s="14"/>
      <c r="EQR16" s="10"/>
      <c r="EQS16" s="14"/>
      <c r="EQT16" s="10"/>
      <c r="EQU16" s="14"/>
      <c r="EQV16" s="10"/>
      <c r="EQW16" s="14"/>
      <c r="EQX16" s="10"/>
      <c r="EQY16" s="14"/>
      <c r="EQZ16" s="10"/>
      <c r="ERA16" s="14"/>
      <c r="ERB16" s="10"/>
      <c r="ERC16" s="14"/>
      <c r="ERD16" s="10"/>
      <c r="ERE16" s="14"/>
      <c r="ERF16" s="10"/>
      <c r="ERG16" s="14"/>
      <c r="ERH16" s="10"/>
      <c r="ERI16" s="14"/>
      <c r="ERJ16" s="10"/>
      <c r="ERK16" s="14"/>
      <c r="ERL16" s="10"/>
      <c r="ERM16" s="14"/>
      <c r="ERN16" s="10"/>
      <c r="ERO16" s="14"/>
      <c r="ERP16" s="10"/>
      <c r="ERQ16" s="14"/>
      <c r="ERR16" s="10"/>
      <c r="ERS16" s="14"/>
      <c r="ERT16" s="10"/>
      <c r="ERU16" s="14"/>
      <c r="ERV16" s="10"/>
      <c r="ERW16" s="14"/>
      <c r="ERX16" s="10"/>
      <c r="ERY16" s="14"/>
      <c r="ERZ16" s="10"/>
      <c r="ESA16" s="14"/>
      <c r="ESB16" s="10"/>
      <c r="ESC16" s="14"/>
      <c r="ESD16" s="10"/>
      <c r="ESE16" s="14"/>
      <c r="ESF16" s="10"/>
      <c r="ESG16" s="14"/>
      <c r="ESH16" s="10"/>
      <c r="ESI16" s="14"/>
      <c r="ESJ16" s="10"/>
      <c r="ESK16" s="14"/>
      <c r="ESL16" s="10"/>
      <c r="ESM16" s="14"/>
      <c r="ESN16" s="10"/>
      <c r="ESO16" s="14"/>
      <c r="ESP16" s="10"/>
      <c r="ESQ16" s="14"/>
      <c r="ESR16" s="10"/>
      <c r="ESS16" s="14"/>
      <c r="EST16" s="10"/>
      <c r="ESU16" s="14"/>
      <c r="ESV16" s="10"/>
      <c r="ESW16" s="14"/>
      <c r="ESX16" s="10"/>
      <c r="ESY16" s="14"/>
      <c r="ESZ16" s="10"/>
      <c r="ETA16" s="14"/>
      <c r="ETB16" s="10"/>
      <c r="ETC16" s="14"/>
      <c r="ETD16" s="10"/>
      <c r="ETE16" s="14"/>
      <c r="ETF16" s="10"/>
      <c r="ETG16" s="14"/>
      <c r="ETH16" s="10"/>
      <c r="ETI16" s="14"/>
      <c r="ETJ16" s="10"/>
      <c r="ETK16" s="14"/>
      <c r="ETL16" s="10"/>
      <c r="ETM16" s="14"/>
      <c r="ETN16" s="10"/>
      <c r="ETO16" s="14"/>
      <c r="ETP16" s="10"/>
      <c r="ETQ16" s="14"/>
      <c r="ETR16" s="10"/>
      <c r="ETS16" s="14"/>
      <c r="ETT16" s="10"/>
      <c r="ETU16" s="14"/>
      <c r="ETV16" s="10"/>
      <c r="ETW16" s="14"/>
      <c r="ETX16" s="10"/>
      <c r="ETY16" s="14"/>
      <c r="ETZ16" s="10"/>
      <c r="EUA16" s="14"/>
      <c r="EUB16" s="10"/>
      <c r="EUC16" s="14"/>
      <c r="EUD16" s="10"/>
      <c r="EUE16" s="14"/>
      <c r="EUF16" s="10"/>
      <c r="EUG16" s="14"/>
      <c r="EUH16" s="10"/>
      <c r="EUI16" s="14"/>
      <c r="EUJ16" s="10"/>
      <c r="EUK16" s="14"/>
      <c r="EUL16" s="10"/>
      <c r="EUM16" s="14"/>
      <c r="EUN16" s="10"/>
      <c r="EUO16" s="14"/>
      <c r="EUP16" s="10"/>
      <c r="EUQ16" s="14"/>
      <c r="EUR16" s="10"/>
      <c r="EUS16" s="14"/>
      <c r="EUT16" s="10"/>
      <c r="EUU16" s="14"/>
      <c r="EUV16" s="10"/>
      <c r="EUW16" s="14"/>
      <c r="EUX16" s="10"/>
      <c r="EUY16" s="14"/>
      <c r="EUZ16" s="10"/>
      <c r="EVA16" s="14"/>
      <c r="EVB16" s="10"/>
      <c r="EVC16" s="14"/>
      <c r="EVD16" s="10"/>
      <c r="EVE16" s="14"/>
      <c r="EVF16" s="10"/>
      <c r="EVG16" s="14"/>
      <c r="EVH16" s="10"/>
      <c r="EVI16" s="14"/>
      <c r="EVJ16" s="10"/>
      <c r="EVK16" s="14"/>
      <c r="EVL16" s="10"/>
      <c r="EVM16" s="14"/>
      <c r="EVN16" s="10"/>
      <c r="EVO16" s="14"/>
      <c r="EVP16" s="10"/>
      <c r="EVQ16" s="14"/>
      <c r="EVR16" s="10"/>
      <c r="EVS16" s="14"/>
      <c r="EVT16" s="10"/>
      <c r="EVU16" s="14"/>
      <c r="EVV16" s="10"/>
      <c r="EVW16" s="14"/>
      <c r="EVX16" s="10"/>
      <c r="EVY16" s="14"/>
      <c r="EVZ16" s="10"/>
      <c r="EWA16" s="14"/>
      <c r="EWB16" s="10"/>
      <c r="EWC16" s="14"/>
      <c r="EWD16" s="10"/>
      <c r="EWE16" s="14"/>
      <c r="EWF16" s="10"/>
      <c r="EWG16" s="14"/>
      <c r="EWH16" s="10"/>
      <c r="EWI16" s="14"/>
      <c r="EWJ16" s="10"/>
      <c r="EWK16" s="14"/>
      <c r="EWL16" s="10"/>
      <c r="EWM16" s="14"/>
      <c r="EWN16" s="10"/>
      <c r="EWO16" s="14"/>
      <c r="EWP16" s="10"/>
      <c r="EWQ16" s="14"/>
      <c r="EWR16" s="10"/>
      <c r="EWS16" s="14"/>
      <c r="EWT16" s="10"/>
      <c r="EWU16" s="14"/>
      <c r="EWV16" s="10"/>
      <c r="EWW16" s="14"/>
      <c r="EWX16" s="10"/>
      <c r="EWY16" s="14"/>
      <c r="EWZ16" s="10"/>
      <c r="EXA16" s="14"/>
      <c r="EXB16" s="10"/>
      <c r="EXC16" s="14"/>
      <c r="EXD16" s="10"/>
      <c r="EXE16" s="14"/>
      <c r="EXF16" s="10"/>
      <c r="EXG16" s="14"/>
      <c r="EXH16" s="10"/>
      <c r="EXI16" s="14"/>
      <c r="EXJ16" s="10"/>
      <c r="EXK16" s="14"/>
      <c r="EXL16" s="10"/>
      <c r="EXM16" s="14"/>
      <c r="EXN16" s="10"/>
      <c r="EXO16" s="14"/>
      <c r="EXP16" s="10"/>
      <c r="EXQ16" s="14"/>
      <c r="EXR16" s="10"/>
      <c r="EXS16" s="14"/>
      <c r="EXT16" s="10"/>
      <c r="EXU16" s="14"/>
      <c r="EXV16" s="10"/>
      <c r="EXW16" s="14"/>
      <c r="EXX16" s="10"/>
      <c r="EXY16" s="14"/>
      <c r="EXZ16" s="10"/>
      <c r="EYA16" s="14"/>
      <c r="EYB16" s="10"/>
      <c r="EYC16" s="14"/>
      <c r="EYD16" s="10"/>
      <c r="EYE16" s="14"/>
      <c r="EYF16" s="10"/>
      <c r="EYG16" s="14"/>
      <c r="EYH16" s="10"/>
      <c r="EYI16" s="14"/>
      <c r="EYJ16" s="10"/>
      <c r="EYK16" s="14"/>
      <c r="EYL16" s="10"/>
      <c r="EYM16" s="14"/>
      <c r="EYN16" s="10"/>
      <c r="EYO16" s="14"/>
      <c r="EYP16" s="10"/>
      <c r="EYQ16" s="14"/>
      <c r="EYR16" s="10"/>
      <c r="EYS16" s="14"/>
      <c r="EYT16" s="10"/>
      <c r="EYU16" s="14"/>
      <c r="EYV16" s="10"/>
      <c r="EYW16" s="14"/>
      <c r="EYX16" s="10"/>
      <c r="EYY16" s="14"/>
      <c r="EYZ16" s="10"/>
      <c r="EZA16" s="14"/>
      <c r="EZB16" s="10"/>
      <c r="EZC16" s="14"/>
      <c r="EZD16" s="10"/>
      <c r="EZE16" s="14"/>
      <c r="EZF16" s="10"/>
      <c r="EZG16" s="14"/>
      <c r="EZH16" s="10"/>
      <c r="EZI16" s="14"/>
      <c r="EZJ16" s="10"/>
      <c r="EZK16" s="14"/>
      <c r="EZL16" s="10"/>
      <c r="EZM16" s="14"/>
      <c r="EZN16" s="10"/>
      <c r="EZO16" s="14"/>
      <c r="EZP16" s="10"/>
      <c r="EZQ16" s="14"/>
      <c r="EZR16" s="10"/>
      <c r="EZS16" s="14"/>
      <c r="EZT16" s="10"/>
      <c r="EZU16" s="14"/>
      <c r="EZV16" s="10"/>
      <c r="EZW16" s="14"/>
      <c r="EZX16" s="10"/>
      <c r="EZY16" s="14"/>
      <c r="EZZ16" s="10"/>
      <c r="FAA16" s="14"/>
      <c r="FAB16" s="10"/>
      <c r="FAC16" s="14"/>
      <c r="FAD16" s="10"/>
      <c r="FAE16" s="14"/>
      <c r="FAF16" s="10"/>
      <c r="FAG16" s="14"/>
      <c r="FAH16" s="10"/>
      <c r="FAI16" s="14"/>
      <c r="FAJ16" s="10"/>
      <c r="FAK16" s="14"/>
      <c r="FAL16" s="10"/>
      <c r="FAM16" s="14"/>
      <c r="FAN16" s="10"/>
      <c r="FAO16" s="14"/>
      <c r="FAP16" s="10"/>
      <c r="FAQ16" s="14"/>
      <c r="FAR16" s="10"/>
      <c r="FAS16" s="14"/>
      <c r="FAT16" s="10"/>
      <c r="FAU16" s="14"/>
      <c r="FAV16" s="10"/>
      <c r="FAW16" s="14"/>
      <c r="FAX16" s="10"/>
      <c r="FAY16" s="14"/>
      <c r="FAZ16" s="10"/>
      <c r="FBA16" s="14"/>
      <c r="FBB16" s="10"/>
      <c r="FBC16" s="14"/>
      <c r="FBD16" s="10"/>
      <c r="FBE16" s="14"/>
      <c r="FBF16" s="10"/>
      <c r="FBG16" s="14"/>
      <c r="FBH16" s="10"/>
      <c r="FBI16" s="14"/>
      <c r="FBJ16" s="10"/>
      <c r="FBK16" s="14"/>
      <c r="FBL16" s="10"/>
      <c r="FBM16" s="14"/>
      <c r="FBN16" s="10"/>
      <c r="FBO16" s="14"/>
      <c r="FBP16" s="10"/>
      <c r="FBQ16" s="14"/>
      <c r="FBR16" s="10"/>
      <c r="FBS16" s="14"/>
      <c r="FBT16" s="10"/>
      <c r="FBU16" s="14"/>
      <c r="FBV16" s="10"/>
      <c r="FBW16" s="14"/>
      <c r="FBX16" s="10"/>
      <c r="FBY16" s="14"/>
      <c r="FBZ16" s="10"/>
      <c r="FCA16" s="14"/>
      <c r="FCB16" s="10"/>
      <c r="FCC16" s="14"/>
      <c r="FCD16" s="10"/>
      <c r="FCE16" s="14"/>
      <c r="FCF16" s="10"/>
      <c r="FCG16" s="14"/>
      <c r="FCH16" s="10"/>
      <c r="FCI16" s="14"/>
      <c r="FCJ16" s="10"/>
      <c r="FCK16" s="14"/>
      <c r="FCL16" s="10"/>
      <c r="FCM16" s="14"/>
      <c r="FCN16" s="10"/>
      <c r="FCO16" s="14"/>
      <c r="FCP16" s="10"/>
      <c r="FCQ16" s="14"/>
      <c r="FCR16" s="10"/>
      <c r="FCS16" s="14"/>
      <c r="FCT16" s="10"/>
      <c r="FCU16" s="14"/>
      <c r="FCV16" s="10"/>
      <c r="FCW16" s="14"/>
      <c r="FCX16" s="10"/>
      <c r="FCY16" s="14"/>
      <c r="FCZ16" s="10"/>
      <c r="FDA16" s="14"/>
      <c r="FDB16" s="10"/>
      <c r="FDC16" s="14"/>
      <c r="FDD16" s="10"/>
      <c r="FDE16" s="14"/>
      <c r="FDF16" s="10"/>
      <c r="FDG16" s="14"/>
      <c r="FDH16" s="10"/>
      <c r="FDI16" s="14"/>
      <c r="FDJ16" s="10"/>
      <c r="FDK16" s="14"/>
      <c r="FDL16" s="10"/>
      <c r="FDM16" s="14"/>
      <c r="FDN16" s="10"/>
      <c r="FDO16" s="14"/>
      <c r="FDP16" s="10"/>
      <c r="FDQ16" s="14"/>
      <c r="FDR16" s="10"/>
      <c r="FDS16" s="14"/>
      <c r="FDT16" s="10"/>
      <c r="FDU16" s="14"/>
      <c r="FDV16" s="10"/>
      <c r="FDW16" s="14"/>
      <c r="FDX16" s="10"/>
      <c r="FDY16" s="14"/>
      <c r="FDZ16" s="10"/>
      <c r="FEA16" s="14"/>
      <c r="FEB16" s="10"/>
      <c r="FEC16" s="14"/>
      <c r="FED16" s="10"/>
      <c r="FEE16" s="14"/>
      <c r="FEF16" s="10"/>
      <c r="FEG16" s="14"/>
      <c r="FEH16" s="10"/>
      <c r="FEI16" s="14"/>
      <c r="FEJ16" s="10"/>
      <c r="FEK16" s="14"/>
      <c r="FEL16" s="10"/>
      <c r="FEM16" s="14"/>
      <c r="FEN16" s="10"/>
      <c r="FEO16" s="14"/>
      <c r="FEP16" s="10"/>
      <c r="FEQ16" s="14"/>
      <c r="FER16" s="10"/>
      <c r="FES16" s="14"/>
      <c r="FET16" s="10"/>
      <c r="FEU16" s="14"/>
      <c r="FEV16" s="10"/>
      <c r="FEW16" s="14"/>
      <c r="FEX16" s="10"/>
      <c r="FEY16" s="14"/>
      <c r="FEZ16" s="10"/>
      <c r="FFA16" s="14"/>
      <c r="FFB16" s="10"/>
      <c r="FFC16" s="14"/>
      <c r="FFD16" s="10"/>
      <c r="FFE16" s="14"/>
      <c r="FFF16" s="10"/>
      <c r="FFG16" s="14"/>
      <c r="FFH16" s="10"/>
      <c r="FFI16" s="14"/>
      <c r="FFJ16" s="10"/>
      <c r="FFK16" s="14"/>
      <c r="FFL16" s="10"/>
      <c r="FFM16" s="14"/>
      <c r="FFN16" s="10"/>
      <c r="FFO16" s="14"/>
      <c r="FFP16" s="10"/>
      <c r="FFQ16" s="14"/>
      <c r="FFR16" s="10"/>
      <c r="FFS16" s="14"/>
      <c r="FFT16" s="10"/>
      <c r="FFU16" s="14"/>
      <c r="FFV16" s="10"/>
      <c r="FFW16" s="14"/>
      <c r="FFX16" s="10"/>
      <c r="FFY16" s="14"/>
      <c r="FFZ16" s="10"/>
      <c r="FGA16" s="14"/>
      <c r="FGB16" s="10"/>
      <c r="FGC16" s="14"/>
      <c r="FGD16" s="10"/>
      <c r="FGE16" s="14"/>
      <c r="FGF16" s="10"/>
      <c r="FGG16" s="14"/>
      <c r="FGH16" s="10"/>
      <c r="FGI16" s="14"/>
      <c r="FGJ16" s="10"/>
      <c r="FGK16" s="14"/>
      <c r="FGL16" s="10"/>
      <c r="FGM16" s="14"/>
      <c r="FGN16" s="10"/>
      <c r="FGO16" s="14"/>
      <c r="FGP16" s="10"/>
      <c r="FGQ16" s="14"/>
      <c r="FGR16" s="10"/>
      <c r="FGS16" s="14"/>
      <c r="FGT16" s="10"/>
      <c r="FGU16" s="14"/>
      <c r="FGV16" s="10"/>
      <c r="FGW16" s="14"/>
      <c r="FGX16" s="10"/>
      <c r="FGY16" s="14"/>
      <c r="FGZ16" s="10"/>
      <c r="FHA16" s="14"/>
      <c r="FHB16" s="10"/>
      <c r="FHC16" s="14"/>
      <c r="FHD16" s="10"/>
      <c r="FHE16" s="14"/>
      <c r="FHF16" s="10"/>
      <c r="FHG16" s="14"/>
      <c r="FHH16" s="10"/>
      <c r="FHI16" s="14"/>
      <c r="FHJ16" s="10"/>
      <c r="FHK16" s="14"/>
      <c r="FHL16" s="10"/>
      <c r="FHM16" s="14"/>
      <c r="FHN16" s="10"/>
      <c r="FHO16" s="14"/>
      <c r="FHP16" s="10"/>
      <c r="FHQ16" s="14"/>
      <c r="FHR16" s="10"/>
      <c r="FHS16" s="14"/>
      <c r="FHT16" s="10"/>
      <c r="FHU16" s="14"/>
      <c r="FHV16" s="10"/>
      <c r="FHW16" s="14"/>
      <c r="FHX16" s="10"/>
      <c r="FHY16" s="14"/>
      <c r="FHZ16" s="10"/>
      <c r="FIA16" s="14"/>
      <c r="FIB16" s="10"/>
      <c r="FIC16" s="14"/>
      <c r="FID16" s="10"/>
      <c r="FIE16" s="14"/>
      <c r="FIF16" s="10"/>
      <c r="FIG16" s="14"/>
      <c r="FIH16" s="10"/>
      <c r="FII16" s="14"/>
      <c r="FIJ16" s="10"/>
      <c r="FIK16" s="14"/>
      <c r="FIL16" s="10"/>
      <c r="FIM16" s="14"/>
      <c r="FIN16" s="10"/>
      <c r="FIO16" s="14"/>
      <c r="FIP16" s="10"/>
      <c r="FIQ16" s="14"/>
      <c r="FIR16" s="10"/>
      <c r="FIS16" s="14"/>
      <c r="FIT16" s="10"/>
      <c r="FIU16" s="14"/>
      <c r="FIV16" s="10"/>
      <c r="FIW16" s="14"/>
      <c r="FIX16" s="10"/>
      <c r="FIY16" s="14"/>
      <c r="FIZ16" s="10"/>
      <c r="FJA16" s="14"/>
      <c r="FJB16" s="10"/>
      <c r="FJC16" s="14"/>
      <c r="FJD16" s="10"/>
      <c r="FJE16" s="14"/>
      <c r="FJF16" s="10"/>
      <c r="FJG16" s="14"/>
      <c r="FJH16" s="10"/>
      <c r="FJI16" s="14"/>
      <c r="FJJ16" s="10"/>
      <c r="FJK16" s="14"/>
      <c r="FJL16" s="10"/>
      <c r="FJM16" s="14"/>
      <c r="FJN16" s="10"/>
      <c r="FJO16" s="14"/>
      <c r="FJP16" s="10"/>
      <c r="FJQ16" s="14"/>
      <c r="FJR16" s="10"/>
      <c r="FJS16" s="14"/>
      <c r="FJT16" s="10"/>
      <c r="FJU16" s="14"/>
      <c r="FJV16" s="10"/>
      <c r="FJW16" s="14"/>
      <c r="FJX16" s="10"/>
      <c r="FJY16" s="14"/>
      <c r="FJZ16" s="10"/>
      <c r="FKA16" s="14"/>
      <c r="FKB16" s="10"/>
      <c r="FKC16" s="14"/>
      <c r="FKD16" s="10"/>
      <c r="FKE16" s="14"/>
      <c r="FKF16" s="10"/>
      <c r="FKG16" s="14"/>
      <c r="FKH16" s="10"/>
      <c r="FKI16" s="14"/>
      <c r="FKJ16" s="10"/>
      <c r="FKK16" s="14"/>
      <c r="FKL16" s="10"/>
      <c r="FKM16" s="14"/>
      <c r="FKN16" s="10"/>
      <c r="FKO16" s="14"/>
      <c r="FKP16" s="10"/>
      <c r="FKQ16" s="14"/>
      <c r="FKR16" s="10"/>
      <c r="FKS16" s="14"/>
      <c r="FKT16" s="10"/>
      <c r="FKU16" s="14"/>
      <c r="FKV16" s="10"/>
      <c r="FKW16" s="14"/>
      <c r="FKX16" s="10"/>
      <c r="FKY16" s="14"/>
      <c r="FKZ16" s="10"/>
      <c r="FLA16" s="14"/>
      <c r="FLB16" s="10"/>
      <c r="FLC16" s="14"/>
      <c r="FLD16" s="10"/>
      <c r="FLE16" s="14"/>
      <c r="FLF16" s="10"/>
      <c r="FLG16" s="14"/>
      <c r="FLH16" s="10"/>
      <c r="FLI16" s="14"/>
      <c r="FLJ16" s="10"/>
      <c r="FLK16" s="14"/>
      <c r="FLL16" s="10"/>
      <c r="FLM16" s="14"/>
      <c r="FLN16" s="10"/>
      <c r="FLO16" s="14"/>
      <c r="FLP16" s="10"/>
      <c r="FLQ16" s="14"/>
      <c r="FLR16" s="10"/>
      <c r="FLS16" s="14"/>
      <c r="FLT16" s="10"/>
      <c r="FLU16" s="14"/>
      <c r="FLV16" s="10"/>
      <c r="FLW16" s="14"/>
      <c r="FLX16" s="10"/>
      <c r="FLY16" s="14"/>
      <c r="FLZ16" s="10"/>
      <c r="FMA16" s="14"/>
      <c r="FMB16" s="10"/>
      <c r="FMC16" s="14"/>
      <c r="FMD16" s="10"/>
      <c r="FME16" s="14"/>
      <c r="FMF16" s="10"/>
      <c r="FMG16" s="14"/>
      <c r="FMH16" s="10"/>
      <c r="FMI16" s="14"/>
      <c r="FMJ16" s="10"/>
      <c r="FMK16" s="14"/>
      <c r="FML16" s="10"/>
      <c r="FMM16" s="14"/>
      <c r="FMN16" s="10"/>
      <c r="FMO16" s="14"/>
      <c r="FMP16" s="10"/>
      <c r="FMQ16" s="14"/>
      <c r="FMR16" s="10"/>
      <c r="FMS16" s="14"/>
      <c r="FMT16" s="10"/>
      <c r="FMU16" s="14"/>
      <c r="FMV16" s="10"/>
      <c r="FMW16" s="14"/>
      <c r="FMX16" s="10"/>
      <c r="FMY16" s="14"/>
      <c r="FMZ16" s="10"/>
      <c r="FNA16" s="14"/>
      <c r="FNB16" s="10"/>
      <c r="FNC16" s="14"/>
      <c r="FND16" s="10"/>
      <c r="FNE16" s="14"/>
      <c r="FNF16" s="10"/>
      <c r="FNG16" s="14"/>
      <c r="FNH16" s="10"/>
      <c r="FNI16" s="14"/>
      <c r="FNJ16" s="10"/>
      <c r="FNK16" s="14"/>
      <c r="FNL16" s="10"/>
      <c r="FNM16" s="14"/>
      <c r="FNN16" s="10"/>
      <c r="FNO16" s="14"/>
      <c r="FNP16" s="10"/>
      <c r="FNQ16" s="14"/>
      <c r="FNR16" s="10"/>
      <c r="FNS16" s="14"/>
      <c r="FNT16" s="10"/>
      <c r="FNU16" s="14"/>
      <c r="FNV16" s="10"/>
      <c r="FNW16" s="14"/>
      <c r="FNX16" s="10"/>
      <c r="FNY16" s="14"/>
      <c r="FNZ16" s="10"/>
      <c r="FOA16" s="14"/>
      <c r="FOB16" s="10"/>
      <c r="FOC16" s="14"/>
      <c r="FOD16" s="10"/>
      <c r="FOE16" s="14"/>
      <c r="FOF16" s="10"/>
      <c r="FOG16" s="14"/>
      <c r="FOH16" s="10"/>
      <c r="FOI16" s="14"/>
      <c r="FOJ16" s="10"/>
      <c r="FOK16" s="14"/>
      <c r="FOL16" s="10"/>
      <c r="FOM16" s="14"/>
      <c r="FON16" s="10"/>
      <c r="FOO16" s="14"/>
      <c r="FOP16" s="10"/>
      <c r="FOQ16" s="14"/>
      <c r="FOR16" s="10"/>
      <c r="FOS16" s="14"/>
      <c r="FOT16" s="10"/>
      <c r="FOU16" s="14"/>
      <c r="FOV16" s="10"/>
      <c r="FOW16" s="14"/>
      <c r="FOX16" s="10"/>
      <c r="FOY16" s="14"/>
      <c r="FOZ16" s="10"/>
      <c r="FPA16" s="14"/>
      <c r="FPB16" s="10"/>
      <c r="FPC16" s="14"/>
      <c r="FPD16" s="10"/>
      <c r="FPE16" s="14"/>
      <c r="FPF16" s="10"/>
      <c r="FPG16" s="14"/>
      <c r="FPH16" s="10"/>
      <c r="FPI16" s="14"/>
      <c r="FPJ16" s="10"/>
      <c r="FPK16" s="14"/>
      <c r="FPL16" s="10"/>
      <c r="FPM16" s="14"/>
      <c r="FPN16" s="10"/>
      <c r="FPO16" s="14"/>
      <c r="FPP16" s="10"/>
      <c r="FPQ16" s="14"/>
      <c r="FPR16" s="10"/>
      <c r="FPS16" s="14"/>
      <c r="FPT16" s="10"/>
      <c r="FPU16" s="14"/>
      <c r="FPV16" s="10"/>
      <c r="FPW16" s="14"/>
      <c r="FPX16" s="10"/>
      <c r="FPY16" s="14"/>
      <c r="FPZ16" s="10"/>
      <c r="FQA16" s="14"/>
      <c r="FQB16" s="10"/>
      <c r="FQC16" s="14"/>
      <c r="FQD16" s="10"/>
      <c r="FQE16" s="14"/>
      <c r="FQF16" s="10"/>
      <c r="FQG16" s="14"/>
      <c r="FQH16" s="10"/>
      <c r="FQI16" s="14"/>
      <c r="FQJ16" s="10"/>
      <c r="FQK16" s="14"/>
      <c r="FQL16" s="10"/>
      <c r="FQM16" s="14"/>
      <c r="FQN16" s="10"/>
      <c r="FQO16" s="14"/>
      <c r="FQP16" s="10"/>
      <c r="FQQ16" s="14"/>
      <c r="FQR16" s="10"/>
      <c r="FQS16" s="14"/>
      <c r="FQT16" s="10"/>
      <c r="FQU16" s="14"/>
      <c r="FQV16" s="10"/>
      <c r="FQW16" s="14"/>
      <c r="FQX16" s="10"/>
      <c r="FQY16" s="14"/>
      <c r="FQZ16" s="10"/>
      <c r="FRA16" s="14"/>
      <c r="FRB16" s="10"/>
      <c r="FRC16" s="14"/>
      <c r="FRD16" s="10"/>
      <c r="FRE16" s="14"/>
      <c r="FRF16" s="10"/>
      <c r="FRG16" s="14"/>
      <c r="FRH16" s="10"/>
      <c r="FRI16" s="14"/>
      <c r="FRJ16" s="10"/>
      <c r="FRK16" s="14"/>
      <c r="FRL16" s="10"/>
      <c r="FRM16" s="14"/>
      <c r="FRN16" s="10"/>
      <c r="FRO16" s="14"/>
      <c r="FRP16" s="10"/>
      <c r="FRQ16" s="14"/>
      <c r="FRR16" s="10"/>
      <c r="FRS16" s="14"/>
      <c r="FRT16" s="10"/>
      <c r="FRU16" s="14"/>
      <c r="FRV16" s="10"/>
      <c r="FRW16" s="14"/>
      <c r="FRX16" s="10"/>
      <c r="FRY16" s="14"/>
      <c r="FRZ16" s="10"/>
      <c r="FSA16" s="14"/>
      <c r="FSB16" s="10"/>
      <c r="FSC16" s="14"/>
      <c r="FSD16" s="10"/>
      <c r="FSE16" s="14"/>
      <c r="FSF16" s="10"/>
      <c r="FSG16" s="14"/>
      <c r="FSH16" s="10"/>
      <c r="FSI16" s="14"/>
      <c r="FSJ16" s="10"/>
      <c r="FSK16" s="14"/>
      <c r="FSL16" s="10"/>
      <c r="FSM16" s="14"/>
      <c r="FSN16" s="10"/>
      <c r="FSO16" s="14"/>
      <c r="FSP16" s="10"/>
      <c r="FSQ16" s="14"/>
      <c r="FSR16" s="10"/>
      <c r="FSS16" s="14"/>
      <c r="FST16" s="10"/>
      <c r="FSU16" s="14"/>
      <c r="FSV16" s="10"/>
      <c r="FSW16" s="14"/>
      <c r="FSX16" s="10"/>
      <c r="FSY16" s="14"/>
      <c r="FSZ16" s="10"/>
      <c r="FTA16" s="14"/>
      <c r="FTB16" s="10"/>
      <c r="FTC16" s="14"/>
      <c r="FTD16" s="10"/>
      <c r="FTE16" s="14"/>
      <c r="FTF16" s="10"/>
      <c r="FTG16" s="14"/>
      <c r="FTH16" s="10"/>
      <c r="FTI16" s="14"/>
      <c r="FTJ16" s="10"/>
      <c r="FTK16" s="14"/>
      <c r="FTL16" s="10"/>
      <c r="FTM16" s="14"/>
      <c r="FTN16" s="10"/>
      <c r="FTO16" s="14"/>
      <c r="FTP16" s="10"/>
      <c r="FTQ16" s="14"/>
      <c r="FTR16" s="10"/>
      <c r="FTS16" s="14"/>
      <c r="FTT16" s="10"/>
      <c r="FTU16" s="14"/>
      <c r="FTV16" s="10"/>
      <c r="FTW16" s="14"/>
      <c r="FTX16" s="10"/>
      <c r="FTY16" s="14"/>
      <c r="FTZ16" s="10"/>
      <c r="FUA16" s="14"/>
      <c r="FUB16" s="10"/>
      <c r="FUC16" s="14"/>
      <c r="FUD16" s="10"/>
      <c r="FUE16" s="14"/>
      <c r="FUF16" s="10"/>
      <c r="FUG16" s="14"/>
      <c r="FUH16" s="10"/>
      <c r="FUI16" s="14"/>
      <c r="FUJ16" s="10"/>
      <c r="FUK16" s="14"/>
      <c r="FUL16" s="10"/>
      <c r="FUM16" s="14"/>
      <c r="FUN16" s="10"/>
      <c r="FUO16" s="14"/>
      <c r="FUP16" s="10"/>
      <c r="FUQ16" s="14"/>
      <c r="FUR16" s="10"/>
      <c r="FUS16" s="14"/>
      <c r="FUT16" s="10"/>
      <c r="FUU16" s="14"/>
      <c r="FUV16" s="10"/>
      <c r="FUW16" s="14"/>
      <c r="FUX16" s="10"/>
      <c r="FUY16" s="14"/>
      <c r="FUZ16" s="10"/>
      <c r="FVA16" s="14"/>
      <c r="FVB16" s="10"/>
      <c r="FVC16" s="14"/>
      <c r="FVD16" s="10"/>
      <c r="FVE16" s="14"/>
      <c r="FVF16" s="10"/>
      <c r="FVG16" s="14"/>
      <c r="FVH16" s="10"/>
      <c r="FVI16" s="14"/>
      <c r="FVJ16" s="10"/>
      <c r="FVK16" s="14"/>
      <c r="FVL16" s="10"/>
      <c r="FVM16" s="14"/>
      <c r="FVN16" s="10"/>
      <c r="FVO16" s="14"/>
      <c r="FVP16" s="10"/>
      <c r="FVQ16" s="14"/>
      <c r="FVR16" s="10"/>
      <c r="FVS16" s="14"/>
      <c r="FVT16" s="10"/>
      <c r="FVU16" s="14"/>
      <c r="FVV16" s="10"/>
      <c r="FVW16" s="14"/>
      <c r="FVX16" s="10"/>
      <c r="FVY16" s="14"/>
      <c r="FVZ16" s="10"/>
      <c r="FWA16" s="14"/>
      <c r="FWB16" s="10"/>
      <c r="FWC16" s="14"/>
      <c r="FWD16" s="10"/>
      <c r="FWE16" s="14"/>
      <c r="FWF16" s="10"/>
      <c r="FWG16" s="14"/>
      <c r="FWH16" s="10"/>
      <c r="FWI16" s="14"/>
      <c r="FWJ16" s="10"/>
      <c r="FWK16" s="14"/>
      <c r="FWL16" s="10"/>
      <c r="FWM16" s="14"/>
      <c r="FWN16" s="10"/>
      <c r="FWO16" s="14"/>
      <c r="FWP16" s="10"/>
      <c r="FWQ16" s="14"/>
      <c r="FWR16" s="10"/>
      <c r="FWS16" s="14"/>
      <c r="FWT16" s="10"/>
      <c r="FWU16" s="14"/>
      <c r="FWV16" s="10"/>
      <c r="FWW16" s="14"/>
      <c r="FWX16" s="10"/>
      <c r="FWY16" s="14"/>
      <c r="FWZ16" s="10"/>
      <c r="FXA16" s="14"/>
      <c r="FXB16" s="10"/>
      <c r="FXC16" s="14"/>
      <c r="FXD16" s="10"/>
      <c r="FXE16" s="14"/>
      <c r="FXF16" s="10"/>
      <c r="FXG16" s="14"/>
      <c r="FXH16" s="10"/>
      <c r="FXI16" s="14"/>
      <c r="FXJ16" s="10"/>
      <c r="FXK16" s="14"/>
      <c r="FXL16" s="10"/>
      <c r="FXM16" s="14"/>
      <c r="FXN16" s="10"/>
      <c r="FXO16" s="14"/>
      <c r="FXP16" s="10"/>
      <c r="FXQ16" s="14"/>
      <c r="FXR16" s="10"/>
      <c r="FXS16" s="14"/>
      <c r="FXT16" s="10"/>
      <c r="FXU16" s="14"/>
      <c r="FXV16" s="10"/>
      <c r="FXW16" s="14"/>
      <c r="FXX16" s="10"/>
      <c r="FXY16" s="14"/>
      <c r="FXZ16" s="10"/>
      <c r="FYA16" s="14"/>
      <c r="FYB16" s="10"/>
      <c r="FYC16" s="14"/>
      <c r="FYD16" s="10"/>
      <c r="FYE16" s="14"/>
      <c r="FYF16" s="10"/>
      <c r="FYG16" s="14"/>
      <c r="FYH16" s="10"/>
      <c r="FYI16" s="14"/>
      <c r="FYJ16" s="10"/>
      <c r="FYK16" s="14"/>
      <c r="FYL16" s="10"/>
      <c r="FYM16" s="14"/>
      <c r="FYN16" s="10"/>
      <c r="FYO16" s="14"/>
      <c r="FYP16" s="10"/>
      <c r="FYQ16" s="14"/>
      <c r="FYR16" s="10"/>
      <c r="FYS16" s="14"/>
      <c r="FYT16" s="10"/>
      <c r="FYU16" s="14"/>
      <c r="FYV16" s="10"/>
      <c r="FYW16" s="14"/>
      <c r="FYX16" s="10"/>
      <c r="FYY16" s="14"/>
      <c r="FYZ16" s="10"/>
      <c r="FZA16" s="14"/>
      <c r="FZB16" s="10"/>
      <c r="FZC16" s="14"/>
      <c r="FZD16" s="10"/>
      <c r="FZE16" s="14"/>
      <c r="FZF16" s="10"/>
      <c r="FZG16" s="14"/>
      <c r="FZH16" s="10"/>
      <c r="FZI16" s="14"/>
      <c r="FZJ16" s="10"/>
      <c r="FZK16" s="14"/>
      <c r="FZL16" s="10"/>
      <c r="FZM16" s="14"/>
      <c r="FZN16" s="10"/>
      <c r="FZO16" s="14"/>
      <c r="FZP16" s="10"/>
      <c r="FZQ16" s="14"/>
      <c r="FZR16" s="10"/>
      <c r="FZS16" s="14"/>
      <c r="FZT16" s="10"/>
      <c r="FZU16" s="14"/>
      <c r="FZV16" s="10"/>
      <c r="FZW16" s="14"/>
      <c r="FZX16" s="10"/>
      <c r="FZY16" s="14"/>
      <c r="FZZ16" s="10"/>
      <c r="GAA16" s="14"/>
      <c r="GAB16" s="10"/>
      <c r="GAC16" s="14"/>
      <c r="GAD16" s="10"/>
      <c r="GAE16" s="14"/>
      <c r="GAF16" s="10"/>
      <c r="GAG16" s="14"/>
      <c r="GAH16" s="10"/>
      <c r="GAI16" s="14"/>
      <c r="GAJ16" s="10"/>
      <c r="GAK16" s="14"/>
      <c r="GAL16" s="10"/>
      <c r="GAM16" s="14"/>
      <c r="GAN16" s="10"/>
      <c r="GAO16" s="14"/>
      <c r="GAP16" s="10"/>
      <c r="GAQ16" s="14"/>
      <c r="GAR16" s="10"/>
      <c r="GAS16" s="14"/>
      <c r="GAT16" s="10"/>
      <c r="GAU16" s="14"/>
      <c r="GAV16" s="10"/>
      <c r="GAW16" s="14"/>
      <c r="GAX16" s="10"/>
      <c r="GAY16" s="14"/>
      <c r="GAZ16" s="10"/>
      <c r="GBA16" s="14"/>
      <c r="GBB16" s="10"/>
      <c r="GBC16" s="14"/>
      <c r="GBD16" s="10"/>
      <c r="GBE16" s="14"/>
      <c r="GBF16" s="10"/>
      <c r="GBG16" s="14"/>
      <c r="GBH16" s="10"/>
      <c r="GBI16" s="14"/>
      <c r="GBJ16" s="10"/>
      <c r="GBK16" s="14"/>
      <c r="GBL16" s="10"/>
      <c r="GBM16" s="14"/>
      <c r="GBN16" s="10"/>
      <c r="GBO16" s="14"/>
      <c r="GBP16" s="10"/>
      <c r="GBQ16" s="14"/>
      <c r="GBR16" s="10"/>
      <c r="GBS16" s="14"/>
      <c r="GBT16" s="10"/>
      <c r="GBU16" s="14"/>
      <c r="GBV16" s="10"/>
      <c r="GBW16" s="14"/>
      <c r="GBX16" s="10"/>
      <c r="GBY16" s="14"/>
      <c r="GBZ16" s="10"/>
      <c r="GCA16" s="14"/>
      <c r="GCB16" s="10"/>
      <c r="GCC16" s="14"/>
      <c r="GCD16" s="10"/>
      <c r="GCE16" s="14"/>
      <c r="GCF16" s="10"/>
      <c r="GCG16" s="14"/>
      <c r="GCH16" s="10"/>
      <c r="GCI16" s="14"/>
      <c r="GCJ16" s="10"/>
      <c r="GCK16" s="14"/>
      <c r="GCL16" s="10"/>
      <c r="GCM16" s="14"/>
      <c r="GCN16" s="10"/>
      <c r="GCO16" s="14"/>
      <c r="GCP16" s="10"/>
      <c r="GCQ16" s="14"/>
      <c r="GCR16" s="10"/>
      <c r="GCS16" s="14"/>
      <c r="GCT16" s="10"/>
      <c r="GCU16" s="14"/>
      <c r="GCV16" s="10"/>
      <c r="GCW16" s="14"/>
      <c r="GCX16" s="10"/>
      <c r="GCY16" s="14"/>
      <c r="GCZ16" s="10"/>
      <c r="GDA16" s="14"/>
      <c r="GDB16" s="10"/>
      <c r="GDC16" s="14"/>
      <c r="GDD16" s="10"/>
      <c r="GDE16" s="14"/>
      <c r="GDF16" s="10"/>
      <c r="GDG16" s="14"/>
      <c r="GDH16" s="10"/>
      <c r="GDI16" s="14"/>
      <c r="GDJ16" s="10"/>
      <c r="GDK16" s="14"/>
      <c r="GDL16" s="10"/>
      <c r="GDM16" s="14"/>
      <c r="GDN16" s="10"/>
      <c r="GDO16" s="14"/>
      <c r="GDP16" s="10"/>
      <c r="GDQ16" s="14"/>
      <c r="GDR16" s="10"/>
      <c r="GDS16" s="14"/>
      <c r="GDT16" s="10"/>
      <c r="GDU16" s="14"/>
      <c r="GDV16" s="10"/>
      <c r="GDW16" s="14"/>
      <c r="GDX16" s="10"/>
      <c r="GDY16" s="14"/>
      <c r="GDZ16" s="10"/>
      <c r="GEA16" s="14"/>
      <c r="GEB16" s="10"/>
      <c r="GEC16" s="14"/>
      <c r="GED16" s="10"/>
      <c r="GEE16" s="14"/>
      <c r="GEF16" s="10"/>
      <c r="GEG16" s="14"/>
      <c r="GEH16" s="10"/>
      <c r="GEI16" s="14"/>
      <c r="GEJ16" s="10"/>
      <c r="GEK16" s="14"/>
      <c r="GEL16" s="10"/>
      <c r="GEM16" s="14"/>
      <c r="GEN16" s="10"/>
      <c r="GEO16" s="14"/>
      <c r="GEP16" s="10"/>
      <c r="GEQ16" s="14"/>
      <c r="GER16" s="10"/>
      <c r="GES16" s="14"/>
      <c r="GET16" s="10"/>
      <c r="GEU16" s="14"/>
      <c r="GEV16" s="10"/>
      <c r="GEW16" s="14"/>
      <c r="GEX16" s="10"/>
      <c r="GEY16" s="14"/>
      <c r="GEZ16" s="10"/>
      <c r="GFA16" s="14"/>
      <c r="GFB16" s="10"/>
      <c r="GFC16" s="14"/>
      <c r="GFD16" s="10"/>
      <c r="GFE16" s="14"/>
      <c r="GFF16" s="10"/>
      <c r="GFG16" s="14"/>
      <c r="GFH16" s="10"/>
      <c r="GFI16" s="14"/>
      <c r="GFJ16" s="10"/>
      <c r="GFK16" s="14"/>
      <c r="GFL16" s="10"/>
      <c r="GFM16" s="14"/>
      <c r="GFN16" s="10"/>
      <c r="GFO16" s="14"/>
      <c r="GFP16" s="10"/>
      <c r="GFQ16" s="14"/>
      <c r="GFR16" s="10"/>
      <c r="GFS16" s="14"/>
      <c r="GFT16" s="10"/>
      <c r="GFU16" s="14"/>
      <c r="GFV16" s="10"/>
      <c r="GFW16" s="14"/>
      <c r="GFX16" s="10"/>
      <c r="GFY16" s="14"/>
      <c r="GFZ16" s="10"/>
      <c r="GGA16" s="14"/>
      <c r="GGB16" s="10"/>
      <c r="GGC16" s="14"/>
      <c r="GGD16" s="10"/>
      <c r="GGE16" s="14"/>
      <c r="GGF16" s="10"/>
      <c r="GGG16" s="14"/>
      <c r="GGH16" s="10"/>
      <c r="GGI16" s="14"/>
      <c r="GGJ16" s="10"/>
      <c r="GGK16" s="14"/>
      <c r="GGL16" s="10"/>
      <c r="GGM16" s="14"/>
      <c r="GGN16" s="10"/>
      <c r="GGO16" s="14"/>
      <c r="GGP16" s="10"/>
      <c r="GGQ16" s="14"/>
      <c r="GGR16" s="10"/>
      <c r="GGS16" s="14"/>
      <c r="GGT16" s="10"/>
      <c r="GGU16" s="14"/>
      <c r="GGV16" s="10"/>
      <c r="GGW16" s="14"/>
      <c r="GGX16" s="10"/>
      <c r="GGY16" s="14"/>
      <c r="GGZ16" s="10"/>
      <c r="GHA16" s="14"/>
      <c r="GHB16" s="10"/>
      <c r="GHC16" s="14"/>
      <c r="GHD16" s="10"/>
      <c r="GHE16" s="14"/>
      <c r="GHF16" s="10"/>
      <c r="GHG16" s="14"/>
      <c r="GHH16" s="10"/>
      <c r="GHI16" s="14"/>
      <c r="GHJ16" s="10"/>
      <c r="GHK16" s="14"/>
      <c r="GHL16" s="10"/>
      <c r="GHM16" s="14"/>
      <c r="GHN16" s="10"/>
      <c r="GHO16" s="14"/>
      <c r="GHP16" s="10"/>
      <c r="GHQ16" s="14"/>
      <c r="GHR16" s="10"/>
      <c r="GHS16" s="14"/>
      <c r="GHT16" s="10"/>
      <c r="GHU16" s="14"/>
      <c r="GHV16" s="10"/>
      <c r="GHW16" s="14"/>
      <c r="GHX16" s="10"/>
      <c r="GHY16" s="14"/>
      <c r="GHZ16" s="10"/>
      <c r="GIA16" s="14"/>
      <c r="GIB16" s="10"/>
      <c r="GIC16" s="14"/>
      <c r="GID16" s="10"/>
      <c r="GIE16" s="14"/>
      <c r="GIF16" s="10"/>
      <c r="GIG16" s="14"/>
      <c r="GIH16" s="10"/>
      <c r="GII16" s="14"/>
      <c r="GIJ16" s="10"/>
      <c r="GIK16" s="14"/>
      <c r="GIL16" s="10"/>
      <c r="GIM16" s="14"/>
      <c r="GIN16" s="10"/>
      <c r="GIO16" s="14"/>
      <c r="GIP16" s="10"/>
      <c r="GIQ16" s="14"/>
      <c r="GIR16" s="10"/>
      <c r="GIS16" s="14"/>
      <c r="GIT16" s="10"/>
      <c r="GIU16" s="14"/>
      <c r="GIV16" s="10"/>
      <c r="GIW16" s="14"/>
      <c r="GIX16" s="10"/>
      <c r="GIY16" s="14"/>
      <c r="GIZ16" s="10"/>
      <c r="GJA16" s="14"/>
      <c r="GJB16" s="10"/>
      <c r="GJC16" s="14"/>
      <c r="GJD16" s="10"/>
      <c r="GJE16" s="14"/>
      <c r="GJF16" s="10"/>
      <c r="GJG16" s="14"/>
      <c r="GJH16" s="10"/>
      <c r="GJI16" s="14"/>
      <c r="GJJ16" s="10"/>
      <c r="GJK16" s="14"/>
      <c r="GJL16" s="10"/>
      <c r="GJM16" s="14"/>
      <c r="GJN16" s="10"/>
      <c r="GJO16" s="14"/>
      <c r="GJP16" s="10"/>
      <c r="GJQ16" s="14"/>
      <c r="GJR16" s="10"/>
      <c r="GJS16" s="14"/>
      <c r="GJT16" s="10"/>
      <c r="GJU16" s="14"/>
      <c r="GJV16" s="10"/>
      <c r="GJW16" s="14"/>
      <c r="GJX16" s="10"/>
      <c r="GJY16" s="14"/>
      <c r="GJZ16" s="10"/>
      <c r="GKA16" s="14"/>
      <c r="GKB16" s="10"/>
      <c r="GKC16" s="14"/>
      <c r="GKD16" s="10"/>
      <c r="GKE16" s="14"/>
      <c r="GKF16" s="10"/>
      <c r="GKG16" s="14"/>
      <c r="GKH16" s="10"/>
      <c r="GKI16" s="14"/>
      <c r="GKJ16" s="10"/>
      <c r="GKK16" s="14"/>
      <c r="GKL16" s="10"/>
      <c r="GKM16" s="14"/>
      <c r="GKN16" s="10"/>
      <c r="GKO16" s="14"/>
      <c r="GKP16" s="10"/>
      <c r="GKQ16" s="14"/>
      <c r="GKR16" s="10"/>
      <c r="GKS16" s="14"/>
      <c r="GKT16" s="10"/>
      <c r="GKU16" s="14"/>
      <c r="GKV16" s="10"/>
      <c r="GKW16" s="14"/>
      <c r="GKX16" s="10"/>
      <c r="GKY16" s="14"/>
      <c r="GKZ16" s="10"/>
      <c r="GLA16" s="14"/>
      <c r="GLB16" s="10"/>
      <c r="GLC16" s="14"/>
      <c r="GLD16" s="10"/>
      <c r="GLE16" s="14"/>
      <c r="GLF16" s="10"/>
      <c r="GLG16" s="14"/>
      <c r="GLH16" s="10"/>
      <c r="GLI16" s="14"/>
      <c r="GLJ16" s="10"/>
      <c r="GLK16" s="14"/>
      <c r="GLL16" s="10"/>
      <c r="GLM16" s="14"/>
      <c r="GLN16" s="10"/>
      <c r="GLO16" s="14"/>
      <c r="GLP16" s="10"/>
      <c r="GLQ16" s="14"/>
      <c r="GLR16" s="10"/>
      <c r="GLS16" s="14"/>
      <c r="GLT16" s="10"/>
      <c r="GLU16" s="14"/>
      <c r="GLV16" s="10"/>
      <c r="GLW16" s="14"/>
      <c r="GLX16" s="10"/>
      <c r="GLY16" s="14"/>
      <c r="GLZ16" s="10"/>
      <c r="GMA16" s="14"/>
      <c r="GMB16" s="10"/>
      <c r="GMC16" s="14"/>
      <c r="GMD16" s="10"/>
      <c r="GME16" s="14"/>
      <c r="GMF16" s="10"/>
      <c r="GMG16" s="14"/>
      <c r="GMH16" s="10"/>
      <c r="GMI16" s="14"/>
      <c r="GMJ16" s="10"/>
      <c r="GMK16" s="14"/>
      <c r="GML16" s="10"/>
      <c r="GMM16" s="14"/>
      <c r="GMN16" s="10"/>
      <c r="GMO16" s="14"/>
      <c r="GMP16" s="10"/>
      <c r="GMQ16" s="14"/>
      <c r="GMR16" s="10"/>
      <c r="GMS16" s="14"/>
      <c r="GMT16" s="10"/>
      <c r="GMU16" s="14"/>
      <c r="GMV16" s="10"/>
      <c r="GMW16" s="14"/>
      <c r="GMX16" s="10"/>
      <c r="GMY16" s="14"/>
      <c r="GMZ16" s="10"/>
      <c r="GNA16" s="14"/>
      <c r="GNB16" s="10"/>
      <c r="GNC16" s="14"/>
      <c r="GND16" s="10"/>
      <c r="GNE16" s="14"/>
      <c r="GNF16" s="10"/>
      <c r="GNG16" s="14"/>
      <c r="GNH16" s="10"/>
      <c r="GNI16" s="14"/>
      <c r="GNJ16" s="10"/>
      <c r="GNK16" s="14"/>
      <c r="GNL16" s="10"/>
      <c r="GNM16" s="14"/>
      <c r="GNN16" s="10"/>
      <c r="GNO16" s="14"/>
      <c r="GNP16" s="10"/>
      <c r="GNQ16" s="14"/>
      <c r="GNR16" s="10"/>
      <c r="GNS16" s="14"/>
      <c r="GNT16" s="10"/>
      <c r="GNU16" s="14"/>
      <c r="GNV16" s="10"/>
      <c r="GNW16" s="14"/>
      <c r="GNX16" s="10"/>
      <c r="GNY16" s="14"/>
      <c r="GNZ16" s="10"/>
      <c r="GOA16" s="14"/>
      <c r="GOB16" s="10"/>
      <c r="GOC16" s="14"/>
      <c r="GOD16" s="10"/>
      <c r="GOE16" s="14"/>
      <c r="GOF16" s="10"/>
      <c r="GOG16" s="14"/>
      <c r="GOH16" s="10"/>
      <c r="GOI16" s="14"/>
      <c r="GOJ16" s="10"/>
      <c r="GOK16" s="14"/>
      <c r="GOL16" s="10"/>
      <c r="GOM16" s="14"/>
      <c r="GON16" s="10"/>
      <c r="GOO16" s="14"/>
      <c r="GOP16" s="10"/>
      <c r="GOQ16" s="14"/>
      <c r="GOR16" s="10"/>
      <c r="GOS16" s="14"/>
      <c r="GOT16" s="10"/>
      <c r="GOU16" s="14"/>
      <c r="GOV16" s="10"/>
      <c r="GOW16" s="14"/>
      <c r="GOX16" s="10"/>
      <c r="GOY16" s="14"/>
      <c r="GOZ16" s="10"/>
      <c r="GPA16" s="14"/>
      <c r="GPB16" s="10"/>
      <c r="GPC16" s="14"/>
      <c r="GPD16" s="10"/>
      <c r="GPE16" s="14"/>
      <c r="GPF16" s="10"/>
      <c r="GPG16" s="14"/>
      <c r="GPH16" s="10"/>
      <c r="GPI16" s="14"/>
      <c r="GPJ16" s="10"/>
      <c r="GPK16" s="14"/>
      <c r="GPL16" s="10"/>
      <c r="GPM16" s="14"/>
      <c r="GPN16" s="10"/>
      <c r="GPO16" s="14"/>
      <c r="GPP16" s="10"/>
      <c r="GPQ16" s="14"/>
      <c r="GPR16" s="10"/>
      <c r="GPS16" s="14"/>
      <c r="GPT16" s="10"/>
      <c r="GPU16" s="14"/>
      <c r="GPV16" s="10"/>
      <c r="GPW16" s="14"/>
      <c r="GPX16" s="10"/>
      <c r="GPY16" s="14"/>
      <c r="GPZ16" s="10"/>
      <c r="GQA16" s="14"/>
      <c r="GQB16" s="10"/>
      <c r="GQC16" s="14"/>
      <c r="GQD16" s="10"/>
      <c r="GQE16" s="14"/>
      <c r="GQF16" s="10"/>
      <c r="GQG16" s="14"/>
      <c r="GQH16" s="10"/>
      <c r="GQI16" s="14"/>
      <c r="GQJ16" s="10"/>
      <c r="GQK16" s="14"/>
      <c r="GQL16" s="10"/>
      <c r="GQM16" s="14"/>
      <c r="GQN16" s="10"/>
      <c r="GQO16" s="14"/>
      <c r="GQP16" s="10"/>
      <c r="GQQ16" s="14"/>
      <c r="GQR16" s="10"/>
      <c r="GQS16" s="14"/>
      <c r="GQT16" s="10"/>
      <c r="GQU16" s="14"/>
      <c r="GQV16" s="10"/>
      <c r="GQW16" s="14"/>
      <c r="GQX16" s="10"/>
      <c r="GQY16" s="14"/>
      <c r="GQZ16" s="10"/>
      <c r="GRA16" s="14"/>
      <c r="GRB16" s="10"/>
      <c r="GRC16" s="14"/>
      <c r="GRD16" s="10"/>
      <c r="GRE16" s="14"/>
      <c r="GRF16" s="10"/>
      <c r="GRG16" s="14"/>
      <c r="GRH16" s="10"/>
      <c r="GRI16" s="14"/>
      <c r="GRJ16" s="10"/>
      <c r="GRK16" s="14"/>
      <c r="GRL16" s="10"/>
      <c r="GRM16" s="14"/>
      <c r="GRN16" s="10"/>
      <c r="GRO16" s="14"/>
      <c r="GRP16" s="10"/>
      <c r="GRQ16" s="14"/>
      <c r="GRR16" s="10"/>
      <c r="GRS16" s="14"/>
      <c r="GRT16" s="10"/>
      <c r="GRU16" s="14"/>
      <c r="GRV16" s="10"/>
      <c r="GRW16" s="14"/>
      <c r="GRX16" s="10"/>
      <c r="GRY16" s="14"/>
      <c r="GRZ16" s="10"/>
      <c r="GSA16" s="14"/>
      <c r="GSB16" s="10"/>
      <c r="GSC16" s="14"/>
      <c r="GSD16" s="10"/>
      <c r="GSE16" s="14"/>
      <c r="GSF16" s="10"/>
      <c r="GSG16" s="14"/>
      <c r="GSH16" s="10"/>
      <c r="GSI16" s="14"/>
      <c r="GSJ16" s="10"/>
      <c r="GSK16" s="14"/>
      <c r="GSL16" s="10"/>
      <c r="GSM16" s="14"/>
      <c r="GSN16" s="10"/>
      <c r="GSO16" s="14"/>
      <c r="GSP16" s="10"/>
      <c r="GSQ16" s="14"/>
      <c r="GSR16" s="10"/>
      <c r="GSS16" s="14"/>
      <c r="GST16" s="10"/>
      <c r="GSU16" s="14"/>
      <c r="GSV16" s="10"/>
      <c r="GSW16" s="14"/>
      <c r="GSX16" s="10"/>
      <c r="GSY16" s="14"/>
      <c r="GSZ16" s="10"/>
      <c r="GTA16" s="14"/>
      <c r="GTB16" s="10"/>
      <c r="GTC16" s="14"/>
      <c r="GTD16" s="10"/>
      <c r="GTE16" s="14"/>
      <c r="GTF16" s="10"/>
      <c r="GTG16" s="14"/>
      <c r="GTH16" s="10"/>
      <c r="GTI16" s="14"/>
      <c r="GTJ16" s="10"/>
      <c r="GTK16" s="14"/>
      <c r="GTL16" s="10"/>
      <c r="GTM16" s="14"/>
      <c r="GTN16" s="10"/>
      <c r="GTO16" s="14"/>
      <c r="GTP16" s="10"/>
      <c r="GTQ16" s="14"/>
      <c r="GTR16" s="10"/>
      <c r="GTS16" s="14"/>
      <c r="GTT16" s="10"/>
      <c r="GTU16" s="14"/>
      <c r="GTV16" s="10"/>
      <c r="GTW16" s="14"/>
      <c r="GTX16" s="10"/>
      <c r="GTY16" s="14"/>
      <c r="GTZ16" s="10"/>
      <c r="GUA16" s="14"/>
      <c r="GUB16" s="10"/>
      <c r="GUC16" s="14"/>
      <c r="GUD16" s="10"/>
      <c r="GUE16" s="14"/>
      <c r="GUF16" s="10"/>
      <c r="GUG16" s="14"/>
      <c r="GUH16" s="10"/>
      <c r="GUI16" s="14"/>
      <c r="GUJ16" s="10"/>
      <c r="GUK16" s="14"/>
      <c r="GUL16" s="10"/>
      <c r="GUM16" s="14"/>
      <c r="GUN16" s="10"/>
      <c r="GUO16" s="14"/>
      <c r="GUP16" s="10"/>
      <c r="GUQ16" s="14"/>
      <c r="GUR16" s="10"/>
      <c r="GUS16" s="14"/>
      <c r="GUT16" s="10"/>
      <c r="GUU16" s="14"/>
      <c r="GUV16" s="10"/>
      <c r="GUW16" s="14"/>
      <c r="GUX16" s="10"/>
      <c r="GUY16" s="14"/>
      <c r="GUZ16" s="10"/>
      <c r="GVA16" s="14"/>
      <c r="GVB16" s="10"/>
      <c r="GVC16" s="14"/>
      <c r="GVD16" s="10"/>
      <c r="GVE16" s="14"/>
      <c r="GVF16" s="10"/>
      <c r="GVG16" s="14"/>
      <c r="GVH16" s="10"/>
      <c r="GVI16" s="14"/>
      <c r="GVJ16" s="10"/>
      <c r="GVK16" s="14"/>
      <c r="GVL16" s="10"/>
      <c r="GVM16" s="14"/>
      <c r="GVN16" s="10"/>
      <c r="GVO16" s="14"/>
      <c r="GVP16" s="10"/>
      <c r="GVQ16" s="14"/>
      <c r="GVR16" s="10"/>
      <c r="GVS16" s="14"/>
      <c r="GVT16" s="10"/>
      <c r="GVU16" s="14"/>
      <c r="GVV16" s="10"/>
      <c r="GVW16" s="14"/>
      <c r="GVX16" s="10"/>
      <c r="GVY16" s="14"/>
      <c r="GVZ16" s="10"/>
      <c r="GWA16" s="14"/>
      <c r="GWB16" s="10"/>
      <c r="GWC16" s="14"/>
      <c r="GWD16" s="10"/>
      <c r="GWE16" s="14"/>
      <c r="GWF16" s="10"/>
      <c r="GWG16" s="14"/>
      <c r="GWH16" s="10"/>
      <c r="GWI16" s="14"/>
      <c r="GWJ16" s="10"/>
      <c r="GWK16" s="14"/>
      <c r="GWL16" s="10"/>
      <c r="GWM16" s="14"/>
      <c r="GWN16" s="10"/>
      <c r="GWO16" s="14"/>
      <c r="GWP16" s="10"/>
      <c r="GWQ16" s="14"/>
      <c r="GWR16" s="10"/>
      <c r="GWS16" s="14"/>
      <c r="GWT16" s="10"/>
      <c r="GWU16" s="14"/>
      <c r="GWV16" s="10"/>
      <c r="GWW16" s="14"/>
      <c r="GWX16" s="10"/>
      <c r="GWY16" s="14"/>
      <c r="GWZ16" s="10"/>
      <c r="GXA16" s="14"/>
      <c r="GXB16" s="10"/>
      <c r="GXC16" s="14"/>
      <c r="GXD16" s="10"/>
      <c r="GXE16" s="14"/>
      <c r="GXF16" s="10"/>
      <c r="GXG16" s="14"/>
      <c r="GXH16" s="10"/>
      <c r="GXI16" s="14"/>
      <c r="GXJ16" s="10"/>
      <c r="GXK16" s="14"/>
      <c r="GXL16" s="10"/>
      <c r="GXM16" s="14"/>
      <c r="GXN16" s="10"/>
      <c r="GXO16" s="14"/>
      <c r="GXP16" s="10"/>
      <c r="GXQ16" s="14"/>
      <c r="GXR16" s="10"/>
      <c r="GXS16" s="14"/>
      <c r="GXT16" s="10"/>
      <c r="GXU16" s="14"/>
      <c r="GXV16" s="10"/>
      <c r="GXW16" s="14"/>
      <c r="GXX16" s="10"/>
      <c r="GXY16" s="14"/>
      <c r="GXZ16" s="10"/>
      <c r="GYA16" s="14"/>
      <c r="GYB16" s="10"/>
      <c r="GYC16" s="14"/>
      <c r="GYD16" s="10"/>
      <c r="GYE16" s="14"/>
      <c r="GYF16" s="10"/>
      <c r="GYG16" s="14"/>
      <c r="GYH16" s="10"/>
      <c r="GYI16" s="14"/>
      <c r="GYJ16" s="10"/>
      <c r="GYK16" s="14"/>
      <c r="GYL16" s="10"/>
      <c r="GYM16" s="14"/>
      <c r="GYN16" s="10"/>
      <c r="GYO16" s="14"/>
      <c r="GYP16" s="10"/>
      <c r="GYQ16" s="14"/>
      <c r="GYR16" s="10"/>
      <c r="GYS16" s="14"/>
      <c r="GYT16" s="10"/>
      <c r="GYU16" s="14"/>
      <c r="GYV16" s="10"/>
      <c r="GYW16" s="14"/>
      <c r="GYX16" s="10"/>
      <c r="GYY16" s="14"/>
      <c r="GYZ16" s="10"/>
      <c r="GZA16" s="14"/>
      <c r="GZB16" s="10"/>
      <c r="GZC16" s="14"/>
      <c r="GZD16" s="10"/>
      <c r="GZE16" s="14"/>
      <c r="GZF16" s="10"/>
      <c r="GZG16" s="14"/>
      <c r="GZH16" s="10"/>
      <c r="GZI16" s="14"/>
      <c r="GZJ16" s="10"/>
      <c r="GZK16" s="14"/>
      <c r="GZL16" s="10"/>
      <c r="GZM16" s="14"/>
      <c r="GZN16" s="10"/>
      <c r="GZO16" s="14"/>
      <c r="GZP16" s="10"/>
      <c r="GZQ16" s="14"/>
      <c r="GZR16" s="10"/>
      <c r="GZS16" s="14"/>
      <c r="GZT16" s="10"/>
      <c r="GZU16" s="14"/>
      <c r="GZV16" s="10"/>
      <c r="GZW16" s="14"/>
      <c r="GZX16" s="10"/>
      <c r="GZY16" s="14"/>
      <c r="GZZ16" s="10"/>
      <c r="HAA16" s="14"/>
      <c r="HAB16" s="10"/>
      <c r="HAC16" s="14"/>
      <c r="HAD16" s="10"/>
      <c r="HAE16" s="14"/>
      <c r="HAF16" s="10"/>
      <c r="HAG16" s="14"/>
      <c r="HAH16" s="10"/>
      <c r="HAI16" s="14"/>
      <c r="HAJ16" s="10"/>
      <c r="HAK16" s="14"/>
      <c r="HAL16" s="10"/>
      <c r="HAM16" s="14"/>
      <c r="HAN16" s="10"/>
      <c r="HAO16" s="14"/>
      <c r="HAP16" s="10"/>
      <c r="HAQ16" s="14"/>
      <c r="HAR16" s="10"/>
      <c r="HAS16" s="14"/>
      <c r="HAT16" s="10"/>
      <c r="HAU16" s="14"/>
      <c r="HAV16" s="10"/>
      <c r="HAW16" s="14"/>
      <c r="HAX16" s="10"/>
      <c r="HAY16" s="14"/>
      <c r="HAZ16" s="10"/>
      <c r="HBA16" s="14"/>
      <c r="HBB16" s="10"/>
      <c r="HBC16" s="14"/>
      <c r="HBD16" s="10"/>
      <c r="HBE16" s="14"/>
      <c r="HBF16" s="10"/>
      <c r="HBG16" s="14"/>
      <c r="HBH16" s="10"/>
      <c r="HBI16" s="14"/>
      <c r="HBJ16" s="10"/>
      <c r="HBK16" s="14"/>
      <c r="HBL16" s="10"/>
      <c r="HBM16" s="14"/>
      <c r="HBN16" s="10"/>
      <c r="HBO16" s="14"/>
      <c r="HBP16" s="10"/>
      <c r="HBQ16" s="14"/>
      <c r="HBR16" s="10"/>
      <c r="HBS16" s="14"/>
      <c r="HBT16" s="10"/>
      <c r="HBU16" s="14"/>
      <c r="HBV16" s="10"/>
      <c r="HBW16" s="14"/>
      <c r="HBX16" s="10"/>
      <c r="HBY16" s="14"/>
      <c r="HBZ16" s="10"/>
      <c r="HCA16" s="14"/>
      <c r="HCB16" s="10"/>
      <c r="HCC16" s="14"/>
      <c r="HCD16" s="10"/>
      <c r="HCE16" s="14"/>
      <c r="HCF16" s="10"/>
      <c r="HCG16" s="14"/>
      <c r="HCH16" s="10"/>
      <c r="HCI16" s="14"/>
      <c r="HCJ16" s="10"/>
      <c r="HCK16" s="14"/>
      <c r="HCL16" s="10"/>
      <c r="HCM16" s="14"/>
      <c r="HCN16" s="10"/>
      <c r="HCO16" s="14"/>
      <c r="HCP16" s="10"/>
      <c r="HCQ16" s="14"/>
      <c r="HCR16" s="10"/>
      <c r="HCS16" s="14"/>
      <c r="HCT16" s="10"/>
      <c r="HCU16" s="14"/>
      <c r="HCV16" s="10"/>
      <c r="HCW16" s="14"/>
      <c r="HCX16" s="10"/>
      <c r="HCY16" s="14"/>
      <c r="HCZ16" s="10"/>
      <c r="HDA16" s="14"/>
      <c r="HDB16" s="10"/>
      <c r="HDC16" s="14"/>
      <c r="HDD16" s="10"/>
      <c r="HDE16" s="14"/>
      <c r="HDF16" s="10"/>
      <c r="HDG16" s="14"/>
      <c r="HDH16" s="10"/>
      <c r="HDI16" s="14"/>
      <c r="HDJ16" s="10"/>
      <c r="HDK16" s="14"/>
      <c r="HDL16" s="10"/>
      <c r="HDM16" s="14"/>
      <c r="HDN16" s="10"/>
      <c r="HDO16" s="14"/>
      <c r="HDP16" s="10"/>
      <c r="HDQ16" s="14"/>
      <c r="HDR16" s="10"/>
      <c r="HDS16" s="14"/>
      <c r="HDT16" s="10"/>
      <c r="HDU16" s="14"/>
      <c r="HDV16" s="10"/>
      <c r="HDW16" s="14"/>
      <c r="HDX16" s="10"/>
      <c r="HDY16" s="14"/>
      <c r="HDZ16" s="10"/>
      <c r="HEA16" s="14"/>
      <c r="HEB16" s="10"/>
      <c r="HEC16" s="14"/>
      <c r="HED16" s="10"/>
      <c r="HEE16" s="14"/>
      <c r="HEF16" s="10"/>
      <c r="HEG16" s="14"/>
      <c r="HEH16" s="10"/>
      <c r="HEI16" s="14"/>
      <c r="HEJ16" s="10"/>
      <c r="HEK16" s="14"/>
      <c r="HEL16" s="10"/>
      <c r="HEM16" s="14"/>
      <c r="HEN16" s="10"/>
      <c r="HEO16" s="14"/>
      <c r="HEP16" s="10"/>
      <c r="HEQ16" s="14"/>
      <c r="HER16" s="10"/>
      <c r="HES16" s="14"/>
      <c r="HET16" s="10"/>
      <c r="HEU16" s="14"/>
      <c r="HEV16" s="10"/>
      <c r="HEW16" s="14"/>
      <c r="HEX16" s="10"/>
      <c r="HEY16" s="14"/>
      <c r="HEZ16" s="10"/>
      <c r="HFA16" s="14"/>
      <c r="HFB16" s="10"/>
      <c r="HFC16" s="14"/>
      <c r="HFD16" s="10"/>
      <c r="HFE16" s="14"/>
      <c r="HFF16" s="10"/>
      <c r="HFG16" s="14"/>
      <c r="HFH16" s="10"/>
      <c r="HFI16" s="14"/>
      <c r="HFJ16" s="10"/>
      <c r="HFK16" s="14"/>
      <c r="HFL16" s="10"/>
      <c r="HFM16" s="14"/>
      <c r="HFN16" s="10"/>
      <c r="HFO16" s="14"/>
      <c r="HFP16" s="10"/>
      <c r="HFQ16" s="14"/>
      <c r="HFR16" s="10"/>
      <c r="HFS16" s="14"/>
      <c r="HFT16" s="10"/>
      <c r="HFU16" s="14"/>
      <c r="HFV16" s="10"/>
      <c r="HFW16" s="14"/>
      <c r="HFX16" s="10"/>
      <c r="HFY16" s="14"/>
      <c r="HFZ16" s="10"/>
      <c r="HGA16" s="14"/>
      <c r="HGB16" s="10"/>
      <c r="HGC16" s="14"/>
      <c r="HGD16" s="10"/>
      <c r="HGE16" s="14"/>
      <c r="HGF16" s="10"/>
      <c r="HGG16" s="14"/>
      <c r="HGH16" s="10"/>
      <c r="HGI16" s="14"/>
      <c r="HGJ16" s="10"/>
      <c r="HGK16" s="14"/>
      <c r="HGL16" s="10"/>
      <c r="HGM16" s="14"/>
      <c r="HGN16" s="10"/>
      <c r="HGO16" s="14"/>
      <c r="HGP16" s="10"/>
      <c r="HGQ16" s="14"/>
      <c r="HGR16" s="10"/>
      <c r="HGS16" s="14"/>
      <c r="HGT16" s="10"/>
      <c r="HGU16" s="14"/>
      <c r="HGV16" s="10"/>
      <c r="HGW16" s="14"/>
      <c r="HGX16" s="10"/>
      <c r="HGY16" s="14"/>
      <c r="HGZ16" s="10"/>
      <c r="HHA16" s="14"/>
      <c r="HHB16" s="10"/>
      <c r="HHC16" s="14"/>
      <c r="HHD16" s="10"/>
      <c r="HHE16" s="14"/>
      <c r="HHF16" s="10"/>
      <c r="HHG16" s="14"/>
      <c r="HHH16" s="10"/>
      <c r="HHI16" s="14"/>
      <c r="HHJ16" s="10"/>
      <c r="HHK16" s="14"/>
      <c r="HHL16" s="10"/>
      <c r="HHM16" s="14"/>
      <c r="HHN16" s="10"/>
      <c r="HHO16" s="14"/>
      <c r="HHP16" s="10"/>
      <c r="HHQ16" s="14"/>
      <c r="HHR16" s="10"/>
      <c r="HHS16" s="14"/>
      <c r="HHT16" s="10"/>
      <c r="HHU16" s="14"/>
      <c r="HHV16" s="10"/>
      <c r="HHW16" s="14"/>
      <c r="HHX16" s="10"/>
      <c r="HHY16" s="14"/>
      <c r="HHZ16" s="10"/>
      <c r="HIA16" s="14"/>
      <c r="HIB16" s="10"/>
      <c r="HIC16" s="14"/>
      <c r="HID16" s="10"/>
      <c r="HIE16" s="14"/>
      <c r="HIF16" s="10"/>
      <c r="HIG16" s="14"/>
      <c r="HIH16" s="10"/>
      <c r="HII16" s="14"/>
      <c r="HIJ16" s="10"/>
      <c r="HIK16" s="14"/>
      <c r="HIL16" s="10"/>
      <c r="HIM16" s="14"/>
      <c r="HIN16" s="10"/>
      <c r="HIO16" s="14"/>
      <c r="HIP16" s="10"/>
      <c r="HIQ16" s="14"/>
      <c r="HIR16" s="10"/>
      <c r="HIS16" s="14"/>
      <c r="HIT16" s="10"/>
      <c r="HIU16" s="14"/>
      <c r="HIV16" s="10"/>
      <c r="HIW16" s="14"/>
      <c r="HIX16" s="10"/>
      <c r="HIY16" s="14"/>
      <c r="HIZ16" s="10"/>
      <c r="HJA16" s="14"/>
      <c r="HJB16" s="10"/>
      <c r="HJC16" s="14"/>
      <c r="HJD16" s="10"/>
      <c r="HJE16" s="14"/>
      <c r="HJF16" s="10"/>
      <c r="HJG16" s="14"/>
      <c r="HJH16" s="10"/>
      <c r="HJI16" s="14"/>
      <c r="HJJ16" s="10"/>
      <c r="HJK16" s="14"/>
      <c r="HJL16" s="10"/>
      <c r="HJM16" s="14"/>
      <c r="HJN16" s="10"/>
      <c r="HJO16" s="14"/>
      <c r="HJP16" s="10"/>
      <c r="HJQ16" s="14"/>
      <c r="HJR16" s="10"/>
      <c r="HJS16" s="14"/>
      <c r="HJT16" s="10"/>
      <c r="HJU16" s="14"/>
      <c r="HJV16" s="10"/>
      <c r="HJW16" s="14"/>
      <c r="HJX16" s="10"/>
      <c r="HJY16" s="14"/>
      <c r="HJZ16" s="10"/>
      <c r="HKA16" s="14"/>
      <c r="HKB16" s="10"/>
      <c r="HKC16" s="14"/>
      <c r="HKD16" s="10"/>
      <c r="HKE16" s="14"/>
      <c r="HKF16" s="10"/>
      <c r="HKG16" s="14"/>
      <c r="HKH16" s="10"/>
      <c r="HKI16" s="14"/>
      <c r="HKJ16" s="10"/>
      <c r="HKK16" s="14"/>
      <c r="HKL16" s="10"/>
      <c r="HKM16" s="14"/>
      <c r="HKN16" s="10"/>
      <c r="HKO16" s="14"/>
      <c r="HKP16" s="10"/>
      <c r="HKQ16" s="14"/>
      <c r="HKR16" s="10"/>
      <c r="HKS16" s="14"/>
      <c r="HKT16" s="10"/>
      <c r="HKU16" s="14"/>
      <c r="HKV16" s="10"/>
      <c r="HKW16" s="14"/>
      <c r="HKX16" s="10"/>
      <c r="HKY16" s="14"/>
      <c r="HKZ16" s="10"/>
      <c r="HLA16" s="14"/>
      <c r="HLB16" s="10"/>
      <c r="HLC16" s="14"/>
      <c r="HLD16" s="10"/>
      <c r="HLE16" s="14"/>
      <c r="HLF16" s="10"/>
      <c r="HLG16" s="14"/>
      <c r="HLH16" s="10"/>
      <c r="HLI16" s="14"/>
      <c r="HLJ16" s="10"/>
      <c r="HLK16" s="14"/>
      <c r="HLL16" s="10"/>
      <c r="HLM16" s="14"/>
      <c r="HLN16" s="10"/>
      <c r="HLO16" s="14"/>
      <c r="HLP16" s="10"/>
      <c r="HLQ16" s="14"/>
      <c r="HLR16" s="10"/>
      <c r="HLS16" s="14"/>
      <c r="HLT16" s="10"/>
      <c r="HLU16" s="14"/>
      <c r="HLV16" s="10"/>
      <c r="HLW16" s="14"/>
      <c r="HLX16" s="10"/>
      <c r="HLY16" s="14"/>
      <c r="HLZ16" s="10"/>
      <c r="HMA16" s="14"/>
      <c r="HMB16" s="10"/>
      <c r="HMC16" s="14"/>
      <c r="HMD16" s="10"/>
      <c r="HME16" s="14"/>
      <c r="HMF16" s="10"/>
      <c r="HMG16" s="14"/>
      <c r="HMH16" s="10"/>
      <c r="HMI16" s="14"/>
      <c r="HMJ16" s="10"/>
      <c r="HMK16" s="14"/>
      <c r="HML16" s="10"/>
      <c r="HMM16" s="14"/>
      <c r="HMN16" s="10"/>
      <c r="HMO16" s="14"/>
      <c r="HMP16" s="10"/>
      <c r="HMQ16" s="14"/>
      <c r="HMR16" s="10"/>
      <c r="HMS16" s="14"/>
      <c r="HMT16" s="10"/>
      <c r="HMU16" s="14"/>
      <c r="HMV16" s="10"/>
      <c r="HMW16" s="14"/>
      <c r="HMX16" s="10"/>
      <c r="HMY16" s="14"/>
      <c r="HMZ16" s="10"/>
      <c r="HNA16" s="14"/>
      <c r="HNB16" s="10"/>
      <c r="HNC16" s="14"/>
      <c r="HND16" s="10"/>
      <c r="HNE16" s="14"/>
      <c r="HNF16" s="10"/>
      <c r="HNG16" s="14"/>
      <c r="HNH16" s="10"/>
      <c r="HNI16" s="14"/>
      <c r="HNJ16" s="10"/>
      <c r="HNK16" s="14"/>
      <c r="HNL16" s="10"/>
      <c r="HNM16" s="14"/>
      <c r="HNN16" s="10"/>
      <c r="HNO16" s="14"/>
      <c r="HNP16" s="10"/>
      <c r="HNQ16" s="14"/>
      <c r="HNR16" s="10"/>
      <c r="HNS16" s="14"/>
      <c r="HNT16" s="10"/>
      <c r="HNU16" s="14"/>
      <c r="HNV16" s="10"/>
      <c r="HNW16" s="14"/>
      <c r="HNX16" s="10"/>
      <c r="HNY16" s="14"/>
      <c r="HNZ16" s="10"/>
      <c r="HOA16" s="14"/>
      <c r="HOB16" s="10"/>
      <c r="HOC16" s="14"/>
      <c r="HOD16" s="10"/>
      <c r="HOE16" s="14"/>
      <c r="HOF16" s="10"/>
      <c r="HOG16" s="14"/>
      <c r="HOH16" s="10"/>
      <c r="HOI16" s="14"/>
      <c r="HOJ16" s="10"/>
      <c r="HOK16" s="14"/>
      <c r="HOL16" s="10"/>
      <c r="HOM16" s="14"/>
      <c r="HON16" s="10"/>
      <c r="HOO16" s="14"/>
      <c r="HOP16" s="10"/>
      <c r="HOQ16" s="14"/>
      <c r="HOR16" s="10"/>
      <c r="HOS16" s="14"/>
      <c r="HOT16" s="10"/>
      <c r="HOU16" s="14"/>
      <c r="HOV16" s="10"/>
      <c r="HOW16" s="14"/>
      <c r="HOX16" s="10"/>
      <c r="HOY16" s="14"/>
      <c r="HOZ16" s="10"/>
      <c r="HPA16" s="14"/>
      <c r="HPB16" s="10"/>
      <c r="HPC16" s="14"/>
      <c r="HPD16" s="10"/>
      <c r="HPE16" s="14"/>
      <c r="HPF16" s="10"/>
      <c r="HPG16" s="14"/>
      <c r="HPH16" s="10"/>
      <c r="HPI16" s="14"/>
      <c r="HPJ16" s="10"/>
      <c r="HPK16" s="14"/>
      <c r="HPL16" s="10"/>
      <c r="HPM16" s="14"/>
      <c r="HPN16" s="10"/>
      <c r="HPO16" s="14"/>
      <c r="HPP16" s="10"/>
      <c r="HPQ16" s="14"/>
      <c r="HPR16" s="10"/>
      <c r="HPS16" s="14"/>
      <c r="HPT16" s="10"/>
      <c r="HPU16" s="14"/>
      <c r="HPV16" s="10"/>
      <c r="HPW16" s="14"/>
      <c r="HPX16" s="10"/>
      <c r="HPY16" s="14"/>
      <c r="HPZ16" s="10"/>
      <c r="HQA16" s="14"/>
      <c r="HQB16" s="10"/>
      <c r="HQC16" s="14"/>
      <c r="HQD16" s="10"/>
      <c r="HQE16" s="14"/>
      <c r="HQF16" s="10"/>
      <c r="HQG16" s="14"/>
      <c r="HQH16" s="10"/>
      <c r="HQI16" s="14"/>
      <c r="HQJ16" s="10"/>
      <c r="HQK16" s="14"/>
      <c r="HQL16" s="10"/>
      <c r="HQM16" s="14"/>
      <c r="HQN16" s="10"/>
      <c r="HQO16" s="14"/>
      <c r="HQP16" s="10"/>
      <c r="HQQ16" s="14"/>
      <c r="HQR16" s="10"/>
      <c r="HQS16" s="14"/>
      <c r="HQT16" s="10"/>
      <c r="HQU16" s="14"/>
      <c r="HQV16" s="10"/>
      <c r="HQW16" s="14"/>
      <c r="HQX16" s="10"/>
      <c r="HQY16" s="14"/>
      <c r="HQZ16" s="10"/>
      <c r="HRA16" s="14"/>
      <c r="HRB16" s="10"/>
      <c r="HRC16" s="14"/>
      <c r="HRD16" s="10"/>
      <c r="HRE16" s="14"/>
      <c r="HRF16" s="10"/>
      <c r="HRG16" s="14"/>
      <c r="HRH16" s="10"/>
      <c r="HRI16" s="14"/>
      <c r="HRJ16" s="10"/>
      <c r="HRK16" s="14"/>
      <c r="HRL16" s="10"/>
      <c r="HRM16" s="14"/>
      <c r="HRN16" s="10"/>
      <c r="HRO16" s="14"/>
      <c r="HRP16" s="10"/>
      <c r="HRQ16" s="14"/>
      <c r="HRR16" s="10"/>
      <c r="HRS16" s="14"/>
      <c r="HRT16" s="10"/>
      <c r="HRU16" s="14"/>
      <c r="HRV16" s="10"/>
      <c r="HRW16" s="14"/>
      <c r="HRX16" s="10"/>
      <c r="HRY16" s="14"/>
      <c r="HRZ16" s="10"/>
      <c r="HSA16" s="14"/>
      <c r="HSB16" s="10"/>
      <c r="HSC16" s="14"/>
      <c r="HSD16" s="10"/>
      <c r="HSE16" s="14"/>
      <c r="HSF16" s="10"/>
      <c r="HSG16" s="14"/>
      <c r="HSH16" s="10"/>
      <c r="HSI16" s="14"/>
      <c r="HSJ16" s="10"/>
      <c r="HSK16" s="14"/>
      <c r="HSL16" s="10"/>
      <c r="HSM16" s="14"/>
      <c r="HSN16" s="10"/>
      <c r="HSO16" s="14"/>
      <c r="HSP16" s="10"/>
      <c r="HSQ16" s="14"/>
      <c r="HSR16" s="10"/>
      <c r="HSS16" s="14"/>
      <c r="HST16" s="10"/>
      <c r="HSU16" s="14"/>
      <c r="HSV16" s="10"/>
      <c r="HSW16" s="14"/>
      <c r="HSX16" s="10"/>
      <c r="HSY16" s="14"/>
      <c r="HSZ16" s="10"/>
      <c r="HTA16" s="14"/>
      <c r="HTB16" s="10"/>
      <c r="HTC16" s="14"/>
      <c r="HTD16" s="10"/>
      <c r="HTE16" s="14"/>
      <c r="HTF16" s="10"/>
      <c r="HTG16" s="14"/>
      <c r="HTH16" s="10"/>
      <c r="HTI16" s="14"/>
      <c r="HTJ16" s="10"/>
      <c r="HTK16" s="14"/>
      <c r="HTL16" s="10"/>
      <c r="HTM16" s="14"/>
      <c r="HTN16" s="10"/>
      <c r="HTO16" s="14"/>
      <c r="HTP16" s="10"/>
      <c r="HTQ16" s="14"/>
      <c r="HTR16" s="10"/>
      <c r="HTS16" s="14"/>
      <c r="HTT16" s="10"/>
      <c r="HTU16" s="14"/>
      <c r="HTV16" s="10"/>
      <c r="HTW16" s="14"/>
      <c r="HTX16" s="10"/>
      <c r="HTY16" s="14"/>
      <c r="HTZ16" s="10"/>
      <c r="HUA16" s="14"/>
      <c r="HUB16" s="10"/>
      <c r="HUC16" s="14"/>
      <c r="HUD16" s="10"/>
      <c r="HUE16" s="14"/>
      <c r="HUF16" s="10"/>
      <c r="HUG16" s="14"/>
      <c r="HUH16" s="10"/>
      <c r="HUI16" s="14"/>
      <c r="HUJ16" s="10"/>
      <c r="HUK16" s="14"/>
      <c r="HUL16" s="10"/>
      <c r="HUM16" s="14"/>
      <c r="HUN16" s="10"/>
      <c r="HUO16" s="14"/>
      <c r="HUP16" s="10"/>
      <c r="HUQ16" s="14"/>
      <c r="HUR16" s="10"/>
      <c r="HUS16" s="14"/>
      <c r="HUT16" s="10"/>
      <c r="HUU16" s="14"/>
      <c r="HUV16" s="10"/>
      <c r="HUW16" s="14"/>
      <c r="HUX16" s="10"/>
      <c r="HUY16" s="14"/>
      <c r="HUZ16" s="10"/>
      <c r="HVA16" s="14"/>
      <c r="HVB16" s="10"/>
      <c r="HVC16" s="14"/>
      <c r="HVD16" s="10"/>
      <c r="HVE16" s="14"/>
      <c r="HVF16" s="10"/>
      <c r="HVG16" s="14"/>
      <c r="HVH16" s="10"/>
      <c r="HVI16" s="14"/>
      <c r="HVJ16" s="10"/>
      <c r="HVK16" s="14"/>
      <c r="HVL16" s="10"/>
      <c r="HVM16" s="14"/>
      <c r="HVN16" s="10"/>
      <c r="HVO16" s="14"/>
      <c r="HVP16" s="10"/>
      <c r="HVQ16" s="14"/>
      <c r="HVR16" s="10"/>
      <c r="HVS16" s="14"/>
      <c r="HVT16" s="10"/>
      <c r="HVU16" s="14"/>
      <c r="HVV16" s="10"/>
      <c r="HVW16" s="14"/>
      <c r="HVX16" s="10"/>
      <c r="HVY16" s="14"/>
      <c r="HVZ16" s="10"/>
      <c r="HWA16" s="14"/>
      <c r="HWB16" s="10"/>
      <c r="HWC16" s="14"/>
      <c r="HWD16" s="10"/>
      <c r="HWE16" s="14"/>
      <c r="HWF16" s="10"/>
      <c r="HWG16" s="14"/>
      <c r="HWH16" s="10"/>
      <c r="HWI16" s="14"/>
      <c r="HWJ16" s="10"/>
      <c r="HWK16" s="14"/>
      <c r="HWL16" s="10"/>
      <c r="HWM16" s="14"/>
      <c r="HWN16" s="10"/>
      <c r="HWO16" s="14"/>
      <c r="HWP16" s="10"/>
      <c r="HWQ16" s="14"/>
      <c r="HWR16" s="10"/>
      <c r="HWS16" s="14"/>
      <c r="HWT16" s="10"/>
      <c r="HWU16" s="14"/>
      <c r="HWV16" s="10"/>
      <c r="HWW16" s="14"/>
      <c r="HWX16" s="10"/>
      <c r="HWY16" s="14"/>
      <c r="HWZ16" s="10"/>
      <c r="HXA16" s="14"/>
      <c r="HXB16" s="10"/>
      <c r="HXC16" s="14"/>
      <c r="HXD16" s="10"/>
      <c r="HXE16" s="14"/>
      <c r="HXF16" s="10"/>
      <c r="HXG16" s="14"/>
      <c r="HXH16" s="10"/>
      <c r="HXI16" s="14"/>
      <c r="HXJ16" s="10"/>
      <c r="HXK16" s="14"/>
      <c r="HXL16" s="10"/>
      <c r="HXM16" s="14"/>
      <c r="HXN16" s="10"/>
      <c r="HXO16" s="14"/>
      <c r="HXP16" s="10"/>
      <c r="HXQ16" s="14"/>
      <c r="HXR16" s="10"/>
      <c r="HXS16" s="14"/>
      <c r="HXT16" s="10"/>
      <c r="HXU16" s="14"/>
      <c r="HXV16" s="10"/>
      <c r="HXW16" s="14"/>
      <c r="HXX16" s="10"/>
      <c r="HXY16" s="14"/>
      <c r="HXZ16" s="10"/>
      <c r="HYA16" s="14"/>
      <c r="HYB16" s="10"/>
      <c r="HYC16" s="14"/>
      <c r="HYD16" s="10"/>
      <c r="HYE16" s="14"/>
      <c r="HYF16" s="10"/>
      <c r="HYG16" s="14"/>
      <c r="HYH16" s="10"/>
      <c r="HYI16" s="14"/>
      <c r="HYJ16" s="10"/>
      <c r="HYK16" s="14"/>
      <c r="HYL16" s="10"/>
      <c r="HYM16" s="14"/>
      <c r="HYN16" s="10"/>
      <c r="HYO16" s="14"/>
      <c r="HYP16" s="10"/>
      <c r="HYQ16" s="14"/>
      <c r="HYR16" s="10"/>
      <c r="HYS16" s="14"/>
      <c r="HYT16" s="10"/>
      <c r="HYU16" s="14"/>
      <c r="HYV16" s="10"/>
      <c r="HYW16" s="14"/>
      <c r="HYX16" s="10"/>
      <c r="HYY16" s="14"/>
      <c r="HYZ16" s="10"/>
      <c r="HZA16" s="14"/>
      <c r="HZB16" s="10"/>
      <c r="HZC16" s="14"/>
      <c r="HZD16" s="10"/>
      <c r="HZE16" s="14"/>
      <c r="HZF16" s="10"/>
      <c r="HZG16" s="14"/>
      <c r="HZH16" s="10"/>
      <c r="HZI16" s="14"/>
      <c r="HZJ16" s="10"/>
      <c r="HZK16" s="14"/>
      <c r="HZL16" s="10"/>
      <c r="HZM16" s="14"/>
      <c r="HZN16" s="10"/>
      <c r="HZO16" s="14"/>
      <c r="HZP16" s="10"/>
      <c r="HZQ16" s="14"/>
      <c r="HZR16" s="10"/>
      <c r="HZS16" s="14"/>
      <c r="HZT16" s="10"/>
      <c r="HZU16" s="14"/>
      <c r="HZV16" s="10"/>
      <c r="HZW16" s="14"/>
      <c r="HZX16" s="10"/>
      <c r="HZY16" s="14"/>
      <c r="HZZ16" s="10"/>
      <c r="IAA16" s="14"/>
      <c r="IAB16" s="10"/>
      <c r="IAC16" s="14"/>
      <c r="IAD16" s="10"/>
      <c r="IAE16" s="14"/>
      <c r="IAF16" s="10"/>
      <c r="IAG16" s="14"/>
      <c r="IAH16" s="10"/>
      <c r="IAI16" s="14"/>
      <c r="IAJ16" s="10"/>
      <c r="IAK16" s="14"/>
      <c r="IAL16" s="10"/>
      <c r="IAM16" s="14"/>
      <c r="IAN16" s="10"/>
      <c r="IAO16" s="14"/>
      <c r="IAP16" s="10"/>
      <c r="IAQ16" s="14"/>
      <c r="IAR16" s="10"/>
      <c r="IAS16" s="14"/>
      <c r="IAT16" s="10"/>
      <c r="IAU16" s="14"/>
      <c r="IAV16" s="10"/>
      <c r="IAW16" s="14"/>
      <c r="IAX16" s="10"/>
      <c r="IAY16" s="14"/>
      <c r="IAZ16" s="10"/>
      <c r="IBA16" s="14"/>
      <c r="IBB16" s="10"/>
      <c r="IBC16" s="14"/>
      <c r="IBD16" s="10"/>
      <c r="IBE16" s="14"/>
      <c r="IBF16" s="10"/>
      <c r="IBG16" s="14"/>
      <c r="IBH16" s="10"/>
      <c r="IBI16" s="14"/>
      <c r="IBJ16" s="10"/>
      <c r="IBK16" s="14"/>
      <c r="IBL16" s="10"/>
      <c r="IBM16" s="14"/>
      <c r="IBN16" s="10"/>
      <c r="IBO16" s="14"/>
      <c r="IBP16" s="10"/>
      <c r="IBQ16" s="14"/>
      <c r="IBR16" s="10"/>
      <c r="IBS16" s="14"/>
      <c r="IBT16" s="10"/>
      <c r="IBU16" s="14"/>
      <c r="IBV16" s="10"/>
      <c r="IBW16" s="14"/>
      <c r="IBX16" s="10"/>
      <c r="IBY16" s="14"/>
      <c r="IBZ16" s="10"/>
      <c r="ICA16" s="14"/>
      <c r="ICB16" s="10"/>
      <c r="ICC16" s="14"/>
      <c r="ICD16" s="10"/>
      <c r="ICE16" s="14"/>
      <c r="ICF16" s="10"/>
      <c r="ICG16" s="14"/>
      <c r="ICH16" s="10"/>
      <c r="ICI16" s="14"/>
      <c r="ICJ16" s="10"/>
      <c r="ICK16" s="14"/>
      <c r="ICL16" s="10"/>
      <c r="ICM16" s="14"/>
      <c r="ICN16" s="10"/>
      <c r="ICO16" s="14"/>
      <c r="ICP16" s="10"/>
      <c r="ICQ16" s="14"/>
      <c r="ICR16" s="10"/>
      <c r="ICS16" s="14"/>
      <c r="ICT16" s="10"/>
      <c r="ICU16" s="14"/>
      <c r="ICV16" s="10"/>
      <c r="ICW16" s="14"/>
      <c r="ICX16" s="10"/>
      <c r="ICY16" s="14"/>
      <c r="ICZ16" s="10"/>
      <c r="IDA16" s="14"/>
      <c r="IDB16" s="10"/>
      <c r="IDC16" s="14"/>
      <c r="IDD16" s="10"/>
      <c r="IDE16" s="14"/>
      <c r="IDF16" s="10"/>
      <c r="IDG16" s="14"/>
      <c r="IDH16" s="10"/>
      <c r="IDI16" s="14"/>
      <c r="IDJ16" s="10"/>
      <c r="IDK16" s="14"/>
      <c r="IDL16" s="10"/>
      <c r="IDM16" s="14"/>
      <c r="IDN16" s="10"/>
      <c r="IDO16" s="14"/>
      <c r="IDP16" s="10"/>
      <c r="IDQ16" s="14"/>
      <c r="IDR16" s="10"/>
      <c r="IDS16" s="14"/>
      <c r="IDT16" s="10"/>
      <c r="IDU16" s="14"/>
      <c r="IDV16" s="10"/>
      <c r="IDW16" s="14"/>
      <c r="IDX16" s="10"/>
      <c r="IDY16" s="14"/>
      <c r="IDZ16" s="10"/>
      <c r="IEA16" s="14"/>
      <c r="IEB16" s="10"/>
      <c r="IEC16" s="14"/>
      <c r="IED16" s="10"/>
      <c r="IEE16" s="14"/>
      <c r="IEF16" s="10"/>
      <c r="IEG16" s="14"/>
      <c r="IEH16" s="10"/>
      <c r="IEI16" s="14"/>
      <c r="IEJ16" s="10"/>
      <c r="IEK16" s="14"/>
      <c r="IEL16" s="10"/>
      <c r="IEM16" s="14"/>
      <c r="IEN16" s="10"/>
      <c r="IEO16" s="14"/>
      <c r="IEP16" s="10"/>
      <c r="IEQ16" s="14"/>
      <c r="IER16" s="10"/>
      <c r="IES16" s="14"/>
      <c r="IET16" s="10"/>
      <c r="IEU16" s="14"/>
      <c r="IEV16" s="10"/>
      <c r="IEW16" s="14"/>
      <c r="IEX16" s="10"/>
      <c r="IEY16" s="14"/>
      <c r="IEZ16" s="10"/>
      <c r="IFA16" s="14"/>
      <c r="IFB16" s="10"/>
      <c r="IFC16" s="14"/>
      <c r="IFD16" s="10"/>
      <c r="IFE16" s="14"/>
      <c r="IFF16" s="10"/>
      <c r="IFG16" s="14"/>
      <c r="IFH16" s="10"/>
      <c r="IFI16" s="14"/>
      <c r="IFJ16" s="10"/>
      <c r="IFK16" s="14"/>
      <c r="IFL16" s="10"/>
      <c r="IFM16" s="14"/>
      <c r="IFN16" s="10"/>
      <c r="IFO16" s="14"/>
      <c r="IFP16" s="10"/>
      <c r="IFQ16" s="14"/>
      <c r="IFR16" s="10"/>
      <c r="IFS16" s="14"/>
      <c r="IFT16" s="10"/>
      <c r="IFU16" s="14"/>
      <c r="IFV16" s="10"/>
      <c r="IFW16" s="14"/>
      <c r="IFX16" s="10"/>
      <c r="IFY16" s="14"/>
      <c r="IFZ16" s="10"/>
      <c r="IGA16" s="14"/>
      <c r="IGB16" s="10"/>
      <c r="IGC16" s="14"/>
      <c r="IGD16" s="10"/>
      <c r="IGE16" s="14"/>
      <c r="IGF16" s="10"/>
      <c r="IGG16" s="14"/>
      <c r="IGH16" s="10"/>
      <c r="IGI16" s="14"/>
      <c r="IGJ16" s="10"/>
      <c r="IGK16" s="14"/>
      <c r="IGL16" s="10"/>
      <c r="IGM16" s="14"/>
      <c r="IGN16" s="10"/>
      <c r="IGO16" s="14"/>
      <c r="IGP16" s="10"/>
      <c r="IGQ16" s="14"/>
      <c r="IGR16" s="10"/>
      <c r="IGS16" s="14"/>
      <c r="IGT16" s="10"/>
      <c r="IGU16" s="14"/>
      <c r="IGV16" s="10"/>
      <c r="IGW16" s="14"/>
      <c r="IGX16" s="10"/>
      <c r="IGY16" s="14"/>
      <c r="IGZ16" s="10"/>
      <c r="IHA16" s="14"/>
      <c r="IHB16" s="10"/>
      <c r="IHC16" s="14"/>
      <c r="IHD16" s="10"/>
      <c r="IHE16" s="14"/>
      <c r="IHF16" s="10"/>
      <c r="IHG16" s="14"/>
      <c r="IHH16" s="10"/>
      <c r="IHI16" s="14"/>
      <c r="IHJ16" s="10"/>
      <c r="IHK16" s="14"/>
      <c r="IHL16" s="10"/>
      <c r="IHM16" s="14"/>
      <c r="IHN16" s="10"/>
      <c r="IHO16" s="14"/>
      <c r="IHP16" s="10"/>
      <c r="IHQ16" s="14"/>
      <c r="IHR16" s="10"/>
      <c r="IHS16" s="14"/>
      <c r="IHT16" s="10"/>
      <c r="IHU16" s="14"/>
      <c r="IHV16" s="10"/>
      <c r="IHW16" s="14"/>
      <c r="IHX16" s="10"/>
      <c r="IHY16" s="14"/>
      <c r="IHZ16" s="10"/>
      <c r="IIA16" s="14"/>
      <c r="IIB16" s="10"/>
      <c r="IIC16" s="14"/>
      <c r="IID16" s="10"/>
      <c r="IIE16" s="14"/>
      <c r="IIF16" s="10"/>
      <c r="IIG16" s="14"/>
      <c r="IIH16" s="10"/>
      <c r="III16" s="14"/>
      <c r="IIJ16" s="10"/>
      <c r="IIK16" s="14"/>
      <c r="IIL16" s="10"/>
      <c r="IIM16" s="14"/>
      <c r="IIN16" s="10"/>
      <c r="IIO16" s="14"/>
      <c r="IIP16" s="10"/>
      <c r="IIQ16" s="14"/>
      <c r="IIR16" s="10"/>
      <c r="IIS16" s="14"/>
      <c r="IIT16" s="10"/>
      <c r="IIU16" s="14"/>
      <c r="IIV16" s="10"/>
      <c r="IIW16" s="14"/>
      <c r="IIX16" s="10"/>
      <c r="IIY16" s="14"/>
      <c r="IIZ16" s="10"/>
      <c r="IJA16" s="14"/>
      <c r="IJB16" s="10"/>
      <c r="IJC16" s="14"/>
      <c r="IJD16" s="10"/>
      <c r="IJE16" s="14"/>
      <c r="IJF16" s="10"/>
      <c r="IJG16" s="14"/>
      <c r="IJH16" s="10"/>
      <c r="IJI16" s="14"/>
      <c r="IJJ16" s="10"/>
      <c r="IJK16" s="14"/>
      <c r="IJL16" s="10"/>
      <c r="IJM16" s="14"/>
      <c r="IJN16" s="10"/>
      <c r="IJO16" s="14"/>
      <c r="IJP16" s="10"/>
      <c r="IJQ16" s="14"/>
      <c r="IJR16" s="10"/>
      <c r="IJS16" s="14"/>
      <c r="IJT16" s="10"/>
      <c r="IJU16" s="14"/>
      <c r="IJV16" s="10"/>
      <c r="IJW16" s="14"/>
      <c r="IJX16" s="10"/>
      <c r="IJY16" s="14"/>
      <c r="IJZ16" s="10"/>
      <c r="IKA16" s="14"/>
      <c r="IKB16" s="10"/>
      <c r="IKC16" s="14"/>
      <c r="IKD16" s="10"/>
      <c r="IKE16" s="14"/>
      <c r="IKF16" s="10"/>
      <c r="IKG16" s="14"/>
      <c r="IKH16" s="10"/>
      <c r="IKI16" s="14"/>
      <c r="IKJ16" s="10"/>
      <c r="IKK16" s="14"/>
      <c r="IKL16" s="10"/>
      <c r="IKM16" s="14"/>
      <c r="IKN16" s="10"/>
      <c r="IKO16" s="14"/>
      <c r="IKP16" s="10"/>
      <c r="IKQ16" s="14"/>
      <c r="IKR16" s="10"/>
      <c r="IKS16" s="14"/>
      <c r="IKT16" s="10"/>
      <c r="IKU16" s="14"/>
      <c r="IKV16" s="10"/>
      <c r="IKW16" s="14"/>
      <c r="IKX16" s="10"/>
      <c r="IKY16" s="14"/>
      <c r="IKZ16" s="10"/>
      <c r="ILA16" s="14"/>
      <c r="ILB16" s="10"/>
      <c r="ILC16" s="14"/>
      <c r="ILD16" s="10"/>
      <c r="ILE16" s="14"/>
      <c r="ILF16" s="10"/>
      <c r="ILG16" s="14"/>
      <c r="ILH16" s="10"/>
      <c r="ILI16" s="14"/>
      <c r="ILJ16" s="10"/>
      <c r="ILK16" s="14"/>
      <c r="ILL16" s="10"/>
      <c r="ILM16" s="14"/>
      <c r="ILN16" s="10"/>
      <c r="ILO16" s="14"/>
      <c r="ILP16" s="10"/>
      <c r="ILQ16" s="14"/>
      <c r="ILR16" s="10"/>
      <c r="ILS16" s="14"/>
      <c r="ILT16" s="10"/>
      <c r="ILU16" s="14"/>
      <c r="ILV16" s="10"/>
      <c r="ILW16" s="14"/>
      <c r="ILX16" s="10"/>
      <c r="ILY16" s="14"/>
      <c r="ILZ16" s="10"/>
      <c r="IMA16" s="14"/>
      <c r="IMB16" s="10"/>
      <c r="IMC16" s="14"/>
      <c r="IMD16" s="10"/>
      <c r="IME16" s="14"/>
      <c r="IMF16" s="10"/>
      <c r="IMG16" s="14"/>
      <c r="IMH16" s="10"/>
      <c r="IMI16" s="14"/>
      <c r="IMJ16" s="10"/>
      <c r="IMK16" s="14"/>
      <c r="IML16" s="10"/>
      <c r="IMM16" s="14"/>
      <c r="IMN16" s="10"/>
      <c r="IMO16" s="14"/>
      <c r="IMP16" s="10"/>
      <c r="IMQ16" s="14"/>
      <c r="IMR16" s="10"/>
      <c r="IMS16" s="14"/>
      <c r="IMT16" s="10"/>
      <c r="IMU16" s="14"/>
      <c r="IMV16" s="10"/>
      <c r="IMW16" s="14"/>
      <c r="IMX16" s="10"/>
      <c r="IMY16" s="14"/>
      <c r="IMZ16" s="10"/>
      <c r="INA16" s="14"/>
      <c r="INB16" s="10"/>
      <c r="INC16" s="14"/>
      <c r="IND16" s="10"/>
      <c r="INE16" s="14"/>
      <c r="INF16" s="10"/>
      <c r="ING16" s="14"/>
      <c r="INH16" s="10"/>
      <c r="INI16" s="14"/>
      <c r="INJ16" s="10"/>
      <c r="INK16" s="14"/>
      <c r="INL16" s="10"/>
      <c r="INM16" s="14"/>
      <c r="INN16" s="10"/>
      <c r="INO16" s="14"/>
      <c r="INP16" s="10"/>
      <c r="INQ16" s="14"/>
      <c r="INR16" s="10"/>
      <c r="INS16" s="14"/>
      <c r="INT16" s="10"/>
      <c r="INU16" s="14"/>
      <c r="INV16" s="10"/>
      <c r="INW16" s="14"/>
      <c r="INX16" s="10"/>
      <c r="INY16" s="14"/>
      <c r="INZ16" s="10"/>
      <c r="IOA16" s="14"/>
      <c r="IOB16" s="10"/>
      <c r="IOC16" s="14"/>
      <c r="IOD16" s="10"/>
      <c r="IOE16" s="14"/>
      <c r="IOF16" s="10"/>
      <c r="IOG16" s="14"/>
      <c r="IOH16" s="10"/>
      <c r="IOI16" s="14"/>
      <c r="IOJ16" s="10"/>
      <c r="IOK16" s="14"/>
      <c r="IOL16" s="10"/>
      <c r="IOM16" s="14"/>
      <c r="ION16" s="10"/>
      <c r="IOO16" s="14"/>
      <c r="IOP16" s="10"/>
      <c r="IOQ16" s="14"/>
      <c r="IOR16" s="10"/>
      <c r="IOS16" s="14"/>
      <c r="IOT16" s="10"/>
      <c r="IOU16" s="14"/>
      <c r="IOV16" s="10"/>
      <c r="IOW16" s="14"/>
      <c r="IOX16" s="10"/>
      <c r="IOY16" s="14"/>
      <c r="IOZ16" s="10"/>
      <c r="IPA16" s="14"/>
      <c r="IPB16" s="10"/>
      <c r="IPC16" s="14"/>
      <c r="IPD16" s="10"/>
      <c r="IPE16" s="14"/>
      <c r="IPF16" s="10"/>
      <c r="IPG16" s="14"/>
      <c r="IPH16" s="10"/>
      <c r="IPI16" s="14"/>
      <c r="IPJ16" s="10"/>
      <c r="IPK16" s="14"/>
      <c r="IPL16" s="10"/>
      <c r="IPM16" s="14"/>
      <c r="IPN16" s="10"/>
      <c r="IPO16" s="14"/>
      <c r="IPP16" s="10"/>
      <c r="IPQ16" s="14"/>
      <c r="IPR16" s="10"/>
      <c r="IPS16" s="14"/>
      <c r="IPT16" s="10"/>
      <c r="IPU16" s="14"/>
      <c r="IPV16" s="10"/>
      <c r="IPW16" s="14"/>
      <c r="IPX16" s="10"/>
      <c r="IPY16" s="14"/>
      <c r="IPZ16" s="10"/>
      <c r="IQA16" s="14"/>
      <c r="IQB16" s="10"/>
      <c r="IQC16" s="14"/>
      <c r="IQD16" s="10"/>
      <c r="IQE16" s="14"/>
      <c r="IQF16" s="10"/>
      <c r="IQG16" s="14"/>
      <c r="IQH16" s="10"/>
      <c r="IQI16" s="14"/>
      <c r="IQJ16" s="10"/>
      <c r="IQK16" s="14"/>
      <c r="IQL16" s="10"/>
      <c r="IQM16" s="14"/>
      <c r="IQN16" s="10"/>
      <c r="IQO16" s="14"/>
      <c r="IQP16" s="10"/>
      <c r="IQQ16" s="14"/>
      <c r="IQR16" s="10"/>
      <c r="IQS16" s="14"/>
      <c r="IQT16" s="10"/>
      <c r="IQU16" s="14"/>
      <c r="IQV16" s="10"/>
      <c r="IQW16" s="14"/>
      <c r="IQX16" s="10"/>
      <c r="IQY16" s="14"/>
      <c r="IQZ16" s="10"/>
      <c r="IRA16" s="14"/>
      <c r="IRB16" s="10"/>
      <c r="IRC16" s="14"/>
      <c r="IRD16" s="10"/>
      <c r="IRE16" s="14"/>
      <c r="IRF16" s="10"/>
      <c r="IRG16" s="14"/>
      <c r="IRH16" s="10"/>
      <c r="IRI16" s="14"/>
      <c r="IRJ16" s="10"/>
      <c r="IRK16" s="14"/>
      <c r="IRL16" s="10"/>
      <c r="IRM16" s="14"/>
      <c r="IRN16" s="10"/>
      <c r="IRO16" s="14"/>
      <c r="IRP16" s="10"/>
      <c r="IRQ16" s="14"/>
      <c r="IRR16" s="10"/>
      <c r="IRS16" s="14"/>
      <c r="IRT16" s="10"/>
      <c r="IRU16" s="14"/>
      <c r="IRV16" s="10"/>
      <c r="IRW16" s="14"/>
      <c r="IRX16" s="10"/>
      <c r="IRY16" s="14"/>
      <c r="IRZ16" s="10"/>
      <c r="ISA16" s="14"/>
      <c r="ISB16" s="10"/>
      <c r="ISC16" s="14"/>
      <c r="ISD16" s="10"/>
      <c r="ISE16" s="14"/>
      <c r="ISF16" s="10"/>
      <c r="ISG16" s="14"/>
      <c r="ISH16" s="10"/>
      <c r="ISI16" s="14"/>
      <c r="ISJ16" s="10"/>
      <c r="ISK16" s="14"/>
      <c r="ISL16" s="10"/>
      <c r="ISM16" s="14"/>
      <c r="ISN16" s="10"/>
      <c r="ISO16" s="14"/>
      <c r="ISP16" s="10"/>
      <c r="ISQ16" s="14"/>
      <c r="ISR16" s="10"/>
      <c r="ISS16" s="14"/>
      <c r="IST16" s="10"/>
      <c r="ISU16" s="14"/>
      <c r="ISV16" s="10"/>
      <c r="ISW16" s="14"/>
      <c r="ISX16" s="10"/>
      <c r="ISY16" s="14"/>
      <c r="ISZ16" s="10"/>
      <c r="ITA16" s="14"/>
      <c r="ITB16" s="10"/>
      <c r="ITC16" s="14"/>
      <c r="ITD16" s="10"/>
      <c r="ITE16" s="14"/>
      <c r="ITF16" s="10"/>
      <c r="ITG16" s="14"/>
      <c r="ITH16" s="10"/>
      <c r="ITI16" s="14"/>
      <c r="ITJ16" s="10"/>
      <c r="ITK16" s="14"/>
      <c r="ITL16" s="10"/>
      <c r="ITM16" s="14"/>
      <c r="ITN16" s="10"/>
      <c r="ITO16" s="14"/>
      <c r="ITP16" s="10"/>
      <c r="ITQ16" s="14"/>
      <c r="ITR16" s="10"/>
      <c r="ITS16" s="14"/>
      <c r="ITT16" s="10"/>
      <c r="ITU16" s="14"/>
      <c r="ITV16" s="10"/>
      <c r="ITW16" s="14"/>
      <c r="ITX16" s="10"/>
      <c r="ITY16" s="14"/>
      <c r="ITZ16" s="10"/>
      <c r="IUA16" s="14"/>
      <c r="IUB16" s="10"/>
      <c r="IUC16" s="14"/>
      <c r="IUD16" s="10"/>
      <c r="IUE16" s="14"/>
      <c r="IUF16" s="10"/>
      <c r="IUG16" s="14"/>
      <c r="IUH16" s="10"/>
      <c r="IUI16" s="14"/>
      <c r="IUJ16" s="10"/>
      <c r="IUK16" s="14"/>
      <c r="IUL16" s="10"/>
      <c r="IUM16" s="14"/>
      <c r="IUN16" s="10"/>
      <c r="IUO16" s="14"/>
      <c r="IUP16" s="10"/>
      <c r="IUQ16" s="14"/>
      <c r="IUR16" s="10"/>
      <c r="IUS16" s="14"/>
      <c r="IUT16" s="10"/>
      <c r="IUU16" s="14"/>
      <c r="IUV16" s="10"/>
      <c r="IUW16" s="14"/>
      <c r="IUX16" s="10"/>
      <c r="IUY16" s="14"/>
      <c r="IUZ16" s="10"/>
      <c r="IVA16" s="14"/>
      <c r="IVB16" s="10"/>
      <c r="IVC16" s="14"/>
      <c r="IVD16" s="10"/>
      <c r="IVE16" s="14"/>
      <c r="IVF16" s="10"/>
      <c r="IVG16" s="14"/>
      <c r="IVH16" s="10"/>
      <c r="IVI16" s="14"/>
      <c r="IVJ16" s="10"/>
      <c r="IVK16" s="14"/>
      <c r="IVL16" s="10"/>
      <c r="IVM16" s="14"/>
      <c r="IVN16" s="10"/>
      <c r="IVO16" s="14"/>
      <c r="IVP16" s="10"/>
      <c r="IVQ16" s="14"/>
      <c r="IVR16" s="10"/>
      <c r="IVS16" s="14"/>
      <c r="IVT16" s="10"/>
      <c r="IVU16" s="14"/>
      <c r="IVV16" s="10"/>
      <c r="IVW16" s="14"/>
      <c r="IVX16" s="10"/>
      <c r="IVY16" s="14"/>
      <c r="IVZ16" s="10"/>
      <c r="IWA16" s="14"/>
      <c r="IWB16" s="10"/>
      <c r="IWC16" s="14"/>
      <c r="IWD16" s="10"/>
      <c r="IWE16" s="14"/>
      <c r="IWF16" s="10"/>
      <c r="IWG16" s="14"/>
      <c r="IWH16" s="10"/>
      <c r="IWI16" s="14"/>
      <c r="IWJ16" s="10"/>
      <c r="IWK16" s="14"/>
      <c r="IWL16" s="10"/>
      <c r="IWM16" s="14"/>
      <c r="IWN16" s="10"/>
      <c r="IWO16" s="14"/>
      <c r="IWP16" s="10"/>
      <c r="IWQ16" s="14"/>
      <c r="IWR16" s="10"/>
      <c r="IWS16" s="14"/>
      <c r="IWT16" s="10"/>
      <c r="IWU16" s="14"/>
      <c r="IWV16" s="10"/>
      <c r="IWW16" s="14"/>
      <c r="IWX16" s="10"/>
      <c r="IWY16" s="14"/>
      <c r="IWZ16" s="10"/>
      <c r="IXA16" s="14"/>
      <c r="IXB16" s="10"/>
      <c r="IXC16" s="14"/>
      <c r="IXD16" s="10"/>
      <c r="IXE16" s="14"/>
      <c r="IXF16" s="10"/>
      <c r="IXG16" s="14"/>
      <c r="IXH16" s="10"/>
      <c r="IXI16" s="14"/>
      <c r="IXJ16" s="10"/>
      <c r="IXK16" s="14"/>
      <c r="IXL16" s="10"/>
      <c r="IXM16" s="14"/>
      <c r="IXN16" s="10"/>
      <c r="IXO16" s="14"/>
      <c r="IXP16" s="10"/>
      <c r="IXQ16" s="14"/>
      <c r="IXR16" s="10"/>
      <c r="IXS16" s="14"/>
      <c r="IXT16" s="10"/>
      <c r="IXU16" s="14"/>
      <c r="IXV16" s="10"/>
      <c r="IXW16" s="14"/>
      <c r="IXX16" s="10"/>
      <c r="IXY16" s="14"/>
      <c r="IXZ16" s="10"/>
      <c r="IYA16" s="14"/>
      <c r="IYB16" s="10"/>
      <c r="IYC16" s="14"/>
      <c r="IYD16" s="10"/>
      <c r="IYE16" s="14"/>
      <c r="IYF16" s="10"/>
      <c r="IYG16" s="14"/>
      <c r="IYH16" s="10"/>
      <c r="IYI16" s="14"/>
      <c r="IYJ16" s="10"/>
      <c r="IYK16" s="14"/>
      <c r="IYL16" s="10"/>
      <c r="IYM16" s="14"/>
      <c r="IYN16" s="10"/>
      <c r="IYO16" s="14"/>
      <c r="IYP16" s="10"/>
      <c r="IYQ16" s="14"/>
      <c r="IYR16" s="10"/>
      <c r="IYS16" s="14"/>
      <c r="IYT16" s="10"/>
      <c r="IYU16" s="14"/>
      <c r="IYV16" s="10"/>
      <c r="IYW16" s="14"/>
      <c r="IYX16" s="10"/>
      <c r="IYY16" s="14"/>
      <c r="IYZ16" s="10"/>
      <c r="IZA16" s="14"/>
      <c r="IZB16" s="10"/>
      <c r="IZC16" s="14"/>
      <c r="IZD16" s="10"/>
      <c r="IZE16" s="14"/>
      <c r="IZF16" s="10"/>
      <c r="IZG16" s="14"/>
      <c r="IZH16" s="10"/>
      <c r="IZI16" s="14"/>
      <c r="IZJ16" s="10"/>
      <c r="IZK16" s="14"/>
      <c r="IZL16" s="10"/>
      <c r="IZM16" s="14"/>
      <c r="IZN16" s="10"/>
      <c r="IZO16" s="14"/>
      <c r="IZP16" s="10"/>
      <c r="IZQ16" s="14"/>
      <c r="IZR16" s="10"/>
      <c r="IZS16" s="14"/>
      <c r="IZT16" s="10"/>
      <c r="IZU16" s="14"/>
      <c r="IZV16" s="10"/>
      <c r="IZW16" s="14"/>
      <c r="IZX16" s="10"/>
      <c r="IZY16" s="14"/>
      <c r="IZZ16" s="10"/>
      <c r="JAA16" s="14"/>
      <c r="JAB16" s="10"/>
      <c r="JAC16" s="14"/>
      <c r="JAD16" s="10"/>
      <c r="JAE16" s="14"/>
      <c r="JAF16" s="10"/>
      <c r="JAG16" s="14"/>
      <c r="JAH16" s="10"/>
      <c r="JAI16" s="14"/>
      <c r="JAJ16" s="10"/>
      <c r="JAK16" s="14"/>
      <c r="JAL16" s="10"/>
      <c r="JAM16" s="14"/>
      <c r="JAN16" s="10"/>
      <c r="JAO16" s="14"/>
      <c r="JAP16" s="10"/>
      <c r="JAQ16" s="14"/>
      <c r="JAR16" s="10"/>
      <c r="JAS16" s="14"/>
      <c r="JAT16" s="10"/>
      <c r="JAU16" s="14"/>
      <c r="JAV16" s="10"/>
      <c r="JAW16" s="14"/>
      <c r="JAX16" s="10"/>
      <c r="JAY16" s="14"/>
      <c r="JAZ16" s="10"/>
      <c r="JBA16" s="14"/>
      <c r="JBB16" s="10"/>
      <c r="JBC16" s="14"/>
      <c r="JBD16" s="10"/>
      <c r="JBE16" s="14"/>
      <c r="JBF16" s="10"/>
      <c r="JBG16" s="14"/>
      <c r="JBH16" s="10"/>
      <c r="JBI16" s="14"/>
      <c r="JBJ16" s="10"/>
      <c r="JBK16" s="14"/>
      <c r="JBL16" s="10"/>
      <c r="JBM16" s="14"/>
      <c r="JBN16" s="10"/>
      <c r="JBO16" s="14"/>
      <c r="JBP16" s="10"/>
      <c r="JBQ16" s="14"/>
      <c r="JBR16" s="10"/>
      <c r="JBS16" s="14"/>
      <c r="JBT16" s="10"/>
      <c r="JBU16" s="14"/>
      <c r="JBV16" s="10"/>
      <c r="JBW16" s="14"/>
      <c r="JBX16" s="10"/>
      <c r="JBY16" s="14"/>
      <c r="JBZ16" s="10"/>
      <c r="JCA16" s="14"/>
      <c r="JCB16" s="10"/>
      <c r="JCC16" s="14"/>
      <c r="JCD16" s="10"/>
      <c r="JCE16" s="14"/>
      <c r="JCF16" s="10"/>
      <c r="JCG16" s="14"/>
      <c r="JCH16" s="10"/>
      <c r="JCI16" s="14"/>
      <c r="JCJ16" s="10"/>
      <c r="JCK16" s="14"/>
      <c r="JCL16" s="10"/>
      <c r="JCM16" s="14"/>
      <c r="JCN16" s="10"/>
      <c r="JCO16" s="14"/>
      <c r="JCP16" s="10"/>
      <c r="JCQ16" s="14"/>
      <c r="JCR16" s="10"/>
      <c r="JCS16" s="14"/>
      <c r="JCT16" s="10"/>
      <c r="JCU16" s="14"/>
      <c r="JCV16" s="10"/>
      <c r="JCW16" s="14"/>
      <c r="JCX16" s="10"/>
      <c r="JCY16" s="14"/>
      <c r="JCZ16" s="10"/>
      <c r="JDA16" s="14"/>
      <c r="JDB16" s="10"/>
      <c r="JDC16" s="14"/>
      <c r="JDD16" s="10"/>
      <c r="JDE16" s="14"/>
      <c r="JDF16" s="10"/>
      <c r="JDG16" s="14"/>
      <c r="JDH16" s="10"/>
      <c r="JDI16" s="14"/>
      <c r="JDJ16" s="10"/>
      <c r="JDK16" s="14"/>
      <c r="JDL16" s="10"/>
      <c r="JDM16" s="14"/>
      <c r="JDN16" s="10"/>
      <c r="JDO16" s="14"/>
      <c r="JDP16" s="10"/>
      <c r="JDQ16" s="14"/>
      <c r="JDR16" s="10"/>
      <c r="JDS16" s="14"/>
      <c r="JDT16" s="10"/>
      <c r="JDU16" s="14"/>
      <c r="JDV16" s="10"/>
      <c r="JDW16" s="14"/>
      <c r="JDX16" s="10"/>
      <c r="JDY16" s="14"/>
      <c r="JDZ16" s="10"/>
      <c r="JEA16" s="14"/>
      <c r="JEB16" s="10"/>
      <c r="JEC16" s="14"/>
      <c r="JED16" s="10"/>
      <c r="JEE16" s="14"/>
      <c r="JEF16" s="10"/>
      <c r="JEG16" s="14"/>
      <c r="JEH16" s="10"/>
      <c r="JEI16" s="14"/>
      <c r="JEJ16" s="10"/>
      <c r="JEK16" s="14"/>
      <c r="JEL16" s="10"/>
      <c r="JEM16" s="14"/>
      <c r="JEN16" s="10"/>
      <c r="JEO16" s="14"/>
      <c r="JEP16" s="10"/>
      <c r="JEQ16" s="14"/>
      <c r="JER16" s="10"/>
      <c r="JES16" s="14"/>
      <c r="JET16" s="10"/>
      <c r="JEU16" s="14"/>
      <c r="JEV16" s="10"/>
      <c r="JEW16" s="14"/>
      <c r="JEX16" s="10"/>
      <c r="JEY16" s="14"/>
      <c r="JEZ16" s="10"/>
      <c r="JFA16" s="14"/>
      <c r="JFB16" s="10"/>
      <c r="JFC16" s="14"/>
      <c r="JFD16" s="10"/>
      <c r="JFE16" s="14"/>
      <c r="JFF16" s="10"/>
      <c r="JFG16" s="14"/>
      <c r="JFH16" s="10"/>
      <c r="JFI16" s="14"/>
      <c r="JFJ16" s="10"/>
      <c r="JFK16" s="14"/>
      <c r="JFL16" s="10"/>
      <c r="JFM16" s="14"/>
      <c r="JFN16" s="10"/>
      <c r="JFO16" s="14"/>
      <c r="JFP16" s="10"/>
      <c r="JFQ16" s="14"/>
      <c r="JFR16" s="10"/>
      <c r="JFS16" s="14"/>
      <c r="JFT16" s="10"/>
      <c r="JFU16" s="14"/>
      <c r="JFV16" s="10"/>
      <c r="JFW16" s="14"/>
      <c r="JFX16" s="10"/>
      <c r="JFY16" s="14"/>
      <c r="JFZ16" s="10"/>
      <c r="JGA16" s="14"/>
      <c r="JGB16" s="10"/>
      <c r="JGC16" s="14"/>
      <c r="JGD16" s="10"/>
      <c r="JGE16" s="14"/>
      <c r="JGF16" s="10"/>
      <c r="JGG16" s="14"/>
      <c r="JGH16" s="10"/>
      <c r="JGI16" s="14"/>
      <c r="JGJ16" s="10"/>
      <c r="JGK16" s="14"/>
      <c r="JGL16" s="10"/>
      <c r="JGM16" s="14"/>
      <c r="JGN16" s="10"/>
      <c r="JGO16" s="14"/>
      <c r="JGP16" s="10"/>
      <c r="JGQ16" s="14"/>
      <c r="JGR16" s="10"/>
      <c r="JGS16" s="14"/>
      <c r="JGT16" s="10"/>
      <c r="JGU16" s="14"/>
      <c r="JGV16" s="10"/>
      <c r="JGW16" s="14"/>
      <c r="JGX16" s="10"/>
      <c r="JGY16" s="14"/>
      <c r="JGZ16" s="10"/>
      <c r="JHA16" s="14"/>
      <c r="JHB16" s="10"/>
      <c r="JHC16" s="14"/>
      <c r="JHD16" s="10"/>
      <c r="JHE16" s="14"/>
      <c r="JHF16" s="10"/>
      <c r="JHG16" s="14"/>
      <c r="JHH16" s="10"/>
      <c r="JHI16" s="14"/>
      <c r="JHJ16" s="10"/>
      <c r="JHK16" s="14"/>
      <c r="JHL16" s="10"/>
      <c r="JHM16" s="14"/>
      <c r="JHN16" s="10"/>
      <c r="JHO16" s="14"/>
      <c r="JHP16" s="10"/>
      <c r="JHQ16" s="14"/>
      <c r="JHR16" s="10"/>
      <c r="JHS16" s="14"/>
      <c r="JHT16" s="10"/>
      <c r="JHU16" s="14"/>
      <c r="JHV16" s="10"/>
      <c r="JHW16" s="14"/>
      <c r="JHX16" s="10"/>
      <c r="JHY16" s="14"/>
      <c r="JHZ16" s="10"/>
      <c r="JIA16" s="14"/>
      <c r="JIB16" s="10"/>
      <c r="JIC16" s="14"/>
      <c r="JID16" s="10"/>
      <c r="JIE16" s="14"/>
      <c r="JIF16" s="10"/>
      <c r="JIG16" s="14"/>
      <c r="JIH16" s="10"/>
      <c r="JII16" s="14"/>
      <c r="JIJ16" s="10"/>
      <c r="JIK16" s="14"/>
      <c r="JIL16" s="10"/>
      <c r="JIM16" s="14"/>
      <c r="JIN16" s="10"/>
      <c r="JIO16" s="14"/>
      <c r="JIP16" s="10"/>
      <c r="JIQ16" s="14"/>
      <c r="JIR16" s="10"/>
      <c r="JIS16" s="14"/>
      <c r="JIT16" s="10"/>
      <c r="JIU16" s="14"/>
      <c r="JIV16" s="10"/>
      <c r="JIW16" s="14"/>
      <c r="JIX16" s="10"/>
      <c r="JIY16" s="14"/>
      <c r="JIZ16" s="10"/>
      <c r="JJA16" s="14"/>
      <c r="JJB16" s="10"/>
      <c r="JJC16" s="14"/>
      <c r="JJD16" s="10"/>
      <c r="JJE16" s="14"/>
      <c r="JJF16" s="10"/>
      <c r="JJG16" s="14"/>
      <c r="JJH16" s="10"/>
      <c r="JJI16" s="14"/>
      <c r="JJJ16" s="10"/>
      <c r="JJK16" s="14"/>
      <c r="JJL16" s="10"/>
      <c r="JJM16" s="14"/>
      <c r="JJN16" s="10"/>
      <c r="JJO16" s="14"/>
      <c r="JJP16" s="10"/>
      <c r="JJQ16" s="14"/>
      <c r="JJR16" s="10"/>
      <c r="JJS16" s="14"/>
      <c r="JJT16" s="10"/>
      <c r="JJU16" s="14"/>
      <c r="JJV16" s="10"/>
      <c r="JJW16" s="14"/>
      <c r="JJX16" s="10"/>
      <c r="JJY16" s="14"/>
      <c r="JJZ16" s="10"/>
      <c r="JKA16" s="14"/>
      <c r="JKB16" s="10"/>
      <c r="JKC16" s="14"/>
      <c r="JKD16" s="10"/>
      <c r="JKE16" s="14"/>
      <c r="JKF16" s="10"/>
      <c r="JKG16" s="14"/>
      <c r="JKH16" s="10"/>
      <c r="JKI16" s="14"/>
      <c r="JKJ16" s="10"/>
      <c r="JKK16" s="14"/>
      <c r="JKL16" s="10"/>
      <c r="JKM16" s="14"/>
      <c r="JKN16" s="10"/>
      <c r="JKO16" s="14"/>
      <c r="JKP16" s="10"/>
      <c r="JKQ16" s="14"/>
      <c r="JKR16" s="10"/>
      <c r="JKS16" s="14"/>
      <c r="JKT16" s="10"/>
      <c r="JKU16" s="14"/>
      <c r="JKV16" s="10"/>
      <c r="JKW16" s="14"/>
      <c r="JKX16" s="10"/>
      <c r="JKY16" s="14"/>
      <c r="JKZ16" s="10"/>
      <c r="JLA16" s="14"/>
      <c r="JLB16" s="10"/>
      <c r="JLC16" s="14"/>
      <c r="JLD16" s="10"/>
      <c r="JLE16" s="14"/>
      <c r="JLF16" s="10"/>
      <c r="JLG16" s="14"/>
      <c r="JLH16" s="10"/>
      <c r="JLI16" s="14"/>
      <c r="JLJ16" s="10"/>
      <c r="JLK16" s="14"/>
      <c r="JLL16" s="10"/>
      <c r="JLM16" s="14"/>
      <c r="JLN16" s="10"/>
      <c r="JLO16" s="14"/>
      <c r="JLP16" s="10"/>
      <c r="JLQ16" s="14"/>
      <c r="JLR16" s="10"/>
      <c r="JLS16" s="14"/>
      <c r="JLT16" s="10"/>
      <c r="JLU16" s="14"/>
      <c r="JLV16" s="10"/>
      <c r="JLW16" s="14"/>
      <c r="JLX16" s="10"/>
      <c r="JLY16" s="14"/>
      <c r="JLZ16" s="10"/>
      <c r="JMA16" s="14"/>
      <c r="JMB16" s="10"/>
      <c r="JMC16" s="14"/>
      <c r="JMD16" s="10"/>
      <c r="JME16" s="14"/>
      <c r="JMF16" s="10"/>
      <c r="JMG16" s="14"/>
      <c r="JMH16" s="10"/>
      <c r="JMI16" s="14"/>
      <c r="JMJ16" s="10"/>
      <c r="JMK16" s="14"/>
      <c r="JML16" s="10"/>
      <c r="JMM16" s="14"/>
      <c r="JMN16" s="10"/>
      <c r="JMO16" s="14"/>
      <c r="JMP16" s="10"/>
      <c r="JMQ16" s="14"/>
      <c r="JMR16" s="10"/>
      <c r="JMS16" s="14"/>
      <c r="JMT16" s="10"/>
      <c r="JMU16" s="14"/>
      <c r="JMV16" s="10"/>
      <c r="JMW16" s="14"/>
      <c r="JMX16" s="10"/>
      <c r="JMY16" s="14"/>
      <c r="JMZ16" s="10"/>
      <c r="JNA16" s="14"/>
      <c r="JNB16" s="10"/>
      <c r="JNC16" s="14"/>
      <c r="JND16" s="10"/>
      <c r="JNE16" s="14"/>
      <c r="JNF16" s="10"/>
      <c r="JNG16" s="14"/>
      <c r="JNH16" s="10"/>
      <c r="JNI16" s="14"/>
      <c r="JNJ16" s="10"/>
      <c r="JNK16" s="14"/>
      <c r="JNL16" s="10"/>
      <c r="JNM16" s="14"/>
      <c r="JNN16" s="10"/>
      <c r="JNO16" s="14"/>
      <c r="JNP16" s="10"/>
      <c r="JNQ16" s="14"/>
      <c r="JNR16" s="10"/>
      <c r="JNS16" s="14"/>
      <c r="JNT16" s="10"/>
      <c r="JNU16" s="14"/>
      <c r="JNV16" s="10"/>
      <c r="JNW16" s="14"/>
      <c r="JNX16" s="10"/>
      <c r="JNY16" s="14"/>
      <c r="JNZ16" s="10"/>
      <c r="JOA16" s="14"/>
      <c r="JOB16" s="10"/>
      <c r="JOC16" s="14"/>
      <c r="JOD16" s="10"/>
      <c r="JOE16" s="14"/>
      <c r="JOF16" s="10"/>
      <c r="JOG16" s="14"/>
      <c r="JOH16" s="10"/>
      <c r="JOI16" s="14"/>
      <c r="JOJ16" s="10"/>
      <c r="JOK16" s="14"/>
      <c r="JOL16" s="10"/>
      <c r="JOM16" s="14"/>
      <c r="JON16" s="10"/>
      <c r="JOO16" s="14"/>
      <c r="JOP16" s="10"/>
      <c r="JOQ16" s="14"/>
      <c r="JOR16" s="10"/>
      <c r="JOS16" s="14"/>
      <c r="JOT16" s="10"/>
      <c r="JOU16" s="14"/>
      <c r="JOV16" s="10"/>
      <c r="JOW16" s="14"/>
      <c r="JOX16" s="10"/>
      <c r="JOY16" s="14"/>
      <c r="JOZ16" s="10"/>
      <c r="JPA16" s="14"/>
      <c r="JPB16" s="10"/>
      <c r="JPC16" s="14"/>
      <c r="JPD16" s="10"/>
      <c r="JPE16" s="14"/>
      <c r="JPF16" s="10"/>
      <c r="JPG16" s="14"/>
      <c r="JPH16" s="10"/>
      <c r="JPI16" s="14"/>
      <c r="JPJ16" s="10"/>
      <c r="JPK16" s="14"/>
      <c r="JPL16" s="10"/>
      <c r="JPM16" s="14"/>
      <c r="JPN16" s="10"/>
      <c r="JPO16" s="14"/>
      <c r="JPP16" s="10"/>
      <c r="JPQ16" s="14"/>
      <c r="JPR16" s="10"/>
      <c r="JPS16" s="14"/>
      <c r="JPT16" s="10"/>
      <c r="JPU16" s="14"/>
      <c r="JPV16" s="10"/>
      <c r="JPW16" s="14"/>
      <c r="JPX16" s="10"/>
      <c r="JPY16" s="14"/>
      <c r="JPZ16" s="10"/>
      <c r="JQA16" s="14"/>
      <c r="JQB16" s="10"/>
      <c r="JQC16" s="14"/>
      <c r="JQD16" s="10"/>
      <c r="JQE16" s="14"/>
      <c r="JQF16" s="10"/>
      <c r="JQG16" s="14"/>
      <c r="JQH16" s="10"/>
      <c r="JQI16" s="14"/>
      <c r="JQJ16" s="10"/>
      <c r="JQK16" s="14"/>
      <c r="JQL16" s="10"/>
      <c r="JQM16" s="14"/>
      <c r="JQN16" s="10"/>
      <c r="JQO16" s="14"/>
      <c r="JQP16" s="10"/>
      <c r="JQQ16" s="14"/>
      <c r="JQR16" s="10"/>
      <c r="JQS16" s="14"/>
      <c r="JQT16" s="10"/>
      <c r="JQU16" s="14"/>
      <c r="JQV16" s="10"/>
      <c r="JQW16" s="14"/>
      <c r="JQX16" s="10"/>
      <c r="JQY16" s="14"/>
      <c r="JQZ16" s="10"/>
      <c r="JRA16" s="14"/>
      <c r="JRB16" s="10"/>
      <c r="JRC16" s="14"/>
      <c r="JRD16" s="10"/>
      <c r="JRE16" s="14"/>
      <c r="JRF16" s="10"/>
      <c r="JRG16" s="14"/>
      <c r="JRH16" s="10"/>
      <c r="JRI16" s="14"/>
      <c r="JRJ16" s="10"/>
      <c r="JRK16" s="14"/>
      <c r="JRL16" s="10"/>
      <c r="JRM16" s="14"/>
      <c r="JRN16" s="10"/>
      <c r="JRO16" s="14"/>
      <c r="JRP16" s="10"/>
      <c r="JRQ16" s="14"/>
      <c r="JRR16" s="10"/>
      <c r="JRS16" s="14"/>
      <c r="JRT16" s="10"/>
      <c r="JRU16" s="14"/>
      <c r="JRV16" s="10"/>
      <c r="JRW16" s="14"/>
      <c r="JRX16" s="10"/>
      <c r="JRY16" s="14"/>
      <c r="JRZ16" s="10"/>
      <c r="JSA16" s="14"/>
      <c r="JSB16" s="10"/>
      <c r="JSC16" s="14"/>
      <c r="JSD16" s="10"/>
      <c r="JSE16" s="14"/>
      <c r="JSF16" s="10"/>
      <c r="JSG16" s="14"/>
      <c r="JSH16" s="10"/>
      <c r="JSI16" s="14"/>
      <c r="JSJ16" s="10"/>
      <c r="JSK16" s="14"/>
      <c r="JSL16" s="10"/>
      <c r="JSM16" s="14"/>
      <c r="JSN16" s="10"/>
      <c r="JSO16" s="14"/>
      <c r="JSP16" s="10"/>
      <c r="JSQ16" s="14"/>
      <c r="JSR16" s="10"/>
      <c r="JSS16" s="14"/>
      <c r="JST16" s="10"/>
      <c r="JSU16" s="14"/>
      <c r="JSV16" s="10"/>
      <c r="JSW16" s="14"/>
      <c r="JSX16" s="10"/>
      <c r="JSY16" s="14"/>
      <c r="JSZ16" s="10"/>
      <c r="JTA16" s="14"/>
      <c r="JTB16" s="10"/>
      <c r="JTC16" s="14"/>
      <c r="JTD16" s="10"/>
      <c r="JTE16" s="14"/>
      <c r="JTF16" s="10"/>
      <c r="JTG16" s="14"/>
      <c r="JTH16" s="10"/>
      <c r="JTI16" s="14"/>
      <c r="JTJ16" s="10"/>
      <c r="JTK16" s="14"/>
      <c r="JTL16" s="10"/>
      <c r="JTM16" s="14"/>
      <c r="JTN16" s="10"/>
      <c r="JTO16" s="14"/>
      <c r="JTP16" s="10"/>
      <c r="JTQ16" s="14"/>
      <c r="JTR16" s="10"/>
      <c r="JTS16" s="14"/>
      <c r="JTT16" s="10"/>
      <c r="JTU16" s="14"/>
      <c r="JTV16" s="10"/>
      <c r="JTW16" s="14"/>
      <c r="JTX16" s="10"/>
      <c r="JTY16" s="14"/>
      <c r="JTZ16" s="10"/>
      <c r="JUA16" s="14"/>
      <c r="JUB16" s="10"/>
      <c r="JUC16" s="14"/>
      <c r="JUD16" s="10"/>
      <c r="JUE16" s="14"/>
      <c r="JUF16" s="10"/>
      <c r="JUG16" s="14"/>
      <c r="JUH16" s="10"/>
      <c r="JUI16" s="14"/>
      <c r="JUJ16" s="10"/>
      <c r="JUK16" s="14"/>
      <c r="JUL16" s="10"/>
      <c r="JUM16" s="14"/>
      <c r="JUN16" s="10"/>
      <c r="JUO16" s="14"/>
      <c r="JUP16" s="10"/>
      <c r="JUQ16" s="14"/>
      <c r="JUR16" s="10"/>
      <c r="JUS16" s="14"/>
      <c r="JUT16" s="10"/>
      <c r="JUU16" s="14"/>
      <c r="JUV16" s="10"/>
      <c r="JUW16" s="14"/>
      <c r="JUX16" s="10"/>
      <c r="JUY16" s="14"/>
      <c r="JUZ16" s="10"/>
      <c r="JVA16" s="14"/>
      <c r="JVB16" s="10"/>
      <c r="JVC16" s="14"/>
      <c r="JVD16" s="10"/>
      <c r="JVE16" s="14"/>
      <c r="JVF16" s="10"/>
      <c r="JVG16" s="14"/>
      <c r="JVH16" s="10"/>
      <c r="JVI16" s="14"/>
      <c r="JVJ16" s="10"/>
      <c r="JVK16" s="14"/>
      <c r="JVL16" s="10"/>
      <c r="JVM16" s="14"/>
      <c r="JVN16" s="10"/>
      <c r="JVO16" s="14"/>
      <c r="JVP16" s="10"/>
      <c r="JVQ16" s="14"/>
      <c r="JVR16" s="10"/>
      <c r="JVS16" s="14"/>
      <c r="JVT16" s="10"/>
      <c r="JVU16" s="14"/>
      <c r="JVV16" s="10"/>
      <c r="JVW16" s="14"/>
      <c r="JVX16" s="10"/>
      <c r="JVY16" s="14"/>
      <c r="JVZ16" s="10"/>
      <c r="JWA16" s="14"/>
      <c r="JWB16" s="10"/>
      <c r="JWC16" s="14"/>
      <c r="JWD16" s="10"/>
      <c r="JWE16" s="14"/>
      <c r="JWF16" s="10"/>
      <c r="JWG16" s="14"/>
      <c r="JWH16" s="10"/>
      <c r="JWI16" s="14"/>
      <c r="JWJ16" s="10"/>
      <c r="JWK16" s="14"/>
      <c r="JWL16" s="10"/>
      <c r="JWM16" s="14"/>
      <c r="JWN16" s="10"/>
      <c r="JWO16" s="14"/>
      <c r="JWP16" s="10"/>
      <c r="JWQ16" s="14"/>
      <c r="JWR16" s="10"/>
      <c r="JWS16" s="14"/>
      <c r="JWT16" s="10"/>
      <c r="JWU16" s="14"/>
      <c r="JWV16" s="10"/>
      <c r="JWW16" s="14"/>
      <c r="JWX16" s="10"/>
      <c r="JWY16" s="14"/>
      <c r="JWZ16" s="10"/>
      <c r="JXA16" s="14"/>
      <c r="JXB16" s="10"/>
      <c r="JXC16" s="14"/>
      <c r="JXD16" s="10"/>
      <c r="JXE16" s="14"/>
      <c r="JXF16" s="10"/>
      <c r="JXG16" s="14"/>
      <c r="JXH16" s="10"/>
      <c r="JXI16" s="14"/>
      <c r="JXJ16" s="10"/>
      <c r="JXK16" s="14"/>
      <c r="JXL16" s="10"/>
      <c r="JXM16" s="14"/>
      <c r="JXN16" s="10"/>
      <c r="JXO16" s="14"/>
      <c r="JXP16" s="10"/>
      <c r="JXQ16" s="14"/>
      <c r="JXR16" s="10"/>
      <c r="JXS16" s="14"/>
      <c r="JXT16" s="10"/>
      <c r="JXU16" s="14"/>
      <c r="JXV16" s="10"/>
      <c r="JXW16" s="14"/>
      <c r="JXX16" s="10"/>
      <c r="JXY16" s="14"/>
      <c r="JXZ16" s="10"/>
      <c r="JYA16" s="14"/>
      <c r="JYB16" s="10"/>
      <c r="JYC16" s="14"/>
      <c r="JYD16" s="10"/>
      <c r="JYE16" s="14"/>
      <c r="JYF16" s="10"/>
      <c r="JYG16" s="14"/>
      <c r="JYH16" s="10"/>
      <c r="JYI16" s="14"/>
      <c r="JYJ16" s="10"/>
      <c r="JYK16" s="14"/>
      <c r="JYL16" s="10"/>
      <c r="JYM16" s="14"/>
      <c r="JYN16" s="10"/>
      <c r="JYO16" s="14"/>
      <c r="JYP16" s="10"/>
      <c r="JYQ16" s="14"/>
      <c r="JYR16" s="10"/>
      <c r="JYS16" s="14"/>
      <c r="JYT16" s="10"/>
      <c r="JYU16" s="14"/>
      <c r="JYV16" s="10"/>
      <c r="JYW16" s="14"/>
      <c r="JYX16" s="10"/>
      <c r="JYY16" s="14"/>
      <c r="JYZ16" s="10"/>
      <c r="JZA16" s="14"/>
      <c r="JZB16" s="10"/>
      <c r="JZC16" s="14"/>
      <c r="JZD16" s="10"/>
      <c r="JZE16" s="14"/>
      <c r="JZF16" s="10"/>
      <c r="JZG16" s="14"/>
      <c r="JZH16" s="10"/>
      <c r="JZI16" s="14"/>
      <c r="JZJ16" s="10"/>
      <c r="JZK16" s="14"/>
      <c r="JZL16" s="10"/>
      <c r="JZM16" s="14"/>
      <c r="JZN16" s="10"/>
      <c r="JZO16" s="14"/>
      <c r="JZP16" s="10"/>
      <c r="JZQ16" s="14"/>
      <c r="JZR16" s="10"/>
      <c r="JZS16" s="14"/>
      <c r="JZT16" s="10"/>
      <c r="JZU16" s="14"/>
      <c r="JZV16" s="10"/>
      <c r="JZW16" s="14"/>
      <c r="JZX16" s="10"/>
      <c r="JZY16" s="14"/>
      <c r="JZZ16" s="10"/>
      <c r="KAA16" s="14"/>
      <c r="KAB16" s="10"/>
      <c r="KAC16" s="14"/>
      <c r="KAD16" s="10"/>
      <c r="KAE16" s="14"/>
      <c r="KAF16" s="10"/>
      <c r="KAG16" s="14"/>
      <c r="KAH16" s="10"/>
      <c r="KAI16" s="14"/>
      <c r="KAJ16" s="10"/>
      <c r="KAK16" s="14"/>
      <c r="KAL16" s="10"/>
      <c r="KAM16" s="14"/>
      <c r="KAN16" s="10"/>
      <c r="KAO16" s="14"/>
      <c r="KAP16" s="10"/>
      <c r="KAQ16" s="14"/>
      <c r="KAR16" s="10"/>
      <c r="KAS16" s="14"/>
      <c r="KAT16" s="10"/>
      <c r="KAU16" s="14"/>
      <c r="KAV16" s="10"/>
      <c r="KAW16" s="14"/>
      <c r="KAX16" s="10"/>
      <c r="KAY16" s="14"/>
      <c r="KAZ16" s="10"/>
      <c r="KBA16" s="14"/>
      <c r="KBB16" s="10"/>
      <c r="KBC16" s="14"/>
      <c r="KBD16" s="10"/>
      <c r="KBE16" s="14"/>
      <c r="KBF16" s="10"/>
      <c r="KBG16" s="14"/>
      <c r="KBH16" s="10"/>
      <c r="KBI16" s="14"/>
      <c r="KBJ16" s="10"/>
      <c r="KBK16" s="14"/>
      <c r="KBL16" s="10"/>
      <c r="KBM16" s="14"/>
      <c r="KBN16" s="10"/>
      <c r="KBO16" s="14"/>
      <c r="KBP16" s="10"/>
      <c r="KBQ16" s="14"/>
      <c r="KBR16" s="10"/>
      <c r="KBS16" s="14"/>
      <c r="KBT16" s="10"/>
      <c r="KBU16" s="14"/>
      <c r="KBV16" s="10"/>
      <c r="KBW16" s="14"/>
      <c r="KBX16" s="10"/>
      <c r="KBY16" s="14"/>
      <c r="KBZ16" s="10"/>
      <c r="KCA16" s="14"/>
      <c r="KCB16" s="10"/>
      <c r="KCC16" s="14"/>
      <c r="KCD16" s="10"/>
      <c r="KCE16" s="14"/>
      <c r="KCF16" s="10"/>
      <c r="KCG16" s="14"/>
      <c r="KCH16" s="10"/>
      <c r="KCI16" s="14"/>
      <c r="KCJ16" s="10"/>
      <c r="KCK16" s="14"/>
      <c r="KCL16" s="10"/>
      <c r="KCM16" s="14"/>
      <c r="KCN16" s="10"/>
      <c r="KCO16" s="14"/>
      <c r="KCP16" s="10"/>
      <c r="KCQ16" s="14"/>
      <c r="KCR16" s="10"/>
      <c r="KCS16" s="14"/>
      <c r="KCT16" s="10"/>
      <c r="KCU16" s="14"/>
      <c r="KCV16" s="10"/>
      <c r="KCW16" s="14"/>
      <c r="KCX16" s="10"/>
      <c r="KCY16" s="14"/>
      <c r="KCZ16" s="10"/>
      <c r="KDA16" s="14"/>
      <c r="KDB16" s="10"/>
      <c r="KDC16" s="14"/>
      <c r="KDD16" s="10"/>
      <c r="KDE16" s="14"/>
      <c r="KDF16" s="10"/>
      <c r="KDG16" s="14"/>
      <c r="KDH16" s="10"/>
      <c r="KDI16" s="14"/>
      <c r="KDJ16" s="10"/>
      <c r="KDK16" s="14"/>
      <c r="KDL16" s="10"/>
      <c r="KDM16" s="14"/>
      <c r="KDN16" s="10"/>
      <c r="KDO16" s="14"/>
      <c r="KDP16" s="10"/>
      <c r="KDQ16" s="14"/>
      <c r="KDR16" s="10"/>
      <c r="KDS16" s="14"/>
      <c r="KDT16" s="10"/>
      <c r="KDU16" s="14"/>
      <c r="KDV16" s="10"/>
      <c r="KDW16" s="14"/>
      <c r="KDX16" s="10"/>
      <c r="KDY16" s="14"/>
      <c r="KDZ16" s="10"/>
      <c r="KEA16" s="14"/>
      <c r="KEB16" s="10"/>
      <c r="KEC16" s="14"/>
      <c r="KED16" s="10"/>
      <c r="KEE16" s="14"/>
      <c r="KEF16" s="10"/>
      <c r="KEG16" s="14"/>
      <c r="KEH16" s="10"/>
      <c r="KEI16" s="14"/>
      <c r="KEJ16" s="10"/>
      <c r="KEK16" s="14"/>
      <c r="KEL16" s="10"/>
      <c r="KEM16" s="14"/>
      <c r="KEN16" s="10"/>
      <c r="KEO16" s="14"/>
      <c r="KEP16" s="10"/>
      <c r="KEQ16" s="14"/>
      <c r="KER16" s="10"/>
      <c r="KES16" s="14"/>
      <c r="KET16" s="10"/>
      <c r="KEU16" s="14"/>
      <c r="KEV16" s="10"/>
      <c r="KEW16" s="14"/>
      <c r="KEX16" s="10"/>
      <c r="KEY16" s="14"/>
      <c r="KEZ16" s="10"/>
      <c r="KFA16" s="14"/>
      <c r="KFB16" s="10"/>
      <c r="KFC16" s="14"/>
      <c r="KFD16" s="10"/>
      <c r="KFE16" s="14"/>
      <c r="KFF16" s="10"/>
      <c r="KFG16" s="14"/>
      <c r="KFH16" s="10"/>
      <c r="KFI16" s="14"/>
      <c r="KFJ16" s="10"/>
      <c r="KFK16" s="14"/>
      <c r="KFL16" s="10"/>
      <c r="KFM16" s="14"/>
      <c r="KFN16" s="10"/>
      <c r="KFO16" s="14"/>
      <c r="KFP16" s="10"/>
      <c r="KFQ16" s="14"/>
      <c r="KFR16" s="10"/>
      <c r="KFS16" s="14"/>
      <c r="KFT16" s="10"/>
      <c r="KFU16" s="14"/>
      <c r="KFV16" s="10"/>
      <c r="KFW16" s="14"/>
      <c r="KFX16" s="10"/>
      <c r="KFY16" s="14"/>
      <c r="KFZ16" s="10"/>
      <c r="KGA16" s="14"/>
      <c r="KGB16" s="10"/>
      <c r="KGC16" s="14"/>
      <c r="KGD16" s="10"/>
      <c r="KGE16" s="14"/>
      <c r="KGF16" s="10"/>
      <c r="KGG16" s="14"/>
      <c r="KGH16" s="10"/>
      <c r="KGI16" s="14"/>
      <c r="KGJ16" s="10"/>
      <c r="KGK16" s="14"/>
      <c r="KGL16" s="10"/>
      <c r="KGM16" s="14"/>
      <c r="KGN16" s="10"/>
      <c r="KGO16" s="14"/>
      <c r="KGP16" s="10"/>
      <c r="KGQ16" s="14"/>
      <c r="KGR16" s="10"/>
      <c r="KGS16" s="14"/>
      <c r="KGT16" s="10"/>
      <c r="KGU16" s="14"/>
      <c r="KGV16" s="10"/>
      <c r="KGW16" s="14"/>
      <c r="KGX16" s="10"/>
      <c r="KGY16" s="14"/>
      <c r="KGZ16" s="10"/>
      <c r="KHA16" s="14"/>
      <c r="KHB16" s="10"/>
      <c r="KHC16" s="14"/>
      <c r="KHD16" s="10"/>
      <c r="KHE16" s="14"/>
      <c r="KHF16" s="10"/>
      <c r="KHG16" s="14"/>
      <c r="KHH16" s="10"/>
      <c r="KHI16" s="14"/>
      <c r="KHJ16" s="10"/>
      <c r="KHK16" s="14"/>
      <c r="KHL16" s="10"/>
      <c r="KHM16" s="14"/>
      <c r="KHN16" s="10"/>
      <c r="KHO16" s="14"/>
      <c r="KHP16" s="10"/>
      <c r="KHQ16" s="14"/>
      <c r="KHR16" s="10"/>
      <c r="KHS16" s="14"/>
      <c r="KHT16" s="10"/>
      <c r="KHU16" s="14"/>
      <c r="KHV16" s="10"/>
      <c r="KHW16" s="14"/>
      <c r="KHX16" s="10"/>
      <c r="KHY16" s="14"/>
      <c r="KHZ16" s="10"/>
      <c r="KIA16" s="14"/>
      <c r="KIB16" s="10"/>
      <c r="KIC16" s="14"/>
      <c r="KID16" s="10"/>
      <c r="KIE16" s="14"/>
      <c r="KIF16" s="10"/>
      <c r="KIG16" s="14"/>
      <c r="KIH16" s="10"/>
      <c r="KII16" s="14"/>
      <c r="KIJ16" s="10"/>
      <c r="KIK16" s="14"/>
      <c r="KIL16" s="10"/>
      <c r="KIM16" s="14"/>
      <c r="KIN16" s="10"/>
      <c r="KIO16" s="14"/>
      <c r="KIP16" s="10"/>
      <c r="KIQ16" s="14"/>
      <c r="KIR16" s="10"/>
      <c r="KIS16" s="14"/>
      <c r="KIT16" s="10"/>
      <c r="KIU16" s="14"/>
      <c r="KIV16" s="10"/>
      <c r="KIW16" s="14"/>
      <c r="KIX16" s="10"/>
      <c r="KIY16" s="14"/>
      <c r="KIZ16" s="10"/>
      <c r="KJA16" s="14"/>
      <c r="KJB16" s="10"/>
      <c r="KJC16" s="14"/>
      <c r="KJD16" s="10"/>
      <c r="KJE16" s="14"/>
      <c r="KJF16" s="10"/>
      <c r="KJG16" s="14"/>
      <c r="KJH16" s="10"/>
      <c r="KJI16" s="14"/>
      <c r="KJJ16" s="10"/>
      <c r="KJK16" s="14"/>
      <c r="KJL16" s="10"/>
      <c r="KJM16" s="14"/>
      <c r="KJN16" s="10"/>
      <c r="KJO16" s="14"/>
      <c r="KJP16" s="10"/>
      <c r="KJQ16" s="14"/>
      <c r="KJR16" s="10"/>
      <c r="KJS16" s="14"/>
      <c r="KJT16" s="10"/>
      <c r="KJU16" s="14"/>
      <c r="KJV16" s="10"/>
      <c r="KJW16" s="14"/>
      <c r="KJX16" s="10"/>
      <c r="KJY16" s="14"/>
      <c r="KJZ16" s="10"/>
      <c r="KKA16" s="14"/>
      <c r="KKB16" s="10"/>
      <c r="KKC16" s="14"/>
      <c r="KKD16" s="10"/>
      <c r="KKE16" s="14"/>
      <c r="KKF16" s="10"/>
      <c r="KKG16" s="14"/>
      <c r="KKH16" s="10"/>
      <c r="KKI16" s="14"/>
      <c r="KKJ16" s="10"/>
      <c r="KKK16" s="14"/>
      <c r="KKL16" s="10"/>
      <c r="KKM16" s="14"/>
      <c r="KKN16" s="10"/>
      <c r="KKO16" s="14"/>
      <c r="KKP16" s="10"/>
      <c r="KKQ16" s="14"/>
      <c r="KKR16" s="10"/>
      <c r="KKS16" s="14"/>
      <c r="KKT16" s="10"/>
      <c r="KKU16" s="14"/>
      <c r="KKV16" s="10"/>
      <c r="KKW16" s="14"/>
      <c r="KKX16" s="10"/>
      <c r="KKY16" s="14"/>
      <c r="KKZ16" s="10"/>
      <c r="KLA16" s="14"/>
      <c r="KLB16" s="10"/>
      <c r="KLC16" s="14"/>
      <c r="KLD16" s="10"/>
      <c r="KLE16" s="14"/>
      <c r="KLF16" s="10"/>
      <c r="KLG16" s="14"/>
      <c r="KLH16" s="10"/>
      <c r="KLI16" s="14"/>
      <c r="KLJ16" s="10"/>
      <c r="KLK16" s="14"/>
      <c r="KLL16" s="10"/>
      <c r="KLM16" s="14"/>
      <c r="KLN16" s="10"/>
      <c r="KLO16" s="14"/>
      <c r="KLP16" s="10"/>
      <c r="KLQ16" s="14"/>
      <c r="KLR16" s="10"/>
      <c r="KLS16" s="14"/>
      <c r="KLT16" s="10"/>
      <c r="KLU16" s="14"/>
      <c r="KLV16" s="10"/>
      <c r="KLW16" s="14"/>
      <c r="KLX16" s="10"/>
      <c r="KLY16" s="14"/>
      <c r="KLZ16" s="10"/>
      <c r="KMA16" s="14"/>
      <c r="KMB16" s="10"/>
      <c r="KMC16" s="14"/>
      <c r="KMD16" s="10"/>
      <c r="KME16" s="14"/>
      <c r="KMF16" s="10"/>
      <c r="KMG16" s="14"/>
      <c r="KMH16" s="10"/>
      <c r="KMI16" s="14"/>
      <c r="KMJ16" s="10"/>
      <c r="KMK16" s="14"/>
      <c r="KML16" s="10"/>
      <c r="KMM16" s="14"/>
      <c r="KMN16" s="10"/>
      <c r="KMO16" s="14"/>
      <c r="KMP16" s="10"/>
      <c r="KMQ16" s="14"/>
      <c r="KMR16" s="10"/>
      <c r="KMS16" s="14"/>
      <c r="KMT16" s="10"/>
      <c r="KMU16" s="14"/>
      <c r="KMV16" s="10"/>
      <c r="KMW16" s="14"/>
      <c r="KMX16" s="10"/>
      <c r="KMY16" s="14"/>
      <c r="KMZ16" s="10"/>
      <c r="KNA16" s="14"/>
      <c r="KNB16" s="10"/>
      <c r="KNC16" s="14"/>
      <c r="KND16" s="10"/>
      <c r="KNE16" s="14"/>
      <c r="KNF16" s="10"/>
      <c r="KNG16" s="14"/>
      <c r="KNH16" s="10"/>
      <c r="KNI16" s="14"/>
      <c r="KNJ16" s="10"/>
      <c r="KNK16" s="14"/>
      <c r="KNL16" s="10"/>
      <c r="KNM16" s="14"/>
      <c r="KNN16" s="10"/>
      <c r="KNO16" s="14"/>
      <c r="KNP16" s="10"/>
      <c r="KNQ16" s="14"/>
      <c r="KNR16" s="10"/>
      <c r="KNS16" s="14"/>
      <c r="KNT16" s="10"/>
      <c r="KNU16" s="14"/>
      <c r="KNV16" s="10"/>
      <c r="KNW16" s="14"/>
      <c r="KNX16" s="10"/>
      <c r="KNY16" s="14"/>
      <c r="KNZ16" s="10"/>
      <c r="KOA16" s="14"/>
      <c r="KOB16" s="10"/>
      <c r="KOC16" s="14"/>
      <c r="KOD16" s="10"/>
      <c r="KOE16" s="14"/>
      <c r="KOF16" s="10"/>
      <c r="KOG16" s="14"/>
      <c r="KOH16" s="10"/>
      <c r="KOI16" s="14"/>
      <c r="KOJ16" s="10"/>
      <c r="KOK16" s="14"/>
      <c r="KOL16" s="10"/>
      <c r="KOM16" s="14"/>
      <c r="KON16" s="10"/>
      <c r="KOO16" s="14"/>
      <c r="KOP16" s="10"/>
      <c r="KOQ16" s="14"/>
      <c r="KOR16" s="10"/>
      <c r="KOS16" s="14"/>
      <c r="KOT16" s="10"/>
      <c r="KOU16" s="14"/>
      <c r="KOV16" s="10"/>
      <c r="KOW16" s="14"/>
      <c r="KOX16" s="10"/>
      <c r="KOY16" s="14"/>
      <c r="KOZ16" s="10"/>
      <c r="KPA16" s="14"/>
      <c r="KPB16" s="10"/>
      <c r="KPC16" s="14"/>
      <c r="KPD16" s="10"/>
      <c r="KPE16" s="14"/>
      <c r="KPF16" s="10"/>
      <c r="KPG16" s="14"/>
      <c r="KPH16" s="10"/>
      <c r="KPI16" s="14"/>
      <c r="KPJ16" s="10"/>
      <c r="KPK16" s="14"/>
      <c r="KPL16" s="10"/>
      <c r="KPM16" s="14"/>
      <c r="KPN16" s="10"/>
      <c r="KPO16" s="14"/>
      <c r="KPP16" s="10"/>
      <c r="KPQ16" s="14"/>
      <c r="KPR16" s="10"/>
      <c r="KPS16" s="14"/>
      <c r="KPT16" s="10"/>
      <c r="KPU16" s="14"/>
      <c r="KPV16" s="10"/>
      <c r="KPW16" s="14"/>
      <c r="KPX16" s="10"/>
      <c r="KPY16" s="14"/>
      <c r="KPZ16" s="10"/>
      <c r="KQA16" s="14"/>
      <c r="KQB16" s="10"/>
      <c r="KQC16" s="14"/>
      <c r="KQD16" s="10"/>
      <c r="KQE16" s="14"/>
      <c r="KQF16" s="10"/>
      <c r="KQG16" s="14"/>
      <c r="KQH16" s="10"/>
      <c r="KQI16" s="14"/>
      <c r="KQJ16" s="10"/>
      <c r="KQK16" s="14"/>
      <c r="KQL16" s="10"/>
      <c r="KQM16" s="14"/>
      <c r="KQN16" s="10"/>
      <c r="KQO16" s="14"/>
      <c r="KQP16" s="10"/>
      <c r="KQQ16" s="14"/>
      <c r="KQR16" s="10"/>
      <c r="KQS16" s="14"/>
      <c r="KQT16" s="10"/>
      <c r="KQU16" s="14"/>
      <c r="KQV16" s="10"/>
      <c r="KQW16" s="14"/>
      <c r="KQX16" s="10"/>
      <c r="KQY16" s="14"/>
      <c r="KQZ16" s="10"/>
      <c r="KRA16" s="14"/>
      <c r="KRB16" s="10"/>
      <c r="KRC16" s="14"/>
      <c r="KRD16" s="10"/>
      <c r="KRE16" s="14"/>
      <c r="KRF16" s="10"/>
      <c r="KRG16" s="14"/>
      <c r="KRH16" s="10"/>
      <c r="KRI16" s="14"/>
      <c r="KRJ16" s="10"/>
      <c r="KRK16" s="14"/>
      <c r="KRL16" s="10"/>
      <c r="KRM16" s="14"/>
      <c r="KRN16" s="10"/>
      <c r="KRO16" s="14"/>
      <c r="KRP16" s="10"/>
      <c r="KRQ16" s="14"/>
      <c r="KRR16" s="10"/>
      <c r="KRS16" s="14"/>
      <c r="KRT16" s="10"/>
      <c r="KRU16" s="14"/>
      <c r="KRV16" s="10"/>
      <c r="KRW16" s="14"/>
      <c r="KRX16" s="10"/>
      <c r="KRY16" s="14"/>
      <c r="KRZ16" s="10"/>
      <c r="KSA16" s="14"/>
      <c r="KSB16" s="10"/>
      <c r="KSC16" s="14"/>
      <c r="KSD16" s="10"/>
      <c r="KSE16" s="14"/>
      <c r="KSF16" s="10"/>
      <c r="KSG16" s="14"/>
      <c r="KSH16" s="10"/>
      <c r="KSI16" s="14"/>
      <c r="KSJ16" s="10"/>
      <c r="KSK16" s="14"/>
      <c r="KSL16" s="10"/>
      <c r="KSM16" s="14"/>
      <c r="KSN16" s="10"/>
      <c r="KSO16" s="14"/>
      <c r="KSP16" s="10"/>
      <c r="KSQ16" s="14"/>
      <c r="KSR16" s="10"/>
      <c r="KSS16" s="14"/>
      <c r="KST16" s="10"/>
      <c r="KSU16" s="14"/>
      <c r="KSV16" s="10"/>
      <c r="KSW16" s="14"/>
      <c r="KSX16" s="10"/>
      <c r="KSY16" s="14"/>
      <c r="KSZ16" s="10"/>
      <c r="KTA16" s="14"/>
      <c r="KTB16" s="10"/>
      <c r="KTC16" s="14"/>
      <c r="KTD16" s="10"/>
      <c r="KTE16" s="14"/>
      <c r="KTF16" s="10"/>
      <c r="KTG16" s="14"/>
      <c r="KTH16" s="10"/>
      <c r="KTI16" s="14"/>
      <c r="KTJ16" s="10"/>
      <c r="KTK16" s="14"/>
      <c r="KTL16" s="10"/>
      <c r="KTM16" s="14"/>
      <c r="KTN16" s="10"/>
      <c r="KTO16" s="14"/>
      <c r="KTP16" s="10"/>
      <c r="KTQ16" s="14"/>
      <c r="KTR16" s="10"/>
      <c r="KTS16" s="14"/>
      <c r="KTT16" s="10"/>
      <c r="KTU16" s="14"/>
      <c r="KTV16" s="10"/>
      <c r="KTW16" s="14"/>
      <c r="KTX16" s="10"/>
      <c r="KTY16" s="14"/>
      <c r="KTZ16" s="10"/>
      <c r="KUA16" s="14"/>
      <c r="KUB16" s="10"/>
      <c r="KUC16" s="14"/>
      <c r="KUD16" s="10"/>
      <c r="KUE16" s="14"/>
      <c r="KUF16" s="10"/>
      <c r="KUG16" s="14"/>
      <c r="KUH16" s="10"/>
      <c r="KUI16" s="14"/>
      <c r="KUJ16" s="10"/>
      <c r="KUK16" s="14"/>
      <c r="KUL16" s="10"/>
      <c r="KUM16" s="14"/>
      <c r="KUN16" s="10"/>
      <c r="KUO16" s="14"/>
      <c r="KUP16" s="10"/>
      <c r="KUQ16" s="14"/>
      <c r="KUR16" s="10"/>
      <c r="KUS16" s="14"/>
      <c r="KUT16" s="10"/>
      <c r="KUU16" s="14"/>
      <c r="KUV16" s="10"/>
      <c r="KUW16" s="14"/>
      <c r="KUX16" s="10"/>
      <c r="KUY16" s="14"/>
      <c r="KUZ16" s="10"/>
      <c r="KVA16" s="14"/>
      <c r="KVB16" s="10"/>
      <c r="KVC16" s="14"/>
      <c r="KVD16" s="10"/>
      <c r="KVE16" s="14"/>
      <c r="KVF16" s="10"/>
      <c r="KVG16" s="14"/>
      <c r="KVH16" s="10"/>
      <c r="KVI16" s="14"/>
      <c r="KVJ16" s="10"/>
      <c r="KVK16" s="14"/>
      <c r="KVL16" s="10"/>
      <c r="KVM16" s="14"/>
      <c r="KVN16" s="10"/>
      <c r="KVO16" s="14"/>
      <c r="KVP16" s="10"/>
      <c r="KVQ16" s="14"/>
      <c r="KVR16" s="10"/>
      <c r="KVS16" s="14"/>
      <c r="KVT16" s="10"/>
      <c r="KVU16" s="14"/>
      <c r="KVV16" s="10"/>
      <c r="KVW16" s="14"/>
      <c r="KVX16" s="10"/>
      <c r="KVY16" s="14"/>
      <c r="KVZ16" s="10"/>
      <c r="KWA16" s="14"/>
      <c r="KWB16" s="10"/>
      <c r="KWC16" s="14"/>
      <c r="KWD16" s="10"/>
      <c r="KWE16" s="14"/>
      <c r="KWF16" s="10"/>
      <c r="KWG16" s="14"/>
      <c r="KWH16" s="10"/>
      <c r="KWI16" s="14"/>
      <c r="KWJ16" s="10"/>
      <c r="KWK16" s="14"/>
      <c r="KWL16" s="10"/>
      <c r="KWM16" s="14"/>
      <c r="KWN16" s="10"/>
      <c r="KWO16" s="14"/>
      <c r="KWP16" s="10"/>
      <c r="KWQ16" s="14"/>
      <c r="KWR16" s="10"/>
      <c r="KWS16" s="14"/>
      <c r="KWT16" s="10"/>
      <c r="KWU16" s="14"/>
      <c r="KWV16" s="10"/>
      <c r="KWW16" s="14"/>
      <c r="KWX16" s="10"/>
      <c r="KWY16" s="14"/>
      <c r="KWZ16" s="10"/>
      <c r="KXA16" s="14"/>
      <c r="KXB16" s="10"/>
      <c r="KXC16" s="14"/>
      <c r="KXD16" s="10"/>
      <c r="KXE16" s="14"/>
      <c r="KXF16" s="10"/>
      <c r="KXG16" s="14"/>
      <c r="KXH16" s="10"/>
      <c r="KXI16" s="14"/>
      <c r="KXJ16" s="10"/>
      <c r="KXK16" s="14"/>
      <c r="KXL16" s="10"/>
      <c r="KXM16" s="14"/>
      <c r="KXN16" s="10"/>
      <c r="KXO16" s="14"/>
      <c r="KXP16" s="10"/>
      <c r="KXQ16" s="14"/>
      <c r="KXR16" s="10"/>
      <c r="KXS16" s="14"/>
      <c r="KXT16" s="10"/>
      <c r="KXU16" s="14"/>
      <c r="KXV16" s="10"/>
      <c r="KXW16" s="14"/>
      <c r="KXX16" s="10"/>
      <c r="KXY16" s="14"/>
      <c r="KXZ16" s="10"/>
      <c r="KYA16" s="14"/>
      <c r="KYB16" s="10"/>
      <c r="KYC16" s="14"/>
      <c r="KYD16" s="10"/>
      <c r="KYE16" s="14"/>
      <c r="KYF16" s="10"/>
      <c r="KYG16" s="14"/>
      <c r="KYH16" s="10"/>
      <c r="KYI16" s="14"/>
      <c r="KYJ16" s="10"/>
      <c r="KYK16" s="14"/>
      <c r="KYL16" s="10"/>
      <c r="KYM16" s="14"/>
      <c r="KYN16" s="10"/>
      <c r="KYO16" s="14"/>
      <c r="KYP16" s="10"/>
      <c r="KYQ16" s="14"/>
      <c r="KYR16" s="10"/>
      <c r="KYS16" s="14"/>
      <c r="KYT16" s="10"/>
      <c r="KYU16" s="14"/>
      <c r="KYV16" s="10"/>
      <c r="KYW16" s="14"/>
      <c r="KYX16" s="10"/>
      <c r="KYY16" s="14"/>
      <c r="KYZ16" s="10"/>
      <c r="KZA16" s="14"/>
      <c r="KZB16" s="10"/>
      <c r="KZC16" s="14"/>
      <c r="KZD16" s="10"/>
      <c r="KZE16" s="14"/>
      <c r="KZF16" s="10"/>
      <c r="KZG16" s="14"/>
      <c r="KZH16" s="10"/>
      <c r="KZI16" s="14"/>
      <c r="KZJ16" s="10"/>
      <c r="KZK16" s="14"/>
      <c r="KZL16" s="10"/>
      <c r="KZM16" s="14"/>
      <c r="KZN16" s="10"/>
      <c r="KZO16" s="14"/>
      <c r="KZP16" s="10"/>
      <c r="KZQ16" s="14"/>
      <c r="KZR16" s="10"/>
      <c r="KZS16" s="14"/>
      <c r="KZT16" s="10"/>
      <c r="KZU16" s="14"/>
      <c r="KZV16" s="10"/>
      <c r="KZW16" s="14"/>
      <c r="KZX16" s="10"/>
      <c r="KZY16" s="14"/>
      <c r="KZZ16" s="10"/>
      <c r="LAA16" s="14"/>
      <c r="LAB16" s="10"/>
      <c r="LAC16" s="14"/>
      <c r="LAD16" s="10"/>
      <c r="LAE16" s="14"/>
      <c r="LAF16" s="10"/>
      <c r="LAG16" s="14"/>
      <c r="LAH16" s="10"/>
      <c r="LAI16" s="14"/>
      <c r="LAJ16" s="10"/>
      <c r="LAK16" s="14"/>
      <c r="LAL16" s="10"/>
      <c r="LAM16" s="14"/>
      <c r="LAN16" s="10"/>
      <c r="LAO16" s="14"/>
      <c r="LAP16" s="10"/>
      <c r="LAQ16" s="14"/>
      <c r="LAR16" s="10"/>
      <c r="LAS16" s="14"/>
      <c r="LAT16" s="10"/>
      <c r="LAU16" s="14"/>
      <c r="LAV16" s="10"/>
      <c r="LAW16" s="14"/>
      <c r="LAX16" s="10"/>
      <c r="LAY16" s="14"/>
      <c r="LAZ16" s="10"/>
      <c r="LBA16" s="14"/>
      <c r="LBB16" s="10"/>
      <c r="LBC16" s="14"/>
      <c r="LBD16" s="10"/>
      <c r="LBE16" s="14"/>
      <c r="LBF16" s="10"/>
      <c r="LBG16" s="14"/>
      <c r="LBH16" s="10"/>
      <c r="LBI16" s="14"/>
      <c r="LBJ16" s="10"/>
      <c r="LBK16" s="14"/>
      <c r="LBL16" s="10"/>
      <c r="LBM16" s="14"/>
      <c r="LBN16" s="10"/>
      <c r="LBO16" s="14"/>
      <c r="LBP16" s="10"/>
      <c r="LBQ16" s="14"/>
      <c r="LBR16" s="10"/>
      <c r="LBS16" s="14"/>
      <c r="LBT16" s="10"/>
      <c r="LBU16" s="14"/>
      <c r="LBV16" s="10"/>
      <c r="LBW16" s="14"/>
      <c r="LBX16" s="10"/>
      <c r="LBY16" s="14"/>
      <c r="LBZ16" s="10"/>
      <c r="LCA16" s="14"/>
      <c r="LCB16" s="10"/>
      <c r="LCC16" s="14"/>
      <c r="LCD16" s="10"/>
      <c r="LCE16" s="14"/>
      <c r="LCF16" s="10"/>
      <c r="LCG16" s="14"/>
      <c r="LCH16" s="10"/>
      <c r="LCI16" s="14"/>
      <c r="LCJ16" s="10"/>
      <c r="LCK16" s="14"/>
      <c r="LCL16" s="10"/>
      <c r="LCM16" s="14"/>
      <c r="LCN16" s="10"/>
      <c r="LCO16" s="14"/>
      <c r="LCP16" s="10"/>
      <c r="LCQ16" s="14"/>
      <c r="LCR16" s="10"/>
      <c r="LCS16" s="14"/>
      <c r="LCT16" s="10"/>
      <c r="LCU16" s="14"/>
      <c r="LCV16" s="10"/>
      <c r="LCW16" s="14"/>
      <c r="LCX16" s="10"/>
      <c r="LCY16" s="14"/>
      <c r="LCZ16" s="10"/>
      <c r="LDA16" s="14"/>
      <c r="LDB16" s="10"/>
      <c r="LDC16" s="14"/>
      <c r="LDD16" s="10"/>
      <c r="LDE16" s="14"/>
      <c r="LDF16" s="10"/>
      <c r="LDG16" s="14"/>
      <c r="LDH16" s="10"/>
      <c r="LDI16" s="14"/>
      <c r="LDJ16" s="10"/>
      <c r="LDK16" s="14"/>
      <c r="LDL16" s="10"/>
      <c r="LDM16" s="14"/>
      <c r="LDN16" s="10"/>
      <c r="LDO16" s="14"/>
      <c r="LDP16" s="10"/>
      <c r="LDQ16" s="14"/>
      <c r="LDR16" s="10"/>
      <c r="LDS16" s="14"/>
      <c r="LDT16" s="10"/>
      <c r="LDU16" s="14"/>
      <c r="LDV16" s="10"/>
      <c r="LDW16" s="14"/>
      <c r="LDX16" s="10"/>
      <c r="LDY16" s="14"/>
      <c r="LDZ16" s="10"/>
      <c r="LEA16" s="14"/>
      <c r="LEB16" s="10"/>
      <c r="LEC16" s="14"/>
      <c r="LED16" s="10"/>
      <c r="LEE16" s="14"/>
      <c r="LEF16" s="10"/>
      <c r="LEG16" s="14"/>
      <c r="LEH16" s="10"/>
      <c r="LEI16" s="14"/>
      <c r="LEJ16" s="10"/>
      <c r="LEK16" s="14"/>
      <c r="LEL16" s="10"/>
      <c r="LEM16" s="14"/>
      <c r="LEN16" s="10"/>
      <c r="LEO16" s="14"/>
      <c r="LEP16" s="10"/>
      <c r="LEQ16" s="14"/>
      <c r="LER16" s="10"/>
      <c r="LES16" s="14"/>
      <c r="LET16" s="10"/>
      <c r="LEU16" s="14"/>
      <c r="LEV16" s="10"/>
      <c r="LEW16" s="14"/>
      <c r="LEX16" s="10"/>
      <c r="LEY16" s="14"/>
      <c r="LEZ16" s="10"/>
      <c r="LFA16" s="14"/>
      <c r="LFB16" s="10"/>
      <c r="LFC16" s="14"/>
      <c r="LFD16" s="10"/>
      <c r="LFE16" s="14"/>
      <c r="LFF16" s="10"/>
      <c r="LFG16" s="14"/>
      <c r="LFH16" s="10"/>
      <c r="LFI16" s="14"/>
      <c r="LFJ16" s="10"/>
      <c r="LFK16" s="14"/>
      <c r="LFL16" s="10"/>
      <c r="LFM16" s="14"/>
      <c r="LFN16" s="10"/>
      <c r="LFO16" s="14"/>
      <c r="LFP16" s="10"/>
      <c r="LFQ16" s="14"/>
      <c r="LFR16" s="10"/>
      <c r="LFS16" s="14"/>
      <c r="LFT16" s="10"/>
      <c r="LFU16" s="14"/>
      <c r="LFV16" s="10"/>
      <c r="LFW16" s="14"/>
      <c r="LFX16" s="10"/>
      <c r="LFY16" s="14"/>
      <c r="LFZ16" s="10"/>
      <c r="LGA16" s="14"/>
      <c r="LGB16" s="10"/>
      <c r="LGC16" s="14"/>
      <c r="LGD16" s="10"/>
      <c r="LGE16" s="14"/>
      <c r="LGF16" s="10"/>
      <c r="LGG16" s="14"/>
      <c r="LGH16" s="10"/>
      <c r="LGI16" s="14"/>
      <c r="LGJ16" s="10"/>
      <c r="LGK16" s="14"/>
      <c r="LGL16" s="10"/>
      <c r="LGM16" s="14"/>
      <c r="LGN16" s="10"/>
      <c r="LGO16" s="14"/>
      <c r="LGP16" s="10"/>
      <c r="LGQ16" s="14"/>
      <c r="LGR16" s="10"/>
      <c r="LGS16" s="14"/>
      <c r="LGT16" s="10"/>
      <c r="LGU16" s="14"/>
      <c r="LGV16" s="10"/>
      <c r="LGW16" s="14"/>
      <c r="LGX16" s="10"/>
      <c r="LGY16" s="14"/>
      <c r="LGZ16" s="10"/>
      <c r="LHA16" s="14"/>
      <c r="LHB16" s="10"/>
      <c r="LHC16" s="14"/>
      <c r="LHD16" s="10"/>
      <c r="LHE16" s="14"/>
      <c r="LHF16" s="10"/>
      <c r="LHG16" s="14"/>
      <c r="LHH16" s="10"/>
      <c r="LHI16" s="14"/>
      <c r="LHJ16" s="10"/>
      <c r="LHK16" s="14"/>
      <c r="LHL16" s="10"/>
      <c r="LHM16" s="14"/>
      <c r="LHN16" s="10"/>
      <c r="LHO16" s="14"/>
      <c r="LHP16" s="10"/>
      <c r="LHQ16" s="14"/>
      <c r="LHR16" s="10"/>
      <c r="LHS16" s="14"/>
      <c r="LHT16" s="10"/>
      <c r="LHU16" s="14"/>
      <c r="LHV16" s="10"/>
      <c r="LHW16" s="14"/>
      <c r="LHX16" s="10"/>
      <c r="LHY16" s="14"/>
      <c r="LHZ16" s="10"/>
      <c r="LIA16" s="14"/>
      <c r="LIB16" s="10"/>
      <c r="LIC16" s="14"/>
      <c r="LID16" s="10"/>
      <c r="LIE16" s="14"/>
      <c r="LIF16" s="10"/>
      <c r="LIG16" s="14"/>
      <c r="LIH16" s="10"/>
      <c r="LII16" s="14"/>
      <c r="LIJ16" s="10"/>
      <c r="LIK16" s="14"/>
      <c r="LIL16" s="10"/>
      <c r="LIM16" s="14"/>
      <c r="LIN16" s="10"/>
      <c r="LIO16" s="14"/>
      <c r="LIP16" s="10"/>
      <c r="LIQ16" s="14"/>
      <c r="LIR16" s="10"/>
      <c r="LIS16" s="14"/>
      <c r="LIT16" s="10"/>
      <c r="LIU16" s="14"/>
      <c r="LIV16" s="10"/>
      <c r="LIW16" s="14"/>
      <c r="LIX16" s="10"/>
      <c r="LIY16" s="14"/>
      <c r="LIZ16" s="10"/>
      <c r="LJA16" s="14"/>
      <c r="LJB16" s="10"/>
      <c r="LJC16" s="14"/>
      <c r="LJD16" s="10"/>
      <c r="LJE16" s="14"/>
      <c r="LJF16" s="10"/>
      <c r="LJG16" s="14"/>
      <c r="LJH16" s="10"/>
      <c r="LJI16" s="14"/>
      <c r="LJJ16" s="10"/>
      <c r="LJK16" s="14"/>
      <c r="LJL16" s="10"/>
      <c r="LJM16" s="14"/>
      <c r="LJN16" s="10"/>
      <c r="LJO16" s="14"/>
      <c r="LJP16" s="10"/>
      <c r="LJQ16" s="14"/>
      <c r="LJR16" s="10"/>
      <c r="LJS16" s="14"/>
      <c r="LJT16" s="10"/>
      <c r="LJU16" s="14"/>
      <c r="LJV16" s="10"/>
      <c r="LJW16" s="14"/>
      <c r="LJX16" s="10"/>
      <c r="LJY16" s="14"/>
      <c r="LJZ16" s="10"/>
      <c r="LKA16" s="14"/>
      <c r="LKB16" s="10"/>
      <c r="LKC16" s="14"/>
      <c r="LKD16" s="10"/>
      <c r="LKE16" s="14"/>
      <c r="LKF16" s="10"/>
      <c r="LKG16" s="14"/>
      <c r="LKH16" s="10"/>
      <c r="LKI16" s="14"/>
      <c r="LKJ16" s="10"/>
      <c r="LKK16" s="14"/>
      <c r="LKL16" s="10"/>
      <c r="LKM16" s="14"/>
      <c r="LKN16" s="10"/>
      <c r="LKO16" s="14"/>
      <c r="LKP16" s="10"/>
      <c r="LKQ16" s="14"/>
      <c r="LKR16" s="10"/>
      <c r="LKS16" s="14"/>
      <c r="LKT16" s="10"/>
      <c r="LKU16" s="14"/>
      <c r="LKV16" s="10"/>
      <c r="LKW16" s="14"/>
      <c r="LKX16" s="10"/>
      <c r="LKY16" s="14"/>
      <c r="LKZ16" s="10"/>
      <c r="LLA16" s="14"/>
      <c r="LLB16" s="10"/>
      <c r="LLC16" s="14"/>
      <c r="LLD16" s="10"/>
      <c r="LLE16" s="14"/>
      <c r="LLF16" s="10"/>
      <c r="LLG16" s="14"/>
      <c r="LLH16" s="10"/>
      <c r="LLI16" s="14"/>
      <c r="LLJ16" s="10"/>
      <c r="LLK16" s="14"/>
      <c r="LLL16" s="10"/>
      <c r="LLM16" s="14"/>
      <c r="LLN16" s="10"/>
      <c r="LLO16" s="14"/>
      <c r="LLP16" s="10"/>
      <c r="LLQ16" s="14"/>
      <c r="LLR16" s="10"/>
      <c r="LLS16" s="14"/>
      <c r="LLT16" s="10"/>
      <c r="LLU16" s="14"/>
      <c r="LLV16" s="10"/>
      <c r="LLW16" s="14"/>
      <c r="LLX16" s="10"/>
      <c r="LLY16" s="14"/>
      <c r="LLZ16" s="10"/>
      <c r="LMA16" s="14"/>
      <c r="LMB16" s="10"/>
      <c r="LMC16" s="14"/>
      <c r="LMD16" s="10"/>
      <c r="LME16" s="14"/>
      <c r="LMF16" s="10"/>
      <c r="LMG16" s="14"/>
      <c r="LMH16" s="10"/>
      <c r="LMI16" s="14"/>
      <c r="LMJ16" s="10"/>
      <c r="LMK16" s="14"/>
      <c r="LML16" s="10"/>
      <c r="LMM16" s="14"/>
      <c r="LMN16" s="10"/>
      <c r="LMO16" s="14"/>
      <c r="LMP16" s="10"/>
      <c r="LMQ16" s="14"/>
      <c r="LMR16" s="10"/>
      <c r="LMS16" s="14"/>
      <c r="LMT16" s="10"/>
      <c r="LMU16" s="14"/>
      <c r="LMV16" s="10"/>
      <c r="LMW16" s="14"/>
      <c r="LMX16" s="10"/>
      <c r="LMY16" s="14"/>
      <c r="LMZ16" s="10"/>
      <c r="LNA16" s="14"/>
      <c r="LNB16" s="10"/>
      <c r="LNC16" s="14"/>
      <c r="LND16" s="10"/>
      <c r="LNE16" s="14"/>
      <c r="LNF16" s="10"/>
      <c r="LNG16" s="14"/>
      <c r="LNH16" s="10"/>
      <c r="LNI16" s="14"/>
      <c r="LNJ16" s="10"/>
      <c r="LNK16" s="14"/>
      <c r="LNL16" s="10"/>
      <c r="LNM16" s="14"/>
      <c r="LNN16" s="10"/>
      <c r="LNO16" s="14"/>
      <c r="LNP16" s="10"/>
      <c r="LNQ16" s="14"/>
      <c r="LNR16" s="10"/>
      <c r="LNS16" s="14"/>
      <c r="LNT16" s="10"/>
      <c r="LNU16" s="14"/>
      <c r="LNV16" s="10"/>
      <c r="LNW16" s="14"/>
      <c r="LNX16" s="10"/>
      <c r="LNY16" s="14"/>
      <c r="LNZ16" s="10"/>
      <c r="LOA16" s="14"/>
      <c r="LOB16" s="10"/>
      <c r="LOC16" s="14"/>
      <c r="LOD16" s="10"/>
      <c r="LOE16" s="14"/>
      <c r="LOF16" s="10"/>
      <c r="LOG16" s="14"/>
      <c r="LOH16" s="10"/>
      <c r="LOI16" s="14"/>
      <c r="LOJ16" s="10"/>
      <c r="LOK16" s="14"/>
      <c r="LOL16" s="10"/>
      <c r="LOM16" s="14"/>
      <c r="LON16" s="10"/>
      <c r="LOO16" s="14"/>
      <c r="LOP16" s="10"/>
      <c r="LOQ16" s="14"/>
      <c r="LOR16" s="10"/>
      <c r="LOS16" s="14"/>
      <c r="LOT16" s="10"/>
      <c r="LOU16" s="14"/>
      <c r="LOV16" s="10"/>
      <c r="LOW16" s="14"/>
      <c r="LOX16" s="10"/>
      <c r="LOY16" s="14"/>
      <c r="LOZ16" s="10"/>
      <c r="LPA16" s="14"/>
      <c r="LPB16" s="10"/>
      <c r="LPC16" s="14"/>
      <c r="LPD16" s="10"/>
      <c r="LPE16" s="14"/>
      <c r="LPF16" s="10"/>
      <c r="LPG16" s="14"/>
      <c r="LPH16" s="10"/>
      <c r="LPI16" s="14"/>
      <c r="LPJ16" s="10"/>
      <c r="LPK16" s="14"/>
      <c r="LPL16" s="10"/>
      <c r="LPM16" s="14"/>
      <c r="LPN16" s="10"/>
      <c r="LPO16" s="14"/>
      <c r="LPP16" s="10"/>
      <c r="LPQ16" s="14"/>
      <c r="LPR16" s="10"/>
      <c r="LPS16" s="14"/>
      <c r="LPT16" s="10"/>
      <c r="LPU16" s="14"/>
      <c r="LPV16" s="10"/>
      <c r="LPW16" s="14"/>
      <c r="LPX16" s="10"/>
      <c r="LPY16" s="14"/>
      <c r="LPZ16" s="10"/>
      <c r="LQA16" s="14"/>
      <c r="LQB16" s="10"/>
      <c r="LQC16" s="14"/>
      <c r="LQD16" s="10"/>
      <c r="LQE16" s="14"/>
      <c r="LQF16" s="10"/>
      <c r="LQG16" s="14"/>
      <c r="LQH16" s="10"/>
      <c r="LQI16" s="14"/>
      <c r="LQJ16" s="10"/>
      <c r="LQK16" s="14"/>
      <c r="LQL16" s="10"/>
      <c r="LQM16" s="14"/>
      <c r="LQN16" s="10"/>
      <c r="LQO16" s="14"/>
      <c r="LQP16" s="10"/>
      <c r="LQQ16" s="14"/>
      <c r="LQR16" s="10"/>
      <c r="LQS16" s="14"/>
      <c r="LQT16" s="10"/>
      <c r="LQU16" s="14"/>
      <c r="LQV16" s="10"/>
      <c r="LQW16" s="14"/>
      <c r="LQX16" s="10"/>
      <c r="LQY16" s="14"/>
      <c r="LQZ16" s="10"/>
      <c r="LRA16" s="14"/>
      <c r="LRB16" s="10"/>
      <c r="LRC16" s="14"/>
      <c r="LRD16" s="10"/>
      <c r="LRE16" s="14"/>
      <c r="LRF16" s="10"/>
      <c r="LRG16" s="14"/>
      <c r="LRH16" s="10"/>
      <c r="LRI16" s="14"/>
      <c r="LRJ16" s="10"/>
      <c r="LRK16" s="14"/>
      <c r="LRL16" s="10"/>
      <c r="LRM16" s="14"/>
      <c r="LRN16" s="10"/>
      <c r="LRO16" s="14"/>
      <c r="LRP16" s="10"/>
      <c r="LRQ16" s="14"/>
      <c r="LRR16" s="10"/>
      <c r="LRS16" s="14"/>
      <c r="LRT16" s="10"/>
      <c r="LRU16" s="14"/>
      <c r="LRV16" s="10"/>
      <c r="LRW16" s="14"/>
      <c r="LRX16" s="10"/>
      <c r="LRY16" s="14"/>
      <c r="LRZ16" s="10"/>
      <c r="LSA16" s="14"/>
      <c r="LSB16" s="10"/>
      <c r="LSC16" s="14"/>
      <c r="LSD16" s="10"/>
      <c r="LSE16" s="14"/>
      <c r="LSF16" s="10"/>
      <c r="LSG16" s="14"/>
      <c r="LSH16" s="10"/>
      <c r="LSI16" s="14"/>
      <c r="LSJ16" s="10"/>
      <c r="LSK16" s="14"/>
      <c r="LSL16" s="10"/>
      <c r="LSM16" s="14"/>
      <c r="LSN16" s="10"/>
      <c r="LSO16" s="14"/>
      <c r="LSP16" s="10"/>
      <c r="LSQ16" s="14"/>
      <c r="LSR16" s="10"/>
      <c r="LSS16" s="14"/>
      <c r="LST16" s="10"/>
      <c r="LSU16" s="14"/>
      <c r="LSV16" s="10"/>
      <c r="LSW16" s="14"/>
      <c r="LSX16" s="10"/>
      <c r="LSY16" s="14"/>
      <c r="LSZ16" s="10"/>
      <c r="LTA16" s="14"/>
      <c r="LTB16" s="10"/>
      <c r="LTC16" s="14"/>
      <c r="LTD16" s="10"/>
      <c r="LTE16" s="14"/>
      <c r="LTF16" s="10"/>
      <c r="LTG16" s="14"/>
      <c r="LTH16" s="10"/>
      <c r="LTI16" s="14"/>
      <c r="LTJ16" s="10"/>
      <c r="LTK16" s="14"/>
      <c r="LTL16" s="10"/>
      <c r="LTM16" s="14"/>
      <c r="LTN16" s="10"/>
      <c r="LTO16" s="14"/>
      <c r="LTP16" s="10"/>
      <c r="LTQ16" s="14"/>
      <c r="LTR16" s="10"/>
      <c r="LTS16" s="14"/>
      <c r="LTT16" s="10"/>
      <c r="LTU16" s="14"/>
      <c r="LTV16" s="10"/>
      <c r="LTW16" s="14"/>
      <c r="LTX16" s="10"/>
      <c r="LTY16" s="14"/>
      <c r="LTZ16" s="10"/>
      <c r="LUA16" s="14"/>
      <c r="LUB16" s="10"/>
      <c r="LUC16" s="14"/>
      <c r="LUD16" s="10"/>
      <c r="LUE16" s="14"/>
      <c r="LUF16" s="10"/>
      <c r="LUG16" s="14"/>
      <c r="LUH16" s="10"/>
      <c r="LUI16" s="14"/>
      <c r="LUJ16" s="10"/>
      <c r="LUK16" s="14"/>
      <c r="LUL16" s="10"/>
      <c r="LUM16" s="14"/>
      <c r="LUN16" s="10"/>
      <c r="LUO16" s="14"/>
      <c r="LUP16" s="10"/>
      <c r="LUQ16" s="14"/>
      <c r="LUR16" s="10"/>
      <c r="LUS16" s="14"/>
      <c r="LUT16" s="10"/>
      <c r="LUU16" s="14"/>
      <c r="LUV16" s="10"/>
      <c r="LUW16" s="14"/>
      <c r="LUX16" s="10"/>
      <c r="LUY16" s="14"/>
      <c r="LUZ16" s="10"/>
      <c r="LVA16" s="14"/>
      <c r="LVB16" s="10"/>
      <c r="LVC16" s="14"/>
      <c r="LVD16" s="10"/>
      <c r="LVE16" s="14"/>
      <c r="LVF16" s="10"/>
      <c r="LVG16" s="14"/>
      <c r="LVH16" s="10"/>
      <c r="LVI16" s="14"/>
      <c r="LVJ16" s="10"/>
      <c r="LVK16" s="14"/>
      <c r="LVL16" s="10"/>
      <c r="LVM16" s="14"/>
      <c r="LVN16" s="10"/>
      <c r="LVO16" s="14"/>
      <c r="LVP16" s="10"/>
      <c r="LVQ16" s="14"/>
      <c r="LVR16" s="10"/>
      <c r="LVS16" s="14"/>
      <c r="LVT16" s="10"/>
      <c r="LVU16" s="14"/>
      <c r="LVV16" s="10"/>
      <c r="LVW16" s="14"/>
      <c r="LVX16" s="10"/>
      <c r="LVY16" s="14"/>
      <c r="LVZ16" s="10"/>
      <c r="LWA16" s="14"/>
      <c r="LWB16" s="10"/>
      <c r="LWC16" s="14"/>
      <c r="LWD16" s="10"/>
      <c r="LWE16" s="14"/>
      <c r="LWF16" s="10"/>
      <c r="LWG16" s="14"/>
      <c r="LWH16" s="10"/>
      <c r="LWI16" s="14"/>
      <c r="LWJ16" s="10"/>
      <c r="LWK16" s="14"/>
      <c r="LWL16" s="10"/>
      <c r="LWM16" s="14"/>
      <c r="LWN16" s="10"/>
      <c r="LWO16" s="14"/>
      <c r="LWP16" s="10"/>
      <c r="LWQ16" s="14"/>
      <c r="LWR16" s="10"/>
      <c r="LWS16" s="14"/>
      <c r="LWT16" s="10"/>
      <c r="LWU16" s="14"/>
      <c r="LWV16" s="10"/>
      <c r="LWW16" s="14"/>
      <c r="LWX16" s="10"/>
      <c r="LWY16" s="14"/>
      <c r="LWZ16" s="10"/>
      <c r="LXA16" s="14"/>
      <c r="LXB16" s="10"/>
      <c r="LXC16" s="14"/>
      <c r="LXD16" s="10"/>
      <c r="LXE16" s="14"/>
      <c r="LXF16" s="10"/>
      <c r="LXG16" s="14"/>
      <c r="LXH16" s="10"/>
      <c r="LXI16" s="14"/>
      <c r="LXJ16" s="10"/>
      <c r="LXK16" s="14"/>
      <c r="LXL16" s="10"/>
      <c r="LXM16" s="14"/>
      <c r="LXN16" s="10"/>
      <c r="LXO16" s="14"/>
      <c r="LXP16" s="10"/>
      <c r="LXQ16" s="14"/>
      <c r="LXR16" s="10"/>
      <c r="LXS16" s="14"/>
      <c r="LXT16" s="10"/>
      <c r="LXU16" s="14"/>
      <c r="LXV16" s="10"/>
      <c r="LXW16" s="14"/>
      <c r="LXX16" s="10"/>
      <c r="LXY16" s="14"/>
      <c r="LXZ16" s="10"/>
      <c r="LYA16" s="14"/>
      <c r="LYB16" s="10"/>
      <c r="LYC16" s="14"/>
      <c r="LYD16" s="10"/>
      <c r="LYE16" s="14"/>
      <c r="LYF16" s="10"/>
      <c r="LYG16" s="14"/>
      <c r="LYH16" s="10"/>
      <c r="LYI16" s="14"/>
      <c r="LYJ16" s="10"/>
      <c r="LYK16" s="14"/>
      <c r="LYL16" s="10"/>
      <c r="LYM16" s="14"/>
      <c r="LYN16" s="10"/>
      <c r="LYO16" s="14"/>
      <c r="LYP16" s="10"/>
      <c r="LYQ16" s="14"/>
      <c r="LYR16" s="10"/>
      <c r="LYS16" s="14"/>
      <c r="LYT16" s="10"/>
      <c r="LYU16" s="14"/>
      <c r="LYV16" s="10"/>
      <c r="LYW16" s="14"/>
      <c r="LYX16" s="10"/>
      <c r="LYY16" s="14"/>
      <c r="LYZ16" s="10"/>
      <c r="LZA16" s="14"/>
      <c r="LZB16" s="10"/>
      <c r="LZC16" s="14"/>
      <c r="LZD16" s="10"/>
      <c r="LZE16" s="14"/>
      <c r="LZF16" s="10"/>
      <c r="LZG16" s="14"/>
      <c r="LZH16" s="10"/>
      <c r="LZI16" s="14"/>
      <c r="LZJ16" s="10"/>
      <c r="LZK16" s="14"/>
      <c r="LZL16" s="10"/>
      <c r="LZM16" s="14"/>
      <c r="LZN16" s="10"/>
      <c r="LZO16" s="14"/>
      <c r="LZP16" s="10"/>
      <c r="LZQ16" s="14"/>
      <c r="LZR16" s="10"/>
      <c r="LZS16" s="14"/>
      <c r="LZT16" s="10"/>
      <c r="LZU16" s="14"/>
      <c r="LZV16" s="10"/>
      <c r="LZW16" s="14"/>
      <c r="LZX16" s="10"/>
      <c r="LZY16" s="14"/>
      <c r="LZZ16" s="10"/>
      <c r="MAA16" s="14"/>
      <c r="MAB16" s="10"/>
      <c r="MAC16" s="14"/>
      <c r="MAD16" s="10"/>
      <c r="MAE16" s="14"/>
      <c r="MAF16" s="10"/>
      <c r="MAG16" s="14"/>
      <c r="MAH16" s="10"/>
      <c r="MAI16" s="14"/>
      <c r="MAJ16" s="10"/>
      <c r="MAK16" s="14"/>
      <c r="MAL16" s="10"/>
      <c r="MAM16" s="14"/>
      <c r="MAN16" s="10"/>
      <c r="MAO16" s="14"/>
      <c r="MAP16" s="10"/>
      <c r="MAQ16" s="14"/>
      <c r="MAR16" s="10"/>
      <c r="MAS16" s="14"/>
      <c r="MAT16" s="10"/>
      <c r="MAU16" s="14"/>
      <c r="MAV16" s="10"/>
      <c r="MAW16" s="14"/>
      <c r="MAX16" s="10"/>
      <c r="MAY16" s="14"/>
      <c r="MAZ16" s="10"/>
      <c r="MBA16" s="14"/>
      <c r="MBB16" s="10"/>
      <c r="MBC16" s="14"/>
      <c r="MBD16" s="10"/>
      <c r="MBE16" s="14"/>
      <c r="MBF16" s="10"/>
      <c r="MBG16" s="14"/>
      <c r="MBH16" s="10"/>
      <c r="MBI16" s="14"/>
      <c r="MBJ16" s="10"/>
      <c r="MBK16" s="14"/>
      <c r="MBL16" s="10"/>
      <c r="MBM16" s="14"/>
      <c r="MBN16" s="10"/>
      <c r="MBO16" s="14"/>
      <c r="MBP16" s="10"/>
      <c r="MBQ16" s="14"/>
      <c r="MBR16" s="10"/>
      <c r="MBS16" s="14"/>
      <c r="MBT16" s="10"/>
      <c r="MBU16" s="14"/>
      <c r="MBV16" s="10"/>
      <c r="MBW16" s="14"/>
      <c r="MBX16" s="10"/>
      <c r="MBY16" s="14"/>
      <c r="MBZ16" s="10"/>
      <c r="MCA16" s="14"/>
      <c r="MCB16" s="10"/>
      <c r="MCC16" s="14"/>
      <c r="MCD16" s="10"/>
      <c r="MCE16" s="14"/>
      <c r="MCF16" s="10"/>
      <c r="MCG16" s="14"/>
      <c r="MCH16" s="10"/>
      <c r="MCI16" s="14"/>
      <c r="MCJ16" s="10"/>
      <c r="MCK16" s="14"/>
      <c r="MCL16" s="10"/>
      <c r="MCM16" s="14"/>
      <c r="MCN16" s="10"/>
      <c r="MCO16" s="14"/>
      <c r="MCP16" s="10"/>
      <c r="MCQ16" s="14"/>
      <c r="MCR16" s="10"/>
      <c r="MCS16" s="14"/>
      <c r="MCT16" s="10"/>
      <c r="MCU16" s="14"/>
      <c r="MCV16" s="10"/>
      <c r="MCW16" s="14"/>
      <c r="MCX16" s="10"/>
      <c r="MCY16" s="14"/>
      <c r="MCZ16" s="10"/>
      <c r="MDA16" s="14"/>
      <c r="MDB16" s="10"/>
      <c r="MDC16" s="14"/>
      <c r="MDD16" s="10"/>
      <c r="MDE16" s="14"/>
      <c r="MDF16" s="10"/>
      <c r="MDG16" s="14"/>
      <c r="MDH16" s="10"/>
      <c r="MDI16" s="14"/>
      <c r="MDJ16" s="10"/>
      <c r="MDK16" s="14"/>
      <c r="MDL16" s="10"/>
      <c r="MDM16" s="14"/>
      <c r="MDN16" s="10"/>
      <c r="MDO16" s="14"/>
      <c r="MDP16" s="10"/>
      <c r="MDQ16" s="14"/>
      <c r="MDR16" s="10"/>
      <c r="MDS16" s="14"/>
      <c r="MDT16" s="10"/>
      <c r="MDU16" s="14"/>
      <c r="MDV16" s="10"/>
      <c r="MDW16" s="14"/>
      <c r="MDX16" s="10"/>
      <c r="MDY16" s="14"/>
      <c r="MDZ16" s="10"/>
      <c r="MEA16" s="14"/>
      <c r="MEB16" s="10"/>
      <c r="MEC16" s="14"/>
      <c r="MED16" s="10"/>
      <c r="MEE16" s="14"/>
      <c r="MEF16" s="10"/>
      <c r="MEG16" s="14"/>
      <c r="MEH16" s="10"/>
      <c r="MEI16" s="14"/>
      <c r="MEJ16" s="10"/>
      <c r="MEK16" s="14"/>
      <c r="MEL16" s="10"/>
      <c r="MEM16" s="14"/>
      <c r="MEN16" s="10"/>
      <c r="MEO16" s="14"/>
      <c r="MEP16" s="10"/>
      <c r="MEQ16" s="14"/>
      <c r="MER16" s="10"/>
      <c r="MES16" s="14"/>
      <c r="MET16" s="10"/>
      <c r="MEU16" s="14"/>
      <c r="MEV16" s="10"/>
      <c r="MEW16" s="14"/>
      <c r="MEX16" s="10"/>
      <c r="MEY16" s="14"/>
      <c r="MEZ16" s="10"/>
      <c r="MFA16" s="14"/>
      <c r="MFB16" s="10"/>
      <c r="MFC16" s="14"/>
      <c r="MFD16" s="10"/>
      <c r="MFE16" s="14"/>
      <c r="MFF16" s="10"/>
      <c r="MFG16" s="14"/>
      <c r="MFH16" s="10"/>
      <c r="MFI16" s="14"/>
      <c r="MFJ16" s="10"/>
      <c r="MFK16" s="14"/>
      <c r="MFL16" s="10"/>
      <c r="MFM16" s="14"/>
      <c r="MFN16" s="10"/>
      <c r="MFO16" s="14"/>
      <c r="MFP16" s="10"/>
      <c r="MFQ16" s="14"/>
      <c r="MFR16" s="10"/>
      <c r="MFS16" s="14"/>
      <c r="MFT16" s="10"/>
      <c r="MFU16" s="14"/>
      <c r="MFV16" s="10"/>
      <c r="MFW16" s="14"/>
      <c r="MFX16" s="10"/>
      <c r="MFY16" s="14"/>
      <c r="MFZ16" s="10"/>
      <c r="MGA16" s="14"/>
      <c r="MGB16" s="10"/>
      <c r="MGC16" s="14"/>
      <c r="MGD16" s="10"/>
      <c r="MGE16" s="14"/>
      <c r="MGF16" s="10"/>
      <c r="MGG16" s="14"/>
      <c r="MGH16" s="10"/>
      <c r="MGI16" s="14"/>
      <c r="MGJ16" s="10"/>
      <c r="MGK16" s="14"/>
      <c r="MGL16" s="10"/>
      <c r="MGM16" s="14"/>
      <c r="MGN16" s="10"/>
      <c r="MGO16" s="14"/>
      <c r="MGP16" s="10"/>
      <c r="MGQ16" s="14"/>
      <c r="MGR16" s="10"/>
      <c r="MGS16" s="14"/>
      <c r="MGT16" s="10"/>
      <c r="MGU16" s="14"/>
      <c r="MGV16" s="10"/>
      <c r="MGW16" s="14"/>
      <c r="MGX16" s="10"/>
      <c r="MGY16" s="14"/>
      <c r="MGZ16" s="10"/>
      <c r="MHA16" s="14"/>
      <c r="MHB16" s="10"/>
      <c r="MHC16" s="14"/>
      <c r="MHD16" s="10"/>
      <c r="MHE16" s="14"/>
      <c r="MHF16" s="10"/>
      <c r="MHG16" s="14"/>
      <c r="MHH16" s="10"/>
      <c r="MHI16" s="14"/>
      <c r="MHJ16" s="10"/>
      <c r="MHK16" s="14"/>
      <c r="MHL16" s="10"/>
      <c r="MHM16" s="14"/>
      <c r="MHN16" s="10"/>
      <c r="MHO16" s="14"/>
      <c r="MHP16" s="10"/>
      <c r="MHQ16" s="14"/>
      <c r="MHR16" s="10"/>
      <c r="MHS16" s="14"/>
      <c r="MHT16" s="10"/>
      <c r="MHU16" s="14"/>
      <c r="MHV16" s="10"/>
      <c r="MHW16" s="14"/>
      <c r="MHX16" s="10"/>
      <c r="MHY16" s="14"/>
      <c r="MHZ16" s="10"/>
      <c r="MIA16" s="14"/>
      <c r="MIB16" s="10"/>
      <c r="MIC16" s="14"/>
      <c r="MID16" s="10"/>
      <c r="MIE16" s="14"/>
      <c r="MIF16" s="10"/>
      <c r="MIG16" s="14"/>
      <c r="MIH16" s="10"/>
      <c r="MII16" s="14"/>
      <c r="MIJ16" s="10"/>
      <c r="MIK16" s="14"/>
      <c r="MIL16" s="10"/>
      <c r="MIM16" s="14"/>
      <c r="MIN16" s="10"/>
      <c r="MIO16" s="14"/>
      <c r="MIP16" s="10"/>
      <c r="MIQ16" s="14"/>
      <c r="MIR16" s="10"/>
      <c r="MIS16" s="14"/>
      <c r="MIT16" s="10"/>
      <c r="MIU16" s="14"/>
      <c r="MIV16" s="10"/>
      <c r="MIW16" s="14"/>
      <c r="MIX16" s="10"/>
      <c r="MIY16" s="14"/>
      <c r="MIZ16" s="10"/>
      <c r="MJA16" s="14"/>
      <c r="MJB16" s="10"/>
      <c r="MJC16" s="14"/>
      <c r="MJD16" s="10"/>
      <c r="MJE16" s="14"/>
      <c r="MJF16" s="10"/>
      <c r="MJG16" s="14"/>
      <c r="MJH16" s="10"/>
      <c r="MJI16" s="14"/>
      <c r="MJJ16" s="10"/>
      <c r="MJK16" s="14"/>
      <c r="MJL16" s="10"/>
      <c r="MJM16" s="14"/>
      <c r="MJN16" s="10"/>
      <c r="MJO16" s="14"/>
      <c r="MJP16" s="10"/>
      <c r="MJQ16" s="14"/>
      <c r="MJR16" s="10"/>
      <c r="MJS16" s="14"/>
      <c r="MJT16" s="10"/>
      <c r="MJU16" s="14"/>
      <c r="MJV16" s="10"/>
      <c r="MJW16" s="14"/>
      <c r="MJX16" s="10"/>
      <c r="MJY16" s="14"/>
      <c r="MJZ16" s="10"/>
      <c r="MKA16" s="14"/>
      <c r="MKB16" s="10"/>
      <c r="MKC16" s="14"/>
      <c r="MKD16" s="10"/>
      <c r="MKE16" s="14"/>
      <c r="MKF16" s="10"/>
      <c r="MKG16" s="14"/>
      <c r="MKH16" s="10"/>
      <c r="MKI16" s="14"/>
      <c r="MKJ16" s="10"/>
      <c r="MKK16" s="14"/>
      <c r="MKL16" s="10"/>
      <c r="MKM16" s="14"/>
      <c r="MKN16" s="10"/>
      <c r="MKO16" s="14"/>
      <c r="MKP16" s="10"/>
      <c r="MKQ16" s="14"/>
      <c r="MKR16" s="10"/>
      <c r="MKS16" s="14"/>
      <c r="MKT16" s="10"/>
      <c r="MKU16" s="14"/>
      <c r="MKV16" s="10"/>
      <c r="MKW16" s="14"/>
      <c r="MKX16" s="10"/>
      <c r="MKY16" s="14"/>
      <c r="MKZ16" s="10"/>
      <c r="MLA16" s="14"/>
      <c r="MLB16" s="10"/>
      <c r="MLC16" s="14"/>
      <c r="MLD16" s="10"/>
      <c r="MLE16" s="14"/>
      <c r="MLF16" s="10"/>
      <c r="MLG16" s="14"/>
      <c r="MLH16" s="10"/>
      <c r="MLI16" s="14"/>
      <c r="MLJ16" s="10"/>
      <c r="MLK16" s="14"/>
      <c r="MLL16" s="10"/>
      <c r="MLM16" s="14"/>
      <c r="MLN16" s="10"/>
      <c r="MLO16" s="14"/>
      <c r="MLP16" s="10"/>
      <c r="MLQ16" s="14"/>
      <c r="MLR16" s="10"/>
      <c r="MLS16" s="14"/>
      <c r="MLT16" s="10"/>
      <c r="MLU16" s="14"/>
      <c r="MLV16" s="10"/>
      <c r="MLW16" s="14"/>
      <c r="MLX16" s="10"/>
      <c r="MLY16" s="14"/>
      <c r="MLZ16" s="10"/>
      <c r="MMA16" s="14"/>
      <c r="MMB16" s="10"/>
      <c r="MMC16" s="14"/>
      <c r="MMD16" s="10"/>
      <c r="MME16" s="14"/>
      <c r="MMF16" s="10"/>
      <c r="MMG16" s="14"/>
      <c r="MMH16" s="10"/>
      <c r="MMI16" s="14"/>
      <c r="MMJ16" s="10"/>
      <c r="MMK16" s="14"/>
      <c r="MML16" s="10"/>
      <c r="MMM16" s="14"/>
      <c r="MMN16" s="10"/>
      <c r="MMO16" s="14"/>
      <c r="MMP16" s="10"/>
      <c r="MMQ16" s="14"/>
      <c r="MMR16" s="10"/>
      <c r="MMS16" s="14"/>
      <c r="MMT16" s="10"/>
      <c r="MMU16" s="14"/>
      <c r="MMV16" s="10"/>
      <c r="MMW16" s="14"/>
      <c r="MMX16" s="10"/>
      <c r="MMY16" s="14"/>
      <c r="MMZ16" s="10"/>
      <c r="MNA16" s="14"/>
      <c r="MNB16" s="10"/>
      <c r="MNC16" s="14"/>
      <c r="MND16" s="10"/>
      <c r="MNE16" s="14"/>
      <c r="MNF16" s="10"/>
      <c r="MNG16" s="14"/>
      <c r="MNH16" s="10"/>
      <c r="MNI16" s="14"/>
      <c r="MNJ16" s="10"/>
      <c r="MNK16" s="14"/>
      <c r="MNL16" s="10"/>
      <c r="MNM16" s="14"/>
      <c r="MNN16" s="10"/>
      <c r="MNO16" s="14"/>
      <c r="MNP16" s="10"/>
      <c r="MNQ16" s="14"/>
      <c r="MNR16" s="10"/>
      <c r="MNS16" s="14"/>
      <c r="MNT16" s="10"/>
      <c r="MNU16" s="14"/>
      <c r="MNV16" s="10"/>
      <c r="MNW16" s="14"/>
      <c r="MNX16" s="10"/>
      <c r="MNY16" s="14"/>
      <c r="MNZ16" s="10"/>
      <c r="MOA16" s="14"/>
      <c r="MOB16" s="10"/>
      <c r="MOC16" s="14"/>
      <c r="MOD16" s="10"/>
      <c r="MOE16" s="14"/>
      <c r="MOF16" s="10"/>
      <c r="MOG16" s="14"/>
      <c r="MOH16" s="10"/>
      <c r="MOI16" s="14"/>
      <c r="MOJ16" s="10"/>
      <c r="MOK16" s="14"/>
      <c r="MOL16" s="10"/>
      <c r="MOM16" s="14"/>
      <c r="MON16" s="10"/>
      <c r="MOO16" s="14"/>
      <c r="MOP16" s="10"/>
      <c r="MOQ16" s="14"/>
      <c r="MOR16" s="10"/>
      <c r="MOS16" s="14"/>
      <c r="MOT16" s="10"/>
      <c r="MOU16" s="14"/>
      <c r="MOV16" s="10"/>
      <c r="MOW16" s="14"/>
      <c r="MOX16" s="10"/>
      <c r="MOY16" s="14"/>
      <c r="MOZ16" s="10"/>
      <c r="MPA16" s="14"/>
      <c r="MPB16" s="10"/>
      <c r="MPC16" s="14"/>
      <c r="MPD16" s="10"/>
      <c r="MPE16" s="14"/>
      <c r="MPF16" s="10"/>
      <c r="MPG16" s="14"/>
      <c r="MPH16" s="10"/>
      <c r="MPI16" s="14"/>
      <c r="MPJ16" s="10"/>
      <c r="MPK16" s="14"/>
      <c r="MPL16" s="10"/>
      <c r="MPM16" s="14"/>
      <c r="MPN16" s="10"/>
      <c r="MPO16" s="14"/>
      <c r="MPP16" s="10"/>
      <c r="MPQ16" s="14"/>
      <c r="MPR16" s="10"/>
      <c r="MPS16" s="14"/>
      <c r="MPT16" s="10"/>
      <c r="MPU16" s="14"/>
      <c r="MPV16" s="10"/>
      <c r="MPW16" s="14"/>
      <c r="MPX16" s="10"/>
      <c r="MPY16" s="14"/>
      <c r="MPZ16" s="10"/>
      <c r="MQA16" s="14"/>
      <c r="MQB16" s="10"/>
      <c r="MQC16" s="14"/>
      <c r="MQD16" s="10"/>
      <c r="MQE16" s="14"/>
      <c r="MQF16" s="10"/>
      <c r="MQG16" s="14"/>
      <c r="MQH16" s="10"/>
      <c r="MQI16" s="14"/>
      <c r="MQJ16" s="10"/>
      <c r="MQK16" s="14"/>
      <c r="MQL16" s="10"/>
      <c r="MQM16" s="14"/>
      <c r="MQN16" s="10"/>
      <c r="MQO16" s="14"/>
      <c r="MQP16" s="10"/>
      <c r="MQQ16" s="14"/>
      <c r="MQR16" s="10"/>
      <c r="MQS16" s="14"/>
      <c r="MQT16" s="10"/>
      <c r="MQU16" s="14"/>
      <c r="MQV16" s="10"/>
      <c r="MQW16" s="14"/>
      <c r="MQX16" s="10"/>
      <c r="MQY16" s="14"/>
      <c r="MQZ16" s="10"/>
      <c r="MRA16" s="14"/>
      <c r="MRB16" s="10"/>
      <c r="MRC16" s="14"/>
      <c r="MRD16" s="10"/>
      <c r="MRE16" s="14"/>
      <c r="MRF16" s="10"/>
      <c r="MRG16" s="14"/>
      <c r="MRH16" s="10"/>
      <c r="MRI16" s="14"/>
      <c r="MRJ16" s="10"/>
      <c r="MRK16" s="14"/>
      <c r="MRL16" s="10"/>
      <c r="MRM16" s="14"/>
      <c r="MRN16" s="10"/>
      <c r="MRO16" s="14"/>
      <c r="MRP16" s="10"/>
      <c r="MRQ16" s="14"/>
      <c r="MRR16" s="10"/>
      <c r="MRS16" s="14"/>
      <c r="MRT16" s="10"/>
      <c r="MRU16" s="14"/>
      <c r="MRV16" s="10"/>
      <c r="MRW16" s="14"/>
      <c r="MRX16" s="10"/>
      <c r="MRY16" s="14"/>
      <c r="MRZ16" s="10"/>
      <c r="MSA16" s="14"/>
      <c r="MSB16" s="10"/>
      <c r="MSC16" s="14"/>
      <c r="MSD16" s="10"/>
      <c r="MSE16" s="14"/>
      <c r="MSF16" s="10"/>
      <c r="MSG16" s="14"/>
      <c r="MSH16" s="10"/>
      <c r="MSI16" s="14"/>
      <c r="MSJ16" s="10"/>
      <c r="MSK16" s="14"/>
      <c r="MSL16" s="10"/>
      <c r="MSM16" s="14"/>
      <c r="MSN16" s="10"/>
      <c r="MSO16" s="14"/>
      <c r="MSP16" s="10"/>
      <c r="MSQ16" s="14"/>
      <c r="MSR16" s="10"/>
      <c r="MSS16" s="14"/>
      <c r="MST16" s="10"/>
      <c r="MSU16" s="14"/>
      <c r="MSV16" s="10"/>
      <c r="MSW16" s="14"/>
      <c r="MSX16" s="10"/>
      <c r="MSY16" s="14"/>
      <c r="MSZ16" s="10"/>
      <c r="MTA16" s="14"/>
      <c r="MTB16" s="10"/>
      <c r="MTC16" s="14"/>
      <c r="MTD16" s="10"/>
      <c r="MTE16" s="14"/>
      <c r="MTF16" s="10"/>
      <c r="MTG16" s="14"/>
      <c r="MTH16" s="10"/>
      <c r="MTI16" s="14"/>
      <c r="MTJ16" s="10"/>
      <c r="MTK16" s="14"/>
      <c r="MTL16" s="10"/>
      <c r="MTM16" s="14"/>
      <c r="MTN16" s="10"/>
      <c r="MTO16" s="14"/>
      <c r="MTP16" s="10"/>
      <c r="MTQ16" s="14"/>
      <c r="MTR16" s="10"/>
      <c r="MTS16" s="14"/>
      <c r="MTT16" s="10"/>
      <c r="MTU16" s="14"/>
      <c r="MTV16" s="10"/>
      <c r="MTW16" s="14"/>
      <c r="MTX16" s="10"/>
      <c r="MTY16" s="14"/>
      <c r="MTZ16" s="10"/>
      <c r="MUA16" s="14"/>
      <c r="MUB16" s="10"/>
      <c r="MUC16" s="14"/>
      <c r="MUD16" s="10"/>
      <c r="MUE16" s="14"/>
      <c r="MUF16" s="10"/>
      <c r="MUG16" s="14"/>
      <c r="MUH16" s="10"/>
      <c r="MUI16" s="14"/>
      <c r="MUJ16" s="10"/>
      <c r="MUK16" s="14"/>
      <c r="MUL16" s="10"/>
      <c r="MUM16" s="14"/>
      <c r="MUN16" s="10"/>
      <c r="MUO16" s="14"/>
      <c r="MUP16" s="10"/>
      <c r="MUQ16" s="14"/>
      <c r="MUR16" s="10"/>
      <c r="MUS16" s="14"/>
      <c r="MUT16" s="10"/>
      <c r="MUU16" s="14"/>
      <c r="MUV16" s="10"/>
      <c r="MUW16" s="14"/>
      <c r="MUX16" s="10"/>
      <c r="MUY16" s="14"/>
      <c r="MUZ16" s="10"/>
      <c r="MVA16" s="14"/>
      <c r="MVB16" s="10"/>
      <c r="MVC16" s="14"/>
      <c r="MVD16" s="10"/>
      <c r="MVE16" s="14"/>
      <c r="MVF16" s="10"/>
      <c r="MVG16" s="14"/>
      <c r="MVH16" s="10"/>
      <c r="MVI16" s="14"/>
      <c r="MVJ16" s="10"/>
      <c r="MVK16" s="14"/>
      <c r="MVL16" s="10"/>
      <c r="MVM16" s="14"/>
      <c r="MVN16" s="10"/>
      <c r="MVO16" s="14"/>
      <c r="MVP16" s="10"/>
      <c r="MVQ16" s="14"/>
      <c r="MVR16" s="10"/>
      <c r="MVS16" s="14"/>
      <c r="MVT16" s="10"/>
      <c r="MVU16" s="14"/>
      <c r="MVV16" s="10"/>
      <c r="MVW16" s="14"/>
      <c r="MVX16" s="10"/>
      <c r="MVY16" s="14"/>
      <c r="MVZ16" s="10"/>
      <c r="MWA16" s="14"/>
      <c r="MWB16" s="10"/>
      <c r="MWC16" s="14"/>
      <c r="MWD16" s="10"/>
      <c r="MWE16" s="14"/>
      <c r="MWF16" s="10"/>
      <c r="MWG16" s="14"/>
      <c r="MWH16" s="10"/>
      <c r="MWI16" s="14"/>
      <c r="MWJ16" s="10"/>
      <c r="MWK16" s="14"/>
      <c r="MWL16" s="10"/>
      <c r="MWM16" s="14"/>
      <c r="MWN16" s="10"/>
      <c r="MWO16" s="14"/>
      <c r="MWP16" s="10"/>
      <c r="MWQ16" s="14"/>
      <c r="MWR16" s="10"/>
      <c r="MWS16" s="14"/>
      <c r="MWT16" s="10"/>
      <c r="MWU16" s="14"/>
      <c r="MWV16" s="10"/>
      <c r="MWW16" s="14"/>
      <c r="MWX16" s="10"/>
      <c r="MWY16" s="14"/>
      <c r="MWZ16" s="10"/>
      <c r="MXA16" s="14"/>
      <c r="MXB16" s="10"/>
      <c r="MXC16" s="14"/>
      <c r="MXD16" s="10"/>
      <c r="MXE16" s="14"/>
      <c r="MXF16" s="10"/>
      <c r="MXG16" s="14"/>
      <c r="MXH16" s="10"/>
      <c r="MXI16" s="14"/>
      <c r="MXJ16" s="10"/>
      <c r="MXK16" s="14"/>
      <c r="MXL16" s="10"/>
      <c r="MXM16" s="14"/>
      <c r="MXN16" s="10"/>
      <c r="MXO16" s="14"/>
      <c r="MXP16" s="10"/>
      <c r="MXQ16" s="14"/>
      <c r="MXR16" s="10"/>
      <c r="MXS16" s="14"/>
      <c r="MXT16" s="10"/>
      <c r="MXU16" s="14"/>
      <c r="MXV16" s="10"/>
      <c r="MXW16" s="14"/>
      <c r="MXX16" s="10"/>
      <c r="MXY16" s="14"/>
      <c r="MXZ16" s="10"/>
      <c r="MYA16" s="14"/>
      <c r="MYB16" s="10"/>
      <c r="MYC16" s="14"/>
      <c r="MYD16" s="10"/>
      <c r="MYE16" s="14"/>
      <c r="MYF16" s="10"/>
      <c r="MYG16" s="14"/>
      <c r="MYH16" s="10"/>
      <c r="MYI16" s="14"/>
      <c r="MYJ16" s="10"/>
      <c r="MYK16" s="14"/>
      <c r="MYL16" s="10"/>
      <c r="MYM16" s="14"/>
      <c r="MYN16" s="10"/>
      <c r="MYO16" s="14"/>
      <c r="MYP16" s="10"/>
      <c r="MYQ16" s="14"/>
      <c r="MYR16" s="10"/>
      <c r="MYS16" s="14"/>
      <c r="MYT16" s="10"/>
      <c r="MYU16" s="14"/>
      <c r="MYV16" s="10"/>
      <c r="MYW16" s="14"/>
      <c r="MYX16" s="10"/>
      <c r="MYY16" s="14"/>
      <c r="MYZ16" s="10"/>
      <c r="MZA16" s="14"/>
      <c r="MZB16" s="10"/>
      <c r="MZC16" s="14"/>
      <c r="MZD16" s="10"/>
      <c r="MZE16" s="14"/>
      <c r="MZF16" s="10"/>
      <c r="MZG16" s="14"/>
      <c r="MZH16" s="10"/>
      <c r="MZI16" s="14"/>
      <c r="MZJ16" s="10"/>
      <c r="MZK16" s="14"/>
      <c r="MZL16" s="10"/>
      <c r="MZM16" s="14"/>
      <c r="MZN16" s="10"/>
      <c r="MZO16" s="14"/>
      <c r="MZP16" s="10"/>
      <c r="MZQ16" s="14"/>
      <c r="MZR16" s="10"/>
      <c r="MZS16" s="14"/>
      <c r="MZT16" s="10"/>
      <c r="MZU16" s="14"/>
      <c r="MZV16" s="10"/>
      <c r="MZW16" s="14"/>
      <c r="MZX16" s="10"/>
      <c r="MZY16" s="14"/>
      <c r="MZZ16" s="10"/>
      <c r="NAA16" s="14"/>
      <c r="NAB16" s="10"/>
      <c r="NAC16" s="14"/>
      <c r="NAD16" s="10"/>
      <c r="NAE16" s="14"/>
      <c r="NAF16" s="10"/>
      <c r="NAG16" s="14"/>
      <c r="NAH16" s="10"/>
      <c r="NAI16" s="14"/>
      <c r="NAJ16" s="10"/>
      <c r="NAK16" s="14"/>
      <c r="NAL16" s="10"/>
      <c r="NAM16" s="14"/>
      <c r="NAN16" s="10"/>
      <c r="NAO16" s="14"/>
      <c r="NAP16" s="10"/>
      <c r="NAQ16" s="14"/>
      <c r="NAR16" s="10"/>
      <c r="NAS16" s="14"/>
      <c r="NAT16" s="10"/>
      <c r="NAU16" s="14"/>
      <c r="NAV16" s="10"/>
      <c r="NAW16" s="14"/>
      <c r="NAX16" s="10"/>
      <c r="NAY16" s="14"/>
      <c r="NAZ16" s="10"/>
      <c r="NBA16" s="14"/>
      <c r="NBB16" s="10"/>
      <c r="NBC16" s="14"/>
      <c r="NBD16" s="10"/>
      <c r="NBE16" s="14"/>
      <c r="NBF16" s="10"/>
      <c r="NBG16" s="14"/>
      <c r="NBH16" s="10"/>
      <c r="NBI16" s="14"/>
      <c r="NBJ16" s="10"/>
      <c r="NBK16" s="14"/>
      <c r="NBL16" s="10"/>
      <c r="NBM16" s="14"/>
      <c r="NBN16" s="10"/>
      <c r="NBO16" s="14"/>
      <c r="NBP16" s="10"/>
      <c r="NBQ16" s="14"/>
      <c r="NBR16" s="10"/>
      <c r="NBS16" s="14"/>
      <c r="NBT16" s="10"/>
      <c r="NBU16" s="14"/>
      <c r="NBV16" s="10"/>
      <c r="NBW16" s="14"/>
      <c r="NBX16" s="10"/>
      <c r="NBY16" s="14"/>
      <c r="NBZ16" s="10"/>
      <c r="NCA16" s="14"/>
      <c r="NCB16" s="10"/>
      <c r="NCC16" s="14"/>
      <c r="NCD16" s="10"/>
      <c r="NCE16" s="14"/>
      <c r="NCF16" s="10"/>
      <c r="NCG16" s="14"/>
      <c r="NCH16" s="10"/>
      <c r="NCI16" s="14"/>
      <c r="NCJ16" s="10"/>
      <c r="NCK16" s="14"/>
      <c r="NCL16" s="10"/>
      <c r="NCM16" s="14"/>
      <c r="NCN16" s="10"/>
      <c r="NCO16" s="14"/>
      <c r="NCP16" s="10"/>
      <c r="NCQ16" s="14"/>
      <c r="NCR16" s="10"/>
      <c r="NCS16" s="14"/>
      <c r="NCT16" s="10"/>
      <c r="NCU16" s="14"/>
      <c r="NCV16" s="10"/>
      <c r="NCW16" s="14"/>
      <c r="NCX16" s="10"/>
      <c r="NCY16" s="14"/>
      <c r="NCZ16" s="10"/>
      <c r="NDA16" s="14"/>
      <c r="NDB16" s="10"/>
      <c r="NDC16" s="14"/>
      <c r="NDD16" s="10"/>
      <c r="NDE16" s="14"/>
      <c r="NDF16" s="10"/>
      <c r="NDG16" s="14"/>
      <c r="NDH16" s="10"/>
      <c r="NDI16" s="14"/>
      <c r="NDJ16" s="10"/>
      <c r="NDK16" s="14"/>
      <c r="NDL16" s="10"/>
      <c r="NDM16" s="14"/>
      <c r="NDN16" s="10"/>
      <c r="NDO16" s="14"/>
      <c r="NDP16" s="10"/>
      <c r="NDQ16" s="14"/>
      <c r="NDR16" s="10"/>
      <c r="NDS16" s="14"/>
      <c r="NDT16" s="10"/>
      <c r="NDU16" s="14"/>
      <c r="NDV16" s="10"/>
      <c r="NDW16" s="14"/>
      <c r="NDX16" s="10"/>
      <c r="NDY16" s="14"/>
      <c r="NDZ16" s="10"/>
      <c r="NEA16" s="14"/>
      <c r="NEB16" s="10"/>
      <c r="NEC16" s="14"/>
      <c r="NED16" s="10"/>
      <c r="NEE16" s="14"/>
      <c r="NEF16" s="10"/>
      <c r="NEG16" s="14"/>
      <c r="NEH16" s="10"/>
      <c r="NEI16" s="14"/>
      <c r="NEJ16" s="10"/>
      <c r="NEK16" s="14"/>
      <c r="NEL16" s="10"/>
      <c r="NEM16" s="14"/>
      <c r="NEN16" s="10"/>
      <c r="NEO16" s="14"/>
      <c r="NEP16" s="10"/>
      <c r="NEQ16" s="14"/>
      <c r="NER16" s="10"/>
      <c r="NES16" s="14"/>
      <c r="NET16" s="10"/>
      <c r="NEU16" s="14"/>
      <c r="NEV16" s="10"/>
      <c r="NEW16" s="14"/>
      <c r="NEX16" s="10"/>
      <c r="NEY16" s="14"/>
      <c r="NEZ16" s="10"/>
      <c r="NFA16" s="14"/>
      <c r="NFB16" s="10"/>
      <c r="NFC16" s="14"/>
      <c r="NFD16" s="10"/>
      <c r="NFE16" s="14"/>
      <c r="NFF16" s="10"/>
      <c r="NFG16" s="14"/>
      <c r="NFH16" s="10"/>
      <c r="NFI16" s="14"/>
      <c r="NFJ16" s="10"/>
      <c r="NFK16" s="14"/>
      <c r="NFL16" s="10"/>
      <c r="NFM16" s="14"/>
      <c r="NFN16" s="10"/>
      <c r="NFO16" s="14"/>
      <c r="NFP16" s="10"/>
      <c r="NFQ16" s="14"/>
      <c r="NFR16" s="10"/>
      <c r="NFS16" s="14"/>
      <c r="NFT16" s="10"/>
      <c r="NFU16" s="14"/>
      <c r="NFV16" s="10"/>
      <c r="NFW16" s="14"/>
      <c r="NFX16" s="10"/>
      <c r="NFY16" s="14"/>
      <c r="NFZ16" s="10"/>
      <c r="NGA16" s="14"/>
      <c r="NGB16" s="10"/>
      <c r="NGC16" s="14"/>
      <c r="NGD16" s="10"/>
      <c r="NGE16" s="14"/>
      <c r="NGF16" s="10"/>
      <c r="NGG16" s="14"/>
      <c r="NGH16" s="10"/>
      <c r="NGI16" s="14"/>
      <c r="NGJ16" s="10"/>
      <c r="NGK16" s="14"/>
      <c r="NGL16" s="10"/>
      <c r="NGM16" s="14"/>
      <c r="NGN16" s="10"/>
      <c r="NGO16" s="14"/>
      <c r="NGP16" s="10"/>
      <c r="NGQ16" s="14"/>
      <c r="NGR16" s="10"/>
      <c r="NGS16" s="14"/>
      <c r="NGT16" s="10"/>
      <c r="NGU16" s="14"/>
      <c r="NGV16" s="10"/>
      <c r="NGW16" s="14"/>
      <c r="NGX16" s="10"/>
      <c r="NGY16" s="14"/>
      <c r="NGZ16" s="10"/>
      <c r="NHA16" s="14"/>
      <c r="NHB16" s="10"/>
      <c r="NHC16" s="14"/>
      <c r="NHD16" s="10"/>
      <c r="NHE16" s="14"/>
      <c r="NHF16" s="10"/>
      <c r="NHG16" s="14"/>
      <c r="NHH16" s="10"/>
      <c r="NHI16" s="14"/>
      <c r="NHJ16" s="10"/>
      <c r="NHK16" s="14"/>
      <c r="NHL16" s="10"/>
      <c r="NHM16" s="14"/>
      <c r="NHN16" s="10"/>
      <c r="NHO16" s="14"/>
      <c r="NHP16" s="10"/>
      <c r="NHQ16" s="14"/>
      <c r="NHR16" s="10"/>
      <c r="NHS16" s="14"/>
      <c r="NHT16" s="10"/>
      <c r="NHU16" s="14"/>
      <c r="NHV16" s="10"/>
      <c r="NHW16" s="14"/>
      <c r="NHX16" s="10"/>
      <c r="NHY16" s="14"/>
      <c r="NHZ16" s="10"/>
      <c r="NIA16" s="14"/>
      <c r="NIB16" s="10"/>
      <c r="NIC16" s="14"/>
      <c r="NID16" s="10"/>
      <c r="NIE16" s="14"/>
      <c r="NIF16" s="10"/>
      <c r="NIG16" s="14"/>
      <c r="NIH16" s="10"/>
      <c r="NII16" s="14"/>
      <c r="NIJ16" s="10"/>
      <c r="NIK16" s="14"/>
      <c r="NIL16" s="10"/>
      <c r="NIM16" s="14"/>
      <c r="NIN16" s="10"/>
      <c r="NIO16" s="14"/>
      <c r="NIP16" s="10"/>
      <c r="NIQ16" s="14"/>
      <c r="NIR16" s="10"/>
      <c r="NIS16" s="14"/>
      <c r="NIT16" s="10"/>
      <c r="NIU16" s="14"/>
      <c r="NIV16" s="10"/>
      <c r="NIW16" s="14"/>
      <c r="NIX16" s="10"/>
      <c r="NIY16" s="14"/>
      <c r="NIZ16" s="10"/>
      <c r="NJA16" s="14"/>
      <c r="NJB16" s="10"/>
      <c r="NJC16" s="14"/>
      <c r="NJD16" s="10"/>
      <c r="NJE16" s="14"/>
      <c r="NJF16" s="10"/>
      <c r="NJG16" s="14"/>
      <c r="NJH16" s="10"/>
      <c r="NJI16" s="14"/>
      <c r="NJJ16" s="10"/>
      <c r="NJK16" s="14"/>
      <c r="NJL16" s="10"/>
      <c r="NJM16" s="14"/>
      <c r="NJN16" s="10"/>
      <c r="NJO16" s="14"/>
      <c r="NJP16" s="10"/>
      <c r="NJQ16" s="14"/>
      <c r="NJR16" s="10"/>
      <c r="NJS16" s="14"/>
      <c r="NJT16" s="10"/>
      <c r="NJU16" s="14"/>
      <c r="NJV16" s="10"/>
      <c r="NJW16" s="14"/>
      <c r="NJX16" s="10"/>
      <c r="NJY16" s="14"/>
      <c r="NJZ16" s="10"/>
      <c r="NKA16" s="14"/>
      <c r="NKB16" s="10"/>
      <c r="NKC16" s="14"/>
      <c r="NKD16" s="10"/>
      <c r="NKE16" s="14"/>
      <c r="NKF16" s="10"/>
      <c r="NKG16" s="14"/>
      <c r="NKH16" s="10"/>
      <c r="NKI16" s="14"/>
      <c r="NKJ16" s="10"/>
      <c r="NKK16" s="14"/>
      <c r="NKL16" s="10"/>
      <c r="NKM16" s="14"/>
      <c r="NKN16" s="10"/>
      <c r="NKO16" s="14"/>
      <c r="NKP16" s="10"/>
      <c r="NKQ16" s="14"/>
      <c r="NKR16" s="10"/>
      <c r="NKS16" s="14"/>
      <c r="NKT16" s="10"/>
      <c r="NKU16" s="14"/>
      <c r="NKV16" s="10"/>
      <c r="NKW16" s="14"/>
      <c r="NKX16" s="10"/>
      <c r="NKY16" s="14"/>
      <c r="NKZ16" s="10"/>
      <c r="NLA16" s="14"/>
      <c r="NLB16" s="10"/>
      <c r="NLC16" s="14"/>
      <c r="NLD16" s="10"/>
      <c r="NLE16" s="14"/>
      <c r="NLF16" s="10"/>
      <c r="NLG16" s="14"/>
      <c r="NLH16" s="10"/>
      <c r="NLI16" s="14"/>
      <c r="NLJ16" s="10"/>
      <c r="NLK16" s="14"/>
      <c r="NLL16" s="10"/>
      <c r="NLM16" s="14"/>
      <c r="NLN16" s="10"/>
      <c r="NLO16" s="14"/>
      <c r="NLP16" s="10"/>
      <c r="NLQ16" s="14"/>
      <c r="NLR16" s="10"/>
      <c r="NLS16" s="14"/>
      <c r="NLT16" s="10"/>
      <c r="NLU16" s="14"/>
      <c r="NLV16" s="10"/>
      <c r="NLW16" s="14"/>
      <c r="NLX16" s="10"/>
      <c r="NLY16" s="14"/>
      <c r="NLZ16" s="10"/>
      <c r="NMA16" s="14"/>
      <c r="NMB16" s="10"/>
      <c r="NMC16" s="14"/>
      <c r="NMD16" s="10"/>
      <c r="NME16" s="14"/>
      <c r="NMF16" s="10"/>
      <c r="NMG16" s="14"/>
      <c r="NMH16" s="10"/>
      <c r="NMI16" s="14"/>
      <c r="NMJ16" s="10"/>
      <c r="NMK16" s="14"/>
      <c r="NML16" s="10"/>
      <c r="NMM16" s="14"/>
      <c r="NMN16" s="10"/>
      <c r="NMO16" s="14"/>
      <c r="NMP16" s="10"/>
      <c r="NMQ16" s="14"/>
      <c r="NMR16" s="10"/>
      <c r="NMS16" s="14"/>
      <c r="NMT16" s="10"/>
      <c r="NMU16" s="14"/>
      <c r="NMV16" s="10"/>
      <c r="NMW16" s="14"/>
      <c r="NMX16" s="10"/>
      <c r="NMY16" s="14"/>
      <c r="NMZ16" s="10"/>
      <c r="NNA16" s="14"/>
      <c r="NNB16" s="10"/>
      <c r="NNC16" s="14"/>
      <c r="NND16" s="10"/>
      <c r="NNE16" s="14"/>
      <c r="NNF16" s="10"/>
      <c r="NNG16" s="14"/>
      <c r="NNH16" s="10"/>
      <c r="NNI16" s="14"/>
      <c r="NNJ16" s="10"/>
      <c r="NNK16" s="14"/>
      <c r="NNL16" s="10"/>
      <c r="NNM16" s="14"/>
      <c r="NNN16" s="10"/>
      <c r="NNO16" s="14"/>
      <c r="NNP16" s="10"/>
      <c r="NNQ16" s="14"/>
      <c r="NNR16" s="10"/>
      <c r="NNS16" s="14"/>
      <c r="NNT16" s="10"/>
      <c r="NNU16" s="14"/>
      <c r="NNV16" s="10"/>
      <c r="NNW16" s="14"/>
      <c r="NNX16" s="10"/>
      <c r="NNY16" s="14"/>
      <c r="NNZ16" s="10"/>
      <c r="NOA16" s="14"/>
      <c r="NOB16" s="10"/>
      <c r="NOC16" s="14"/>
      <c r="NOD16" s="10"/>
      <c r="NOE16" s="14"/>
      <c r="NOF16" s="10"/>
      <c r="NOG16" s="14"/>
      <c r="NOH16" s="10"/>
      <c r="NOI16" s="14"/>
      <c r="NOJ16" s="10"/>
      <c r="NOK16" s="14"/>
      <c r="NOL16" s="10"/>
      <c r="NOM16" s="14"/>
      <c r="NON16" s="10"/>
      <c r="NOO16" s="14"/>
      <c r="NOP16" s="10"/>
      <c r="NOQ16" s="14"/>
      <c r="NOR16" s="10"/>
      <c r="NOS16" s="14"/>
      <c r="NOT16" s="10"/>
      <c r="NOU16" s="14"/>
      <c r="NOV16" s="10"/>
      <c r="NOW16" s="14"/>
      <c r="NOX16" s="10"/>
      <c r="NOY16" s="14"/>
      <c r="NOZ16" s="10"/>
      <c r="NPA16" s="14"/>
      <c r="NPB16" s="10"/>
      <c r="NPC16" s="14"/>
      <c r="NPD16" s="10"/>
      <c r="NPE16" s="14"/>
      <c r="NPF16" s="10"/>
      <c r="NPG16" s="14"/>
      <c r="NPH16" s="10"/>
      <c r="NPI16" s="14"/>
      <c r="NPJ16" s="10"/>
      <c r="NPK16" s="14"/>
      <c r="NPL16" s="10"/>
      <c r="NPM16" s="14"/>
      <c r="NPN16" s="10"/>
      <c r="NPO16" s="14"/>
      <c r="NPP16" s="10"/>
      <c r="NPQ16" s="14"/>
      <c r="NPR16" s="10"/>
      <c r="NPS16" s="14"/>
      <c r="NPT16" s="10"/>
      <c r="NPU16" s="14"/>
      <c r="NPV16" s="10"/>
      <c r="NPW16" s="14"/>
      <c r="NPX16" s="10"/>
      <c r="NPY16" s="14"/>
      <c r="NPZ16" s="10"/>
      <c r="NQA16" s="14"/>
      <c r="NQB16" s="10"/>
      <c r="NQC16" s="14"/>
      <c r="NQD16" s="10"/>
      <c r="NQE16" s="14"/>
      <c r="NQF16" s="10"/>
      <c r="NQG16" s="14"/>
      <c r="NQH16" s="10"/>
      <c r="NQI16" s="14"/>
      <c r="NQJ16" s="10"/>
      <c r="NQK16" s="14"/>
      <c r="NQL16" s="10"/>
      <c r="NQM16" s="14"/>
      <c r="NQN16" s="10"/>
      <c r="NQO16" s="14"/>
      <c r="NQP16" s="10"/>
      <c r="NQQ16" s="14"/>
      <c r="NQR16" s="10"/>
      <c r="NQS16" s="14"/>
      <c r="NQT16" s="10"/>
      <c r="NQU16" s="14"/>
      <c r="NQV16" s="10"/>
      <c r="NQW16" s="14"/>
      <c r="NQX16" s="10"/>
      <c r="NQY16" s="14"/>
      <c r="NQZ16" s="10"/>
      <c r="NRA16" s="14"/>
      <c r="NRB16" s="10"/>
      <c r="NRC16" s="14"/>
      <c r="NRD16" s="10"/>
      <c r="NRE16" s="14"/>
      <c r="NRF16" s="10"/>
      <c r="NRG16" s="14"/>
      <c r="NRH16" s="10"/>
      <c r="NRI16" s="14"/>
      <c r="NRJ16" s="10"/>
      <c r="NRK16" s="14"/>
      <c r="NRL16" s="10"/>
      <c r="NRM16" s="14"/>
      <c r="NRN16" s="10"/>
      <c r="NRO16" s="14"/>
      <c r="NRP16" s="10"/>
      <c r="NRQ16" s="14"/>
      <c r="NRR16" s="10"/>
      <c r="NRS16" s="14"/>
      <c r="NRT16" s="10"/>
      <c r="NRU16" s="14"/>
      <c r="NRV16" s="10"/>
      <c r="NRW16" s="14"/>
      <c r="NRX16" s="10"/>
      <c r="NRY16" s="14"/>
      <c r="NRZ16" s="10"/>
      <c r="NSA16" s="14"/>
      <c r="NSB16" s="10"/>
      <c r="NSC16" s="14"/>
      <c r="NSD16" s="10"/>
      <c r="NSE16" s="14"/>
      <c r="NSF16" s="10"/>
      <c r="NSG16" s="14"/>
      <c r="NSH16" s="10"/>
      <c r="NSI16" s="14"/>
      <c r="NSJ16" s="10"/>
      <c r="NSK16" s="14"/>
      <c r="NSL16" s="10"/>
      <c r="NSM16" s="14"/>
      <c r="NSN16" s="10"/>
      <c r="NSO16" s="14"/>
      <c r="NSP16" s="10"/>
      <c r="NSQ16" s="14"/>
      <c r="NSR16" s="10"/>
      <c r="NSS16" s="14"/>
      <c r="NST16" s="10"/>
      <c r="NSU16" s="14"/>
      <c r="NSV16" s="10"/>
      <c r="NSW16" s="14"/>
      <c r="NSX16" s="10"/>
      <c r="NSY16" s="14"/>
      <c r="NSZ16" s="10"/>
      <c r="NTA16" s="14"/>
      <c r="NTB16" s="10"/>
      <c r="NTC16" s="14"/>
      <c r="NTD16" s="10"/>
      <c r="NTE16" s="14"/>
      <c r="NTF16" s="10"/>
      <c r="NTG16" s="14"/>
      <c r="NTH16" s="10"/>
      <c r="NTI16" s="14"/>
      <c r="NTJ16" s="10"/>
      <c r="NTK16" s="14"/>
      <c r="NTL16" s="10"/>
      <c r="NTM16" s="14"/>
      <c r="NTN16" s="10"/>
      <c r="NTO16" s="14"/>
      <c r="NTP16" s="10"/>
      <c r="NTQ16" s="14"/>
      <c r="NTR16" s="10"/>
      <c r="NTS16" s="14"/>
      <c r="NTT16" s="10"/>
      <c r="NTU16" s="14"/>
      <c r="NTV16" s="10"/>
      <c r="NTW16" s="14"/>
      <c r="NTX16" s="10"/>
      <c r="NTY16" s="14"/>
      <c r="NTZ16" s="10"/>
      <c r="NUA16" s="14"/>
      <c r="NUB16" s="10"/>
      <c r="NUC16" s="14"/>
      <c r="NUD16" s="10"/>
      <c r="NUE16" s="14"/>
      <c r="NUF16" s="10"/>
      <c r="NUG16" s="14"/>
      <c r="NUH16" s="10"/>
      <c r="NUI16" s="14"/>
      <c r="NUJ16" s="10"/>
      <c r="NUK16" s="14"/>
      <c r="NUL16" s="10"/>
      <c r="NUM16" s="14"/>
      <c r="NUN16" s="10"/>
      <c r="NUO16" s="14"/>
      <c r="NUP16" s="10"/>
      <c r="NUQ16" s="14"/>
      <c r="NUR16" s="10"/>
      <c r="NUS16" s="14"/>
      <c r="NUT16" s="10"/>
      <c r="NUU16" s="14"/>
      <c r="NUV16" s="10"/>
      <c r="NUW16" s="14"/>
      <c r="NUX16" s="10"/>
      <c r="NUY16" s="14"/>
      <c r="NUZ16" s="10"/>
      <c r="NVA16" s="14"/>
      <c r="NVB16" s="10"/>
      <c r="NVC16" s="14"/>
      <c r="NVD16" s="10"/>
      <c r="NVE16" s="14"/>
      <c r="NVF16" s="10"/>
      <c r="NVG16" s="14"/>
      <c r="NVH16" s="10"/>
      <c r="NVI16" s="14"/>
      <c r="NVJ16" s="10"/>
      <c r="NVK16" s="14"/>
      <c r="NVL16" s="10"/>
      <c r="NVM16" s="14"/>
      <c r="NVN16" s="10"/>
      <c r="NVO16" s="14"/>
      <c r="NVP16" s="10"/>
      <c r="NVQ16" s="14"/>
      <c r="NVR16" s="10"/>
      <c r="NVS16" s="14"/>
      <c r="NVT16" s="10"/>
      <c r="NVU16" s="14"/>
      <c r="NVV16" s="10"/>
      <c r="NVW16" s="14"/>
      <c r="NVX16" s="10"/>
      <c r="NVY16" s="14"/>
      <c r="NVZ16" s="10"/>
      <c r="NWA16" s="14"/>
      <c r="NWB16" s="10"/>
      <c r="NWC16" s="14"/>
      <c r="NWD16" s="10"/>
      <c r="NWE16" s="14"/>
      <c r="NWF16" s="10"/>
      <c r="NWG16" s="14"/>
      <c r="NWH16" s="10"/>
      <c r="NWI16" s="14"/>
      <c r="NWJ16" s="10"/>
      <c r="NWK16" s="14"/>
      <c r="NWL16" s="10"/>
      <c r="NWM16" s="14"/>
      <c r="NWN16" s="10"/>
      <c r="NWO16" s="14"/>
      <c r="NWP16" s="10"/>
      <c r="NWQ16" s="14"/>
      <c r="NWR16" s="10"/>
      <c r="NWS16" s="14"/>
      <c r="NWT16" s="10"/>
      <c r="NWU16" s="14"/>
      <c r="NWV16" s="10"/>
      <c r="NWW16" s="14"/>
      <c r="NWX16" s="10"/>
      <c r="NWY16" s="14"/>
      <c r="NWZ16" s="10"/>
      <c r="NXA16" s="14"/>
      <c r="NXB16" s="10"/>
      <c r="NXC16" s="14"/>
      <c r="NXD16" s="10"/>
      <c r="NXE16" s="14"/>
      <c r="NXF16" s="10"/>
      <c r="NXG16" s="14"/>
      <c r="NXH16" s="10"/>
      <c r="NXI16" s="14"/>
      <c r="NXJ16" s="10"/>
      <c r="NXK16" s="14"/>
      <c r="NXL16" s="10"/>
      <c r="NXM16" s="14"/>
      <c r="NXN16" s="10"/>
      <c r="NXO16" s="14"/>
      <c r="NXP16" s="10"/>
      <c r="NXQ16" s="14"/>
      <c r="NXR16" s="10"/>
      <c r="NXS16" s="14"/>
      <c r="NXT16" s="10"/>
      <c r="NXU16" s="14"/>
      <c r="NXV16" s="10"/>
      <c r="NXW16" s="14"/>
      <c r="NXX16" s="10"/>
      <c r="NXY16" s="14"/>
      <c r="NXZ16" s="10"/>
      <c r="NYA16" s="14"/>
      <c r="NYB16" s="10"/>
      <c r="NYC16" s="14"/>
      <c r="NYD16" s="10"/>
      <c r="NYE16" s="14"/>
      <c r="NYF16" s="10"/>
      <c r="NYG16" s="14"/>
      <c r="NYH16" s="10"/>
      <c r="NYI16" s="14"/>
      <c r="NYJ16" s="10"/>
      <c r="NYK16" s="14"/>
      <c r="NYL16" s="10"/>
      <c r="NYM16" s="14"/>
      <c r="NYN16" s="10"/>
      <c r="NYO16" s="14"/>
      <c r="NYP16" s="10"/>
      <c r="NYQ16" s="14"/>
      <c r="NYR16" s="10"/>
      <c r="NYS16" s="14"/>
      <c r="NYT16" s="10"/>
      <c r="NYU16" s="14"/>
      <c r="NYV16" s="10"/>
      <c r="NYW16" s="14"/>
      <c r="NYX16" s="10"/>
      <c r="NYY16" s="14"/>
      <c r="NYZ16" s="10"/>
      <c r="NZA16" s="14"/>
      <c r="NZB16" s="10"/>
      <c r="NZC16" s="14"/>
      <c r="NZD16" s="10"/>
      <c r="NZE16" s="14"/>
      <c r="NZF16" s="10"/>
      <c r="NZG16" s="14"/>
      <c r="NZH16" s="10"/>
      <c r="NZI16" s="14"/>
      <c r="NZJ16" s="10"/>
      <c r="NZK16" s="14"/>
      <c r="NZL16" s="10"/>
      <c r="NZM16" s="14"/>
      <c r="NZN16" s="10"/>
      <c r="NZO16" s="14"/>
      <c r="NZP16" s="10"/>
      <c r="NZQ16" s="14"/>
      <c r="NZR16" s="10"/>
      <c r="NZS16" s="14"/>
      <c r="NZT16" s="10"/>
      <c r="NZU16" s="14"/>
      <c r="NZV16" s="10"/>
      <c r="NZW16" s="14"/>
      <c r="NZX16" s="10"/>
      <c r="NZY16" s="14"/>
      <c r="NZZ16" s="10"/>
      <c r="OAA16" s="14"/>
      <c r="OAB16" s="10"/>
      <c r="OAC16" s="14"/>
      <c r="OAD16" s="10"/>
      <c r="OAE16" s="14"/>
      <c r="OAF16" s="10"/>
      <c r="OAG16" s="14"/>
      <c r="OAH16" s="10"/>
      <c r="OAI16" s="14"/>
      <c r="OAJ16" s="10"/>
      <c r="OAK16" s="14"/>
      <c r="OAL16" s="10"/>
      <c r="OAM16" s="14"/>
      <c r="OAN16" s="10"/>
      <c r="OAO16" s="14"/>
      <c r="OAP16" s="10"/>
      <c r="OAQ16" s="14"/>
      <c r="OAR16" s="10"/>
      <c r="OAS16" s="14"/>
      <c r="OAT16" s="10"/>
      <c r="OAU16" s="14"/>
      <c r="OAV16" s="10"/>
      <c r="OAW16" s="14"/>
      <c r="OAX16" s="10"/>
      <c r="OAY16" s="14"/>
      <c r="OAZ16" s="10"/>
      <c r="OBA16" s="14"/>
      <c r="OBB16" s="10"/>
      <c r="OBC16" s="14"/>
      <c r="OBD16" s="10"/>
      <c r="OBE16" s="14"/>
      <c r="OBF16" s="10"/>
      <c r="OBG16" s="14"/>
      <c r="OBH16" s="10"/>
      <c r="OBI16" s="14"/>
      <c r="OBJ16" s="10"/>
      <c r="OBK16" s="14"/>
      <c r="OBL16" s="10"/>
      <c r="OBM16" s="14"/>
      <c r="OBN16" s="10"/>
      <c r="OBO16" s="14"/>
      <c r="OBP16" s="10"/>
      <c r="OBQ16" s="14"/>
      <c r="OBR16" s="10"/>
      <c r="OBS16" s="14"/>
      <c r="OBT16" s="10"/>
      <c r="OBU16" s="14"/>
      <c r="OBV16" s="10"/>
      <c r="OBW16" s="14"/>
      <c r="OBX16" s="10"/>
      <c r="OBY16" s="14"/>
      <c r="OBZ16" s="10"/>
      <c r="OCA16" s="14"/>
      <c r="OCB16" s="10"/>
      <c r="OCC16" s="14"/>
      <c r="OCD16" s="10"/>
      <c r="OCE16" s="14"/>
      <c r="OCF16" s="10"/>
      <c r="OCG16" s="14"/>
      <c r="OCH16" s="10"/>
      <c r="OCI16" s="14"/>
      <c r="OCJ16" s="10"/>
      <c r="OCK16" s="14"/>
      <c r="OCL16" s="10"/>
      <c r="OCM16" s="14"/>
      <c r="OCN16" s="10"/>
      <c r="OCO16" s="14"/>
      <c r="OCP16" s="10"/>
      <c r="OCQ16" s="14"/>
      <c r="OCR16" s="10"/>
      <c r="OCS16" s="14"/>
      <c r="OCT16" s="10"/>
      <c r="OCU16" s="14"/>
      <c r="OCV16" s="10"/>
      <c r="OCW16" s="14"/>
      <c r="OCX16" s="10"/>
      <c r="OCY16" s="14"/>
      <c r="OCZ16" s="10"/>
      <c r="ODA16" s="14"/>
      <c r="ODB16" s="10"/>
      <c r="ODC16" s="14"/>
      <c r="ODD16" s="10"/>
      <c r="ODE16" s="14"/>
      <c r="ODF16" s="10"/>
      <c r="ODG16" s="14"/>
      <c r="ODH16" s="10"/>
      <c r="ODI16" s="14"/>
      <c r="ODJ16" s="10"/>
      <c r="ODK16" s="14"/>
      <c r="ODL16" s="10"/>
      <c r="ODM16" s="14"/>
      <c r="ODN16" s="10"/>
      <c r="ODO16" s="14"/>
      <c r="ODP16" s="10"/>
      <c r="ODQ16" s="14"/>
      <c r="ODR16" s="10"/>
      <c r="ODS16" s="14"/>
      <c r="ODT16" s="10"/>
      <c r="ODU16" s="14"/>
      <c r="ODV16" s="10"/>
      <c r="ODW16" s="14"/>
      <c r="ODX16" s="10"/>
      <c r="ODY16" s="14"/>
      <c r="ODZ16" s="10"/>
      <c r="OEA16" s="14"/>
      <c r="OEB16" s="10"/>
      <c r="OEC16" s="14"/>
      <c r="OED16" s="10"/>
      <c r="OEE16" s="14"/>
      <c r="OEF16" s="10"/>
      <c r="OEG16" s="14"/>
      <c r="OEH16" s="10"/>
      <c r="OEI16" s="14"/>
      <c r="OEJ16" s="10"/>
      <c r="OEK16" s="14"/>
      <c r="OEL16" s="10"/>
      <c r="OEM16" s="14"/>
      <c r="OEN16" s="10"/>
      <c r="OEO16" s="14"/>
      <c r="OEP16" s="10"/>
      <c r="OEQ16" s="14"/>
      <c r="OER16" s="10"/>
      <c r="OES16" s="14"/>
      <c r="OET16" s="10"/>
      <c r="OEU16" s="14"/>
      <c r="OEV16" s="10"/>
      <c r="OEW16" s="14"/>
      <c r="OEX16" s="10"/>
      <c r="OEY16" s="14"/>
      <c r="OEZ16" s="10"/>
      <c r="OFA16" s="14"/>
      <c r="OFB16" s="10"/>
      <c r="OFC16" s="14"/>
      <c r="OFD16" s="10"/>
      <c r="OFE16" s="14"/>
      <c r="OFF16" s="10"/>
      <c r="OFG16" s="14"/>
      <c r="OFH16" s="10"/>
      <c r="OFI16" s="14"/>
      <c r="OFJ16" s="10"/>
      <c r="OFK16" s="14"/>
      <c r="OFL16" s="10"/>
      <c r="OFM16" s="14"/>
      <c r="OFN16" s="10"/>
      <c r="OFO16" s="14"/>
      <c r="OFP16" s="10"/>
      <c r="OFQ16" s="14"/>
      <c r="OFR16" s="10"/>
      <c r="OFS16" s="14"/>
      <c r="OFT16" s="10"/>
      <c r="OFU16" s="14"/>
      <c r="OFV16" s="10"/>
      <c r="OFW16" s="14"/>
      <c r="OFX16" s="10"/>
      <c r="OFY16" s="14"/>
      <c r="OFZ16" s="10"/>
      <c r="OGA16" s="14"/>
      <c r="OGB16" s="10"/>
      <c r="OGC16" s="14"/>
      <c r="OGD16" s="10"/>
      <c r="OGE16" s="14"/>
      <c r="OGF16" s="10"/>
      <c r="OGG16" s="14"/>
      <c r="OGH16" s="10"/>
      <c r="OGI16" s="14"/>
      <c r="OGJ16" s="10"/>
      <c r="OGK16" s="14"/>
      <c r="OGL16" s="10"/>
      <c r="OGM16" s="14"/>
      <c r="OGN16" s="10"/>
      <c r="OGO16" s="14"/>
      <c r="OGP16" s="10"/>
      <c r="OGQ16" s="14"/>
      <c r="OGR16" s="10"/>
      <c r="OGS16" s="14"/>
      <c r="OGT16" s="10"/>
      <c r="OGU16" s="14"/>
      <c r="OGV16" s="10"/>
      <c r="OGW16" s="14"/>
      <c r="OGX16" s="10"/>
      <c r="OGY16" s="14"/>
      <c r="OGZ16" s="10"/>
      <c r="OHA16" s="14"/>
      <c r="OHB16" s="10"/>
      <c r="OHC16" s="14"/>
      <c r="OHD16" s="10"/>
      <c r="OHE16" s="14"/>
      <c r="OHF16" s="10"/>
      <c r="OHG16" s="14"/>
      <c r="OHH16" s="10"/>
      <c r="OHI16" s="14"/>
      <c r="OHJ16" s="10"/>
      <c r="OHK16" s="14"/>
      <c r="OHL16" s="10"/>
      <c r="OHM16" s="14"/>
      <c r="OHN16" s="10"/>
      <c r="OHO16" s="14"/>
      <c r="OHP16" s="10"/>
      <c r="OHQ16" s="14"/>
      <c r="OHR16" s="10"/>
      <c r="OHS16" s="14"/>
      <c r="OHT16" s="10"/>
      <c r="OHU16" s="14"/>
      <c r="OHV16" s="10"/>
      <c r="OHW16" s="14"/>
      <c r="OHX16" s="10"/>
      <c r="OHY16" s="14"/>
      <c r="OHZ16" s="10"/>
      <c r="OIA16" s="14"/>
      <c r="OIB16" s="10"/>
      <c r="OIC16" s="14"/>
      <c r="OID16" s="10"/>
      <c r="OIE16" s="14"/>
      <c r="OIF16" s="10"/>
      <c r="OIG16" s="14"/>
      <c r="OIH16" s="10"/>
      <c r="OII16" s="14"/>
      <c r="OIJ16" s="10"/>
      <c r="OIK16" s="14"/>
      <c r="OIL16" s="10"/>
      <c r="OIM16" s="14"/>
      <c r="OIN16" s="10"/>
      <c r="OIO16" s="14"/>
      <c r="OIP16" s="10"/>
      <c r="OIQ16" s="14"/>
      <c r="OIR16" s="10"/>
      <c r="OIS16" s="14"/>
      <c r="OIT16" s="10"/>
      <c r="OIU16" s="14"/>
      <c r="OIV16" s="10"/>
      <c r="OIW16" s="14"/>
      <c r="OIX16" s="10"/>
      <c r="OIY16" s="14"/>
      <c r="OIZ16" s="10"/>
      <c r="OJA16" s="14"/>
      <c r="OJB16" s="10"/>
      <c r="OJC16" s="14"/>
      <c r="OJD16" s="10"/>
      <c r="OJE16" s="14"/>
      <c r="OJF16" s="10"/>
      <c r="OJG16" s="14"/>
      <c r="OJH16" s="10"/>
      <c r="OJI16" s="14"/>
      <c r="OJJ16" s="10"/>
      <c r="OJK16" s="14"/>
      <c r="OJL16" s="10"/>
      <c r="OJM16" s="14"/>
      <c r="OJN16" s="10"/>
      <c r="OJO16" s="14"/>
      <c r="OJP16" s="10"/>
      <c r="OJQ16" s="14"/>
      <c r="OJR16" s="10"/>
      <c r="OJS16" s="14"/>
      <c r="OJT16" s="10"/>
      <c r="OJU16" s="14"/>
      <c r="OJV16" s="10"/>
      <c r="OJW16" s="14"/>
      <c r="OJX16" s="10"/>
      <c r="OJY16" s="14"/>
      <c r="OJZ16" s="10"/>
      <c r="OKA16" s="14"/>
      <c r="OKB16" s="10"/>
      <c r="OKC16" s="14"/>
      <c r="OKD16" s="10"/>
      <c r="OKE16" s="14"/>
      <c r="OKF16" s="10"/>
      <c r="OKG16" s="14"/>
      <c r="OKH16" s="10"/>
      <c r="OKI16" s="14"/>
      <c r="OKJ16" s="10"/>
      <c r="OKK16" s="14"/>
      <c r="OKL16" s="10"/>
      <c r="OKM16" s="14"/>
      <c r="OKN16" s="10"/>
      <c r="OKO16" s="14"/>
      <c r="OKP16" s="10"/>
      <c r="OKQ16" s="14"/>
      <c r="OKR16" s="10"/>
      <c r="OKS16" s="14"/>
      <c r="OKT16" s="10"/>
      <c r="OKU16" s="14"/>
      <c r="OKV16" s="10"/>
      <c r="OKW16" s="14"/>
      <c r="OKX16" s="10"/>
      <c r="OKY16" s="14"/>
      <c r="OKZ16" s="10"/>
      <c r="OLA16" s="14"/>
      <c r="OLB16" s="10"/>
      <c r="OLC16" s="14"/>
      <c r="OLD16" s="10"/>
      <c r="OLE16" s="14"/>
      <c r="OLF16" s="10"/>
      <c r="OLG16" s="14"/>
      <c r="OLH16" s="10"/>
      <c r="OLI16" s="14"/>
      <c r="OLJ16" s="10"/>
      <c r="OLK16" s="14"/>
      <c r="OLL16" s="10"/>
      <c r="OLM16" s="14"/>
      <c r="OLN16" s="10"/>
      <c r="OLO16" s="14"/>
      <c r="OLP16" s="10"/>
      <c r="OLQ16" s="14"/>
      <c r="OLR16" s="10"/>
      <c r="OLS16" s="14"/>
      <c r="OLT16" s="10"/>
      <c r="OLU16" s="14"/>
      <c r="OLV16" s="10"/>
      <c r="OLW16" s="14"/>
      <c r="OLX16" s="10"/>
      <c r="OLY16" s="14"/>
      <c r="OLZ16" s="10"/>
      <c r="OMA16" s="14"/>
      <c r="OMB16" s="10"/>
      <c r="OMC16" s="14"/>
      <c r="OMD16" s="10"/>
      <c r="OME16" s="14"/>
      <c r="OMF16" s="10"/>
      <c r="OMG16" s="14"/>
      <c r="OMH16" s="10"/>
      <c r="OMI16" s="14"/>
      <c r="OMJ16" s="10"/>
      <c r="OMK16" s="14"/>
      <c r="OML16" s="10"/>
      <c r="OMM16" s="14"/>
      <c r="OMN16" s="10"/>
      <c r="OMO16" s="14"/>
      <c r="OMP16" s="10"/>
      <c r="OMQ16" s="14"/>
      <c r="OMR16" s="10"/>
      <c r="OMS16" s="14"/>
      <c r="OMT16" s="10"/>
      <c r="OMU16" s="14"/>
      <c r="OMV16" s="10"/>
      <c r="OMW16" s="14"/>
      <c r="OMX16" s="10"/>
      <c r="OMY16" s="14"/>
      <c r="OMZ16" s="10"/>
      <c r="ONA16" s="14"/>
      <c r="ONB16" s="10"/>
      <c r="ONC16" s="14"/>
      <c r="OND16" s="10"/>
      <c r="ONE16" s="14"/>
      <c r="ONF16" s="10"/>
      <c r="ONG16" s="14"/>
      <c r="ONH16" s="10"/>
      <c r="ONI16" s="14"/>
      <c r="ONJ16" s="10"/>
      <c r="ONK16" s="14"/>
      <c r="ONL16" s="10"/>
      <c r="ONM16" s="14"/>
      <c r="ONN16" s="10"/>
      <c r="ONO16" s="14"/>
      <c r="ONP16" s="10"/>
      <c r="ONQ16" s="14"/>
      <c r="ONR16" s="10"/>
      <c r="ONS16" s="14"/>
      <c r="ONT16" s="10"/>
      <c r="ONU16" s="14"/>
      <c r="ONV16" s="10"/>
      <c r="ONW16" s="14"/>
      <c r="ONX16" s="10"/>
      <c r="ONY16" s="14"/>
      <c r="ONZ16" s="10"/>
      <c r="OOA16" s="14"/>
      <c r="OOB16" s="10"/>
      <c r="OOC16" s="14"/>
      <c r="OOD16" s="10"/>
      <c r="OOE16" s="14"/>
      <c r="OOF16" s="10"/>
      <c r="OOG16" s="14"/>
      <c r="OOH16" s="10"/>
      <c r="OOI16" s="14"/>
      <c r="OOJ16" s="10"/>
      <c r="OOK16" s="14"/>
      <c r="OOL16" s="10"/>
      <c r="OOM16" s="14"/>
      <c r="OON16" s="10"/>
      <c r="OOO16" s="14"/>
      <c r="OOP16" s="10"/>
      <c r="OOQ16" s="14"/>
      <c r="OOR16" s="10"/>
      <c r="OOS16" s="14"/>
      <c r="OOT16" s="10"/>
      <c r="OOU16" s="14"/>
      <c r="OOV16" s="10"/>
      <c r="OOW16" s="14"/>
      <c r="OOX16" s="10"/>
      <c r="OOY16" s="14"/>
      <c r="OOZ16" s="10"/>
      <c r="OPA16" s="14"/>
      <c r="OPB16" s="10"/>
      <c r="OPC16" s="14"/>
      <c r="OPD16" s="10"/>
      <c r="OPE16" s="14"/>
      <c r="OPF16" s="10"/>
      <c r="OPG16" s="14"/>
      <c r="OPH16" s="10"/>
      <c r="OPI16" s="14"/>
      <c r="OPJ16" s="10"/>
      <c r="OPK16" s="14"/>
      <c r="OPL16" s="10"/>
      <c r="OPM16" s="14"/>
      <c r="OPN16" s="10"/>
      <c r="OPO16" s="14"/>
      <c r="OPP16" s="10"/>
      <c r="OPQ16" s="14"/>
      <c r="OPR16" s="10"/>
      <c r="OPS16" s="14"/>
      <c r="OPT16" s="10"/>
      <c r="OPU16" s="14"/>
      <c r="OPV16" s="10"/>
      <c r="OPW16" s="14"/>
      <c r="OPX16" s="10"/>
      <c r="OPY16" s="14"/>
      <c r="OPZ16" s="10"/>
      <c r="OQA16" s="14"/>
      <c r="OQB16" s="10"/>
      <c r="OQC16" s="14"/>
      <c r="OQD16" s="10"/>
      <c r="OQE16" s="14"/>
      <c r="OQF16" s="10"/>
      <c r="OQG16" s="14"/>
      <c r="OQH16" s="10"/>
      <c r="OQI16" s="14"/>
      <c r="OQJ16" s="10"/>
      <c r="OQK16" s="14"/>
      <c r="OQL16" s="10"/>
      <c r="OQM16" s="14"/>
      <c r="OQN16" s="10"/>
      <c r="OQO16" s="14"/>
      <c r="OQP16" s="10"/>
      <c r="OQQ16" s="14"/>
      <c r="OQR16" s="10"/>
      <c r="OQS16" s="14"/>
      <c r="OQT16" s="10"/>
      <c r="OQU16" s="14"/>
      <c r="OQV16" s="10"/>
      <c r="OQW16" s="14"/>
      <c r="OQX16" s="10"/>
      <c r="OQY16" s="14"/>
      <c r="OQZ16" s="10"/>
      <c r="ORA16" s="14"/>
      <c r="ORB16" s="10"/>
      <c r="ORC16" s="14"/>
      <c r="ORD16" s="10"/>
      <c r="ORE16" s="14"/>
      <c r="ORF16" s="10"/>
      <c r="ORG16" s="14"/>
      <c r="ORH16" s="10"/>
      <c r="ORI16" s="14"/>
      <c r="ORJ16" s="10"/>
      <c r="ORK16" s="14"/>
      <c r="ORL16" s="10"/>
      <c r="ORM16" s="14"/>
      <c r="ORN16" s="10"/>
      <c r="ORO16" s="14"/>
      <c r="ORP16" s="10"/>
      <c r="ORQ16" s="14"/>
      <c r="ORR16" s="10"/>
      <c r="ORS16" s="14"/>
      <c r="ORT16" s="10"/>
      <c r="ORU16" s="14"/>
      <c r="ORV16" s="10"/>
      <c r="ORW16" s="14"/>
      <c r="ORX16" s="10"/>
      <c r="ORY16" s="14"/>
      <c r="ORZ16" s="10"/>
      <c r="OSA16" s="14"/>
      <c r="OSB16" s="10"/>
      <c r="OSC16" s="14"/>
      <c r="OSD16" s="10"/>
      <c r="OSE16" s="14"/>
      <c r="OSF16" s="10"/>
      <c r="OSG16" s="14"/>
      <c r="OSH16" s="10"/>
      <c r="OSI16" s="14"/>
      <c r="OSJ16" s="10"/>
      <c r="OSK16" s="14"/>
      <c r="OSL16" s="10"/>
      <c r="OSM16" s="14"/>
      <c r="OSN16" s="10"/>
      <c r="OSO16" s="14"/>
      <c r="OSP16" s="10"/>
      <c r="OSQ16" s="14"/>
      <c r="OSR16" s="10"/>
      <c r="OSS16" s="14"/>
      <c r="OST16" s="10"/>
      <c r="OSU16" s="14"/>
      <c r="OSV16" s="10"/>
      <c r="OSW16" s="14"/>
      <c r="OSX16" s="10"/>
      <c r="OSY16" s="14"/>
      <c r="OSZ16" s="10"/>
      <c r="OTA16" s="14"/>
      <c r="OTB16" s="10"/>
      <c r="OTC16" s="14"/>
      <c r="OTD16" s="10"/>
      <c r="OTE16" s="14"/>
      <c r="OTF16" s="10"/>
      <c r="OTG16" s="14"/>
      <c r="OTH16" s="10"/>
      <c r="OTI16" s="14"/>
      <c r="OTJ16" s="10"/>
      <c r="OTK16" s="14"/>
      <c r="OTL16" s="10"/>
      <c r="OTM16" s="14"/>
      <c r="OTN16" s="10"/>
      <c r="OTO16" s="14"/>
      <c r="OTP16" s="10"/>
      <c r="OTQ16" s="14"/>
      <c r="OTR16" s="10"/>
      <c r="OTS16" s="14"/>
      <c r="OTT16" s="10"/>
      <c r="OTU16" s="14"/>
      <c r="OTV16" s="10"/>
      <c r="OTW16" s="14"/>
      <c r="OTX16" s="10"/>
      <c r="OTY16" s="14"/>
      <c r="OTZ16" s="10"/>
      <c r="OUA16" s="14"/>
      <c r="OUB16" s="10"/>
      <c r="OUC16" s="14"/>
      <c r="OUD16" s="10"/>
      <c r="OUE16" s="14"/>
      <c r="OUF16" s="10"/>
      <c r="OUG16" s="14"/>
      <c r="OUH16" s="10"/>
      <c r="OUI16" s="14"/>
      <c r="OUJ16" s="10"/>
      <c r="OUK16" s="14"/>
      <c r="OUL16" s="10"/>
      <c r="OUM16" s="14"/>
      <c r="OUN16" s="10"/>
      <c r="OUO16" s="14"/>
      <c r="OUP16" s="10"/>
      <c r="OUQ16" s="14"/>
      <c r="OUR16" s="10"/>
      <c r="OUS16" s="14"/>
      <c r="OUT16" s="10"/>
      <c r="OUU16" s="14"/>
      <c r="OUV16" s="10"/>
      <c r="OUW16" s="14"/>
      <c r="OUX16" s="10"/>
      <c r="OUY16" s="14"/>
      <c r="OUZ16" s="10"/>
      <c r="OVA16" s="14"/>
      <c r="OVB16" s="10"/>
      <c r="OVC16" s="14"/>
      <c r="OVD16" s="10"/>
      <c r="OVE16" s="14"/>
      <c r="OVF16" s="10"/>
      <c r="OVG16" s="14"/>
      <c r="OVH16" s="10"/>
      <c r="OVI16" s="14"/>
      <c r="OVJ16" s="10"/>
      <c r="OVK16" s="14"/>
      <c r="OVL16" s="10"/>
      <c r="OVM16" s="14"/>
      <c r="OVN16" s="10"/>
      <c r="OVO16" s="14"/>
      <c r="OVP16" s="10"/>
      <c r="OVQ16" s="14"/>
      <c r="OVR16" s="10"/>
      <c r="OVS16" s="14"/>
      <c r="OVT16" s="10"/>
      <c r="OVU16" s="14"/>
      <c r="OVV16" s="10"/>
      <c r="OVW16" s="14"/>
      <c r="OVX16" s="10"/>
      <c r="OVY16" s="14"/>
      <c r="OVZ16" s="10"/>
      <c r="OWA16" s="14"/>
      <c r="OWB16" s="10"/>
      <c r="OWC16" s="14"/>
      <c r="OWD16" s="10"/>
      <c r="OWE16" s="14"/>
      <c r="OWF16" s="10"/>
      <c r="OWG16" s="14"/>
      <c r="OWH16" s="10"/>
      <c r="OWI16" s="14"/>
      <c r="OWJ16" s="10"/>
      <c r="OWK16" s="14"/>
      <c r="OWL16" s="10"/>
      <c r="OWM16" s="14"/>
      <c r="OWN16" s="10"/>
      <c r="OWO16" s="14"/>
      <c r="OWP16" s="10"/>
      <c r="OWQ16" s="14"/>
      <c r="OWR16" s="10"/>
      <c r="OWS16" s="14"/>
      <c r="OWT16" s="10"/>
      <c r="OWU16" s="14"/>
      <c r="OWV16" s="10"/>
      <c r="OWW16" s="14"/>
      <c r="OWX16" s="10"/>
      <c r="OWY16" s="14"/>
      <c r="OWZ16" s="10"/>
      <c r="OXA16" s="14"/>
      <c r="OXB16" s="10"/>
      <c r="OXC16" s="14"/>
      <c r="OXD16" s="10"/>
      <c r="OXE16" s="14"/>
      <c r="OXF16" s="10"/>
      <c r="OXG16" s="14"/>
      <c r="OXH16" s="10"/>
      <c r="OXI16" s="14"/>
      <c r="OXJ16" s="10"/>
      <c r="OXK16" s="14"/>
      <c r="OXL16" s="10"/>
      <c r="OXM16" s="14"/>
      <c r="OXN16" s="10"/>
      <c r="OXO16" s="14"/>
      <c r="OXP16" s="10"/>
      <c r="OXQ16" s="14"/>
      <c r="OXR16" s="10"/>
      <c r="OXS16" s="14"/>
      <c r="OXT16" s="10"/>
      <c r="OXU16" s="14"/>
      <c r="OXV16" s="10"/>
      <c r="OXW16" s="14"/>
      <c r="OXX16" s="10"/>
      <c r="OXY16" s="14"/>
      <c r="OXZ16" s="10"/>
      <c r="OYA16" s="14"/>
      <c r="OYB16" s="10"/>
      <c r="OYC16" s="14"/>
      <c r="OYD16" s="10"/>
      <c r="OYE16" s="14"/>
      <c r="OYF16" s="10"/>
      <c r="OYG16" s="14"/>
      <c r="OYH16" s="10"/>
      <c r="OYI16" s="14"/>
      <c r="OYJ16" s="10"/>
      <c r="OYK16" s="14"/>
      <c r="OYL16" s="10"/>
      <c r="OYM16" s="14"/>
      <c r="OYN16" s="10"/>
      <c r="OYO16" s="14"/>
      <c r="OYP16" s="10"/>
      <c r="OYQ16" s="14"/>
      <c r="OYR16" s="10"/>
      <c r="OYS16" s="14"/>
      <c r="OYT16" s="10"/>
      <c r="OYU16" s="14"/>
      <c r="OYV16" s="10"/>
      <c r="OYW16" s="14"/>
      <c r="OYX16" s="10"/>
      <c r="OYY16" s="14"/>
      <c r="OYZ16" s="10"/>
      <c r="OZA16" s="14"/>
      <c r="OZB16" s="10"/>
      <c r="OZC16" s="14"/>
      <c r="OZD16" s="10"/>
      <c r="OZE16" s="14"/>
      <c r="OZF16" s="10"/>
      <c r="OZG16" s="14"/>
      <c r="OZH16" s="10"/>
      <c r="OZI16" s="14"/>
      <c r="OZJ16" s="10"/>
      <c r="OZK16" s="14"/>
      <c r="OZL16" s="10"/>
      <c r="OZM16" s="14"/>
      <c r="OZN16" s="10"/>
      <c r="OZO16" s="14"/>
      <c r="OZP16" s="10"/>
      <c r="OZQ16" s="14"/>
      <c r="OZR16" s="10"/>
      <c r="OZS16" s="14"/>
      <c r="OZT16" s="10"/>
      <c r="OZU16" s="14"/>
      <c r="OZV16" s="10"/>
      <c r="OZW16" s="14"/>
      <c r="OZX16" s="10"/>
      <c r="OZY16" s="14"/>
      <c r="OZZ16" s="10"/>
      <c r="PAA16" s="14"/>
      <c r="PAB16" s="10"/>
      <c r="PAC16" s="14"/>
      <c r="PAD16" s="10"/>
      <c r="PAE16" s="14"/>
      <c r="PAF16" s="10"/>
      <c r="PAG16" s="14"/>
      <c r="PAH16" s="10"/>
      <c r="PAI16" s="14"/>
      <c r="PAJ16" s="10"/>
      <c r="PAK16" s="14"/>
      <c r="PAL16" s="10"/>
      <c r="PAM16" s="14"/>
      <c r="PAN16" s="10"/>
      <c r="PAO16" s="14"/>
      <c r="PAP16" s="10"/>
      <c r="PAQ16" s="14"/>
      <c r="PAR16" s="10"/>
      <c r="PAS16" s="14"/>
      <c r="PAT16" s="10"/>
      <c r="PAU16" s="14"/>
      <c r="PAV16" s="10"/>
      <c r="PAW16" s="14"/>
      <c r="PAX16" s="10"/>
      <c r="PAY16" s="14"/>
      <c r="PAZ16" s="10"/>
      <c r="PBA16" s="14"/>
      <c r="PBB16" s="10"/>
      <c r="PBC16" s="14"/>
      <c r="PBD16" s="10"/>
      <c r="PBE16" s="14"/>
      <c r="PBF16" s="10"/>
      <c r="PBG16" s="14"/>
      <c r="PBH16" s="10"/>
      <c r="PBI16" s="14"/>
      <c r="PBJ16" s="10"/>
      <c r="PBK16" s="14"/>
      <c r="PBL16" s="10"/>
      <c r="PBM16" s="14"/>
      <c r="PBN16" s="10"/>
      <c r="PBO16" s="14"/>
      <c r="PBP16" s="10"/>
      <c r="PBQ16" s="14"/>
      <c r="PBR16" s="10"/>
      <c r="PBS16" s="14"/>
      <c r="PBT16" s="10"/>
      <c r="PBU16" s="14"/>
      <c r="PBV16" s="10"/>
      <c r="PBW16" s="14"/>
      <c r="PBX16" s="10"/>
      <c r="PBY16" s="14"/>
      <c r="PBZ16" s="10"/>
      <c r="PCA16" s="14"/>
      <c r="PCB16" s="10"/>
      <c r="PCC16" s="14"/>
      <c r="PCD16" s="10"/>
      <c r="PCE16" s="14"/>
      <c r="PCF16" s="10"/>
      <c r="PCG16" s="14"/>
      <c r="PCH16" s="10"/>
      <c r="PCI16" s="14"/>
      <c r="PCJ16" s="10"/>
      <c r="PCK16" s="14"/>
      <c r="PCL16" s="10"/>
      <c r="PCM16" s="14"/>
      <c r="PCN16" s="10"/>
      <c r="PCO16" s="14"/>
      <c r="PCP16" s="10"/>
      <c r="PCQ16" s="14"/>
      <c r="PCR16" s="10"/>
      <c r="PCS16" s="14"/>
      <c r="PCT16" s="10"/>
      <c r="PCU16" s="14"/>
      <c r="PCV16" s="10"/>
      <c r="PCW16" s="14"/>
      <c r="PCX16" s="10"/>
      <c r="PCY16" s="14"/>
      <c r="PCZ16" s="10"/>
      <c r="PDA16" s="14"/>
      <c r="PDB16" s="10"/>
      <c r="PDC16" s="14"/>
      <c r="PDD16" s="10"/>
      <c r="PDE16" s="14"/>
      <c r="PDF16" s="10"/>
      <c r="PDG16" s="14"/>
      <c r="PDH16" s="10"/>
      <c r="PDI16" s="14"/>
      <c r="PDJ16" s="10"/>
      <c r="PDK16" s="14"/>
      <c r="PDL16" s="10"/>
      <c r="PDM16" s="14"/>
      <c r="PDN16" s="10"/>
      <c r="PDO16" s="14"/>
      <c r="PDP16" s="10"/>
      <c r="PDQ16" s="14"/>
      <c r="PDR16" s="10"/>
      <c r="PDS16" s="14"/>
      <c r="PDT16" s="10"/>
      <c r="PDU16" s="14"/>
      <c r="PDV16" s="10"/>
      <c r="PDW16" s="14"/>
      <c r="PDX16" s="10"/>
      <c r="PDY16" s="14"/>
      <c r="PDZ16" s="10"/>
      <c r="PEA16" s="14"/>
      <c r="PEB16" s="10"/>
      <c r="PEC16" s="14"/>
      <c r="PED16" s="10"/>
      <c r="PEE16" s="14"/>
      <c r="PEF16" s="10"/>
      <c r="PEG16" s="14"/>
      <c r="PEH16" s="10"/>
      <c r="PEI16" s="14"/>
      <c r="PEJ16" s="10"/>
      <c r="PEK16" s="14"/>
      <c r="PEL16" s="10"/>
      <c r="PEM16" s="14"/>
      <c r="PEN16" s="10"/>
      <c r="PEO16" s="14"/>
      <c r="PEP16" s="10"/>
      <c r="PEQ16" s="14"/>
      <c r="PER16" s="10"/>
      <c r="PES16" s="14"/>
      <c r="PET16" s="10"/>
      <c r="PEU16" s="14"/>
      <c r="PEV16" s="10"/>
      <c r="PEW16" s="14"/>
      <c r="PEX16" s="10"/>
      <c r="PEY16" s="14"/>
      <c r="PEZ16" s="10"/>
      <c r="PFA16" s="14"/>
      <c r="PFB16" s="10"/>
      <c r="PFC16" s="14"/>
      <c r="PFD16" s="10"/>
      <c r="PFE16" s="14"/>
      <c r="PFF16" s="10"/>
      <c r="PFG16" s="14"/>
      <c r="PFH16" s="10"/>
      <c r="PFI16" s="14"/>
      <c r="PFJ16" s="10"/>
      <c r="PFK16" s="14"/>
      <c r="PFL16" s="10"/>
      <c r="PFM16" s="14"/>
      <c r="PFN16" s="10"/>
      <c r="PFO16" s="14"/>
      <c r="PFP16" s="10"/>
      <c r="PFQ16" s="14"/>
      <c r="PFR16" s="10"/>
      <c r="PFS16" s="14"/>
      <c r="PFT16" s="10"/>
      <c r="PFU16" s="14"/>
      <c r="PFV16" s="10"/>
      <c r="PFW16" s="14"/>
      <c r="PFX16" s="10"/>
      <c r="PFY16" s="14"/>
      <c r="PFZ16" s="10"/>
      <c r="PGA16" s="14"/>
      <c r="PGB16" s="10"/>
      <c r="PGC16" s="14"/>
      <c r="PGD16" s="10"/>
      <c r="PGE16" s="14"/>
      <c r="PGF16" s="10"/>
      <c r="PGG16" s="14"/>
      <c r="PGH16" s="10"/>
      <c r="PGI16" s="14"/>
      <c r="PGJ16" s="10"/>
      <c r="PGK16" s="14"/>
      <c r="PGL16" s="10"/>
      <c r="PGM16" s="14"/>
      <c r="PGN16" s="10"/>
      <c r="PGO16" s="14"/>
      <c r="PGP16" s="10"/>
      <c r="PGQ16" s="14"/>
      <c r="PGR16" s="10"/>
      <c r="PGS16" s="14"/>
      <c r="PGT16" s="10"/>
      <c r="PGU16" s="14"/>
      <c r="PGV16" s="10"/>
      <c r="PGW16" s="14"/>
      <c r="PGX16" s="10"/>
      <c r="PGY16" s="14"/>
      <c r="PGZ16" s="10"/>
      <c r="PHA16" s="14"/>
      <c r="PHB16" s="10"/>
      <c r="PHC16" s="14"/>
      <c r="PHD16" s="10"/>
      <c r="PHE16" s="14"/>
      <c r="PHF16" s="10"/>
      <c r="PHG16" s="14"/>
      <c r="PHH16" s="10"/>
      <c r="PHI16" s="14"/>
      <c r="PHJ16" s="10"/>
      <c r="PHK16" s="14"/>
      <c r="PHL16" s="10"/>
      <c r="PHM16" s="14"/>
      <c r="PHN16" s="10"/>
      <c r="PHO16" s="14"/>
      <c r="PHP16" s="10"/>
      <c r="PHQ16" s="14"/>
      <c r="PHR16" s="10"/>
      <c r="PHS16" s="14"/>
      <c r="PHT16" s="10"/>
      <c r="PHU16" s="14"/>
      <c r="PHV16" s="10"/>
      <c r="PHW16" s="14"/>
      <c r="PHX16" s="10"/>
      <c r="PHY16" s="14"/>
      <c r="PHZ16" s="10"/>
      <c r="PIA16" s="14"/>
      <c r="PIB16" s="10"/>
      <c r="PIC16" s="14"/>
      <c r="PID16" s="10"/>
      <c r="PIE16" s="14"/>
      <c r="PIF16" s="10"/>
      <c r="PIG16" s="14"/>
      <c r="PIH16" s="10"/>
      <c r="PII16" s="14"/>
      <c r="PIJ16" s="10"/>
      <c r="PIK16" s="14"/>
      <c r="PIL16" s="10"/>
      <c r="PIM16" s="14"/>
      <c r="PIN16" s="10"/>
      <c r="PIO16" s="14"/>
      <c r="PIP16" s="10"/>
      <c r="PIQ16" s="14"/>
      <c r="PIR16" s="10"/>
      <c r="PIS16" s="14"/>
      <c r="PIT16" s="10"/>
      <c r="PIU16" s="14"/>
      <c r="PIV16" s="10"/>
      <c r="PIW16" s="14"/>
      <c r="PIX16" s="10"/>
      <c r="PIY16" s="14"/>
      <c r="PIZ16" s="10"/>
      <c r="PJA16" s="14"/>
      <c r="PJB16" s="10"/>
      <c r="PJC16" s="14"/>
      <c r="PJD16" s="10"/>
      <c r="PJE16" s="14"/>
      <c r="PJF16" s="10"/>
      <c r="PJG16" s="14"/>
      <c r="PJH16" s="10"/>
      <c r="PJI16" s="14"/>
      <c r="PJJ16" s="10"/>
      <c r="PJK16" s="14"/>
      <c r="PJL16" s="10"/>
      <c r="PJM16" s="14"/>
      <c r="PJN16" s="10"/>
      <c r="PJO16" s="14"/>
      <c r="PJP16" s="10"/>
      <c r="PJQ16" s="14"/>
      <c r="PJR16" s="10"/>
      <c r="PJS16" s="14"/>
      <c r="PJT16" s="10"/>
      <c r="PJU16" s="14"/>
      <c r="PJV16" s="10"/>
      <c r="PJW16" s="14"/>
      <c r="PJX16" s="10"/>
      <c r="PJY16" s="14"/>
      <c r="PJZ16" s="10"/>
      <c r="PKA16" s="14"/>
      <c r="PKB16" s="10"/>
      <c r="PKC16" s="14"/>
      <c r="PKD16" s="10"/>
      <c r="PKE16" s="14"/>
      <c r="PKF16" s="10"/>
      <c r="PKG16" s="14"/>
      <c r="PKH16" s="10"/>
      <c r="PKI16" s="14"/>
      <c r="PKJ16" s="10"/>
      <c r="PKK16" s="14"/>
      <c r="PKL16" s="10"/>
      <c r="PKM16" s="14"/>
      <c r="PKN16" s="10"/>
      <c r="PKO16" s="14"/>
      <c r="PKP16" s="10"/>
      <c r="PKQ16" s="14"/>
      <c r="PKR16" s="10"/>
      <c r="PKS16" s="14"/>
      <c r="PKT16" s="10"/>
      <c r="PKU16" s="14"/>
      <c r="PKV16" s="10"/>
      <c r="PKW16" s="14"/>
      <c r="PKX16" s="10"/>
      <c r="PKY16" s="14"/>
      <c r="PKZ16" s="10"/>
      <c r="PLA16" s="14"/>
      <c r="PLB16" s="10"/>
      <c r="PLC16" s="14"/>
      <c r="PLD16" s="10"/>
      <c r="PLE16" s="14"/>
      <c r="PLF16" s="10"/>
      <c r="PLG16" s="14"/>
      <c r="PLH16" s="10"/>
      <c r="PLI16" s="14"/>
      <c r="PLJ16" s="10"/>
      <c r="PLK16" s="14"/>
      <c r="PLL16" s="10"/>
      <c r="PLM16" s="14"/>
      <c r="PLN16" s="10"/>
      <c r="PLO16" s="14"/>
      <c r="PLP16" s="10"/>
      <c r="PLQ16" s="14"/>
      <c r="PLR16" s="10"/>
      <c r="PLS16" s="14"/>
      <c r="PLT16" s="10"/>
      <c r="PLU16" s="14"/>
      <c r="PLV16" s="10"/>
      <c r="PLW16" s="14"/>
      <c r="PLX16" s="10"/>
      <c r="PLY16" s="14"/>
      <c r="PLZ16" s="10"/>
      <c r="PMA16" s="14"/>
      <c r="PMB16" s="10"/>
      <c r="PMC16" s="14"/>
      <c r="PMD16" s="10"/>
      <c r="PME16" s="14"/>
      <c r="PMF16" s="10"/>
      <c r="PMG16" s="14"/>
      <c r="PMH16" s="10"/>
      <c r="PMI16" s="14"/>
      <c r="PMJ16" s="10"/>
      <c r="PMK16" s="14"/>
      <c r="PML16" s="10"/>
      <c r="PMM16" s="14"/>
      <c r="PMN16" s="10"/>
      <c r="PMO16" s="14"/>
      <c r="PMP16" s="10"/>
      <c r="PMQ16" s="14"/>
      <c r="PMR16" s="10"/>
      <c r="PMS16" s="14"/>
      <c r="PMT16" s="10"/>
      <c r="PMU16" s="14"/>
      <c r="PMV16" s="10"/>
      <c r="PMW16" s="14"/>
      <c r="PMX16" s="10"/>
      <c r="PMY16" s="14"/>
      <c r="PMZ16" s="10"/>
      <c r="PNA16" s="14"/>
      <c r="PNB16" s="10"/>
      <c r="PNC16" s="14"/>
      <c r="PND16" s="10"/>
      <c r="PNE16" s="14"/>
      <c r="PNF16" s="10"/>
      <c r="PNG16" s="14"/>
      <c r="PNH16" s="10"/>
      <c r="PNI16" s="14"/>
      <c r="PNJ16" s="10"/>
      <c r="PNK16" s="14"/>
      <c r="PNL16" s="10"/>
      <c r="PNM16" s="14"/>
      <c r="PNN16" s="10"/>
      <c r="PNO16" s="14"/>
      <c r="PNP16" s="10"/>
      <c r="PNQ16" s="14"/>
      <c r="PNR16" s="10"/>
      <c r="PNS16" s="14"/>
      <c r="PNT16" s="10"/>
      <c r="PNU16" s="14"/>
      <c r="PNV16" s="10"/>
      <c r="PNW16" s="14"/>
      <c r="PNX16" s="10"/>
      <c r="PNY16" s="14"/>
      <c r="PNZ16" s="10"/>
      <c r="POA16" s="14"/>
      <c r="POB16" s="10"/>
      <c r="POC16" s="14"/>
      <c r="POD16" s="10"/>
      <c r="POE16" s="14"/>
      <c r="POF16" s="10"/>
      <c r="POG16" s="14"/>
      <c r="POH16" s="10"/>
      <c r="POI16" s="14"/>
      <c r="POJ16" s="10"/>
      <c r="POK16" s="14"/>
      <c r="POL16" s="10"/>
      <c r="POM16" s="14"/>
      <c r="PON16" s="10"/>
      <c r="POO16" s="14"/>
      <c r="POP16" s="10"/>
      <c r="POQ16" s="14"/>
      <c r="POR16" s="10"/>
      <c r="POS16" s="14"/>
      <c r="POT16" s="10"/>
      <c r="POU16" s="14"/>
      <c r="POV16" s="10"/>
      <c r="POW16" s="14"/>
      <c r="POX16" s="10"/>
      <c r="POY16" s="14"/>
      <c r="POZ16" s="10"/>
      <c r="PPA16" s="14"/>
      <c r="PPB16" s="10"/>
      <c r="PPC16" s="14"/>
      <c r="PPD16" s="10"/>
      <c r="PPE16" s="14"/>
      <c r="PPF16" s="10"/>
      <c r="PPG16" s="14"/>
      <c r="PPH16" s="10"/>
      <c r="PPI16" s="14"/>
      <c r="PPJ16" s="10"/>
      <c r="PPK16" s="14"/>
      <c r="PPL16" s="10"/>
      <c r="PPM16" s="14"/>
      <c r="PPN16" s="10"/>
      <c r="PPO16" s="14"/>
      <c r="PPP16" s="10"/>
      <c r="PPQ16" s="14"/>
      <c r="PPR16" s="10"/>
      <c r="PPS16" s="14"/>
      <c r="PPT16" s="10"/>
      <c r="PPU16" s="14"/>
      <c r="PPV16" s="10"/>
      <c r="PPW16" s="14"/>
      <c r="PPX16" s="10"/>
      <c r="PPY16" s="14"/>
      <c r="PPZ16" s="10"/>
      <c r="PQA16" s="14"/>
      <c r="PQB16" s="10"/>
      <c r="PQC16" s="14"/>
      <c r="PQD16" s="10"/>
      <c r="PQE16" s="14"/>
      <c r="PQF16" s="10"/>
      <c r="PQG16" s="14"/>
      <c r="PQH16" s="10"/>
      <c r="PQI16" s="14"/>
      <c r="PQJ16" s="10"/>
      <c r="PQK16" s="14"/>
      <c r="PQL16" s="10"/>
      <c r="PQM16" s="14"/>
      <c r="PQN16" s="10"/>
      <c r="PQO16" s="14"/>
      <c r="PQP16" s="10"/>
      <c r="PQQ16" s="14"/>
      <c r="PQR16" s="10"/>
      <c r="PQS16" s="14"/>
      <c r="PQT16" s="10"/>
      <c r="PQU16" s="14"/>
      <c r="PQV16" s="10"/>
      <c r="PQW16" s="14"/>
      <c r="PQX16" s="10"/>
      <c r="PQY16" s="14"/>
      <c r="PQZ16" s="10"/>
      <c r="PRA16" s="14"/>
      <c r="PRB16" s="10"/>
      <c r="PRC16" s="14"/>
      <c r="PRD16" s="10"/>
      <c r="PRE16" s="14"/>
      <c r="PRF16" s="10"/>
      <c r="PRG16" s="14"/>
      <c r="PRH16" s="10"/>
      <c r="PRI16" s="14"/>
      <c r="PRJ16" s="10"/>
      <c r="PRK16" s="14"/>
      <c r="PRL16" s="10"/>
      <c r="PRM16" s="14"/>
      <c r="PRN16" s="10"/>
      <c r="PRO16" s="14"/>
      <c r="PRP16" s="10"/>
      <c r="PRQ16" s="14"/>
      <c r="PRR16" s="10"/>
      <c r="PRS16" s="14"/>
      <c r="PRT16" s="10"/>
      <c r="PRU16" s="14"/>
      <c r="PRV16" s="10"/>
      <c r="PRW16" s="14"/>
      <c r="PRX16" s="10"/>
      <c r="PRY16" s="14"/>
      <c r="PRZ16" s="10"/>
      <c r="PSA16" s="14"/>
      <c r="PSB16" s="10"/>
      <c r="PSC16" s="14"/>
      <c r="PSD16" s="10"/>
      <c r="PSE16" s="14"/>
      <c r="PSF16" s="10"/>
      <c r="PSG16" s="14"/>
      <c r="PSH16" s="10"/>
      <c r="PSI16" s="14"/>
      <c r="PSJ16" s="10"/>
      <c r="PSK16" s="14"/>
      <c r="PSL16" s="10"/>
      <c r="PSM16" s="14"/>
      <c r="PSN16" s="10"/>
      <c r="PSO16" s="14"/>
      <c r="PSP16" s="10"/>
      <c r="PSQ16" s="14"/>
      <c r="PSR16" s="10"/>
      <c r="PSS16" s="14"/>
      <c r="PST16" s="10"/>
      <c r="PSU16" s="14"/>
      <c r="PSV16" s="10"/>
      <c r="PSW16" s="14"/>
      <c r="PSX16" s="10"/>
      <c r="PSY16" s="14"/>
      <c r="PSZ16" s="10"/>
      <c r="PTA16" s="14"/>
      <c r="PTB16" s="10"/>
      <c r="PTC16" s="14"/>
      <c r="PTD16" s="10"/>
      <c r="PTE16" s="14"/>
      <c r="PTF16" s="10"/>
      <c r="PTG16" s="14"/>
      <c r="PTH16" s="10"/>
      <c r="PTI16" s="14"/>
      <c r="PTJ16" s="10"/>
      <c r="PTK16" s="14"/>
      <c r="PTL16" s="10"/>
      <c r="PTM16" s="14"/>
      <c r="PTN16" s="10"/>
      <c r="PTO16" s="14"/>
      <c r="PTP16" s="10"/>
      <c r="PTQ16" s="14"/>
      <c r="PTR16" s="10"/>
      <c r="PTS16" s="14"/>
      <c r="PTT16" s="10"/>
      <c r="PTU16" s="14"/>
      <c r="PTV16" s="10"/>
      <c r="PTW16" s="14"/>
      <c r="PTX16" s="10"/>
      <c r="PTY16" s="14"/>
      <c r="PTZ16" s="10"/>
      <c r="PUA16" s="14"/>
      <c r="PUB16" s="10"/>
      <c r="PUC16" s="14"/>
      <c r="PUD16" s="10"/>
      <c r="PUE16" s="14"/>
      <c r="PUF16" s="10"/>
      <c r="PUG16" s="14"/>
      <c r="PUH16" s="10"/>
      <c r="PUI16" s="14"/>
      <c r="PUJ16" s="10"/>
      <c r="PUK16" s="14"/>
      <c r="PUL16" s="10"/>
      <c r="PUM16" s="14"/>
      <c r="PUN16" s="10"/>
      <c r="PUO16" s="14"/>
      <c r="PUP16" s="10"/>
      <c r="PUQ16" s="14"/>
      <c r="PUR16" s="10"/>
      <c r="PUS16" s="14"/>
      <c r="PUT16" s="10"/>
      <c r="PUU16" s="14"/>
      <c r="PUV16" s="10"/>
      <c r="PUW16" s="14"/>
      <c r="PUX16" s="10"/>
      <c r="PUY16" s="14"/>
      <c r="PUZ16" s="10"/>
      <c r="PVA16" s="14"/>
      <c r="PVB16" s="10"/>
      <c r="PVC16" s="14"/>
      <c r="PVD16" s="10"/>
      <c r="PVE16" s="14"/>
      <c r="PVF16" s="10"/>
      <c r="PVG16" s="14"/>
      <c r="PVH16" s="10"/>
      <c r="PVI16" s="14"/>
      <c r="PVJ16" s="10"/>
      <c r="PVK16" s="14"/>
      <c r="PVL16" s="10"/>
      <c r="PVM16" s="14"/>
      <c r="PVN16" s="10"/>
      <c r="PVO16" s="14"/>
      <c r="PVP16" s="10"/>
      <c r="PVQ16" s="14"/>
      <c r="PVR16" s="10"/>
      <c r="PVS16" s="14"/>
      <c r="PVT16" s="10"/>
      <c r="PVU16" s="14"/>
      <c r="PVV16" s="10"/>
      <c r="PVW16" s="14"/>
      <c r="PVX16" s="10"/>
      <c r="PVY16" s="14"/>
      <c r="PVZ16" s="10"/>
      <c r="PWA16" s="14"/>
      <c r="PWB16" s="10"/>
      <c r="PWC16" s="14"/>
      <c r="PWD16" s="10"/>
      <c r="PWE16" s="14"/>
      <c r="PWF16" s="10"/>
      <c r="PWG16" s="14"/>
      <c r="PWH16" s="10"/>
      <c r="PWI16" s="14"/>
      <c r="PWJ16" s="10"/>
      <c r="PWK16" s="14"/>
      <c r="PWL16" s="10"/>
      <c r="PWM16" s="14"/>
      <c r="PWN16" s="10"/>
      <c r="PWO16" s="14"/>
      <c r="PWP16" s="10"/>
      <c r="PWQ16" s="14"/>
      <c r="PWR16" s="10"/>
      <c r="PWS16" s="14"/>
      <c r="PWT16" s="10"/>
      <c r="PWU16" s="14"/>
      <c r="PWV16" s="10"/>
      <c r="PWW16" s="14"/>
      <c r="PWX16" s="10"/>
      <c r="PWY16" s="14"/>
      <c r="PWZ16" s="10"/>
      <c r="PXA16" s="14"/>
      <c r="PXB16" s="10"/>
      <c r="PXC16" s="14"/>
      <c r="PXD16" s="10"/>
      <c r="PXE16" s="14"/>
      <c r="PXF16" s="10"/>
      <c r="PXG16" s="14"/>
      <c r="PXH16" s="10"/>
      <c r="PXI16" s="14"/>
      <c r="PXJ16" s="10"/>
      <c r="PXK16" s="14"/>
      <c r="PXL16" s="10"/>
      <c r="PXM16" s="14"/>
      <c r="PXN16" s="10"/>
      <c r="PXO16" s="14"/>
      <c r="PXP16" s="10"/>
      <c r="PXQ16" s="14"/>
      <c r="PXR16" s="10"/>
      <c r="PXS16" s="14"/>
      <c r="PXT16" s="10"/>
      <c r="PXU16" s="14"/>
      <c r="PXV16" s="10"/>
      <c r="PXW16" s="14"/>
      <c r="PXX16" s="10"/>
      <c r="PXY16" s="14"/>
      <c r="PXZ16" s="10"/>
      <c r="PYA16" s="14"/>
      <c r="PYB16" s="10"/>
      <c r="PYC16" s="14"/>
      <c r="PYD16" s="10"/>
      <c r="PYE16" s="14"/>
      <c r="PYF16" s="10"/>
      <c r="PYG16" s="14"/>
      <c r="PYH16" s="10"/>
      <c r="PYI16" s="14"/>
      <c r="PYJ16" s="10"/>
      <c r="PYK16" s="14"/>
      <c r="PYL16" s="10"/>
      <c r="PYM16" s="14"/>
      <c r="PYN16" s="10"/>
      <c r="PYO16" s="14"/>
      <c r="PYP16" s="10"/>
      <c r="PYQ16" s="14"/>
      <c r="PYR16" s="10"/>
      <c r="PYS16" s="14"/>
      <c r="PYT16" s="10"/>
      <c r="PYU16" s="14"/>
      <c r="PYV16" s="10"/>
      <c r="PYW16" s="14"/>
      <c r="PYX16" s="10"/>
      <c r="PYY16" s="14"/>
      <c r="PYZ16" s="10"/>
      <c r="PZA16" s="14"/>
      <c r="PZB16" s="10"/>
      <c r="PZC16" s="14"/>
      <c r="PZD16" s="10"/>
      <c r="PZE16" s="14"/>
      <c r="PZF16" s="10"/>
      <c r="PZG16" s="14"/>
      <c r="PZH16" s="10"/>
      <c r="PZI16" s="14"/>
      <c r="PZJ16" s="10"/>
      <c r="PZK16" s="14"/>
      <c r="PZL16" s="10"/>
      <c r="PZM16" s="14"/>
      <c r="PZN16" s="10"/>
      <c r="PZO16" s="14"/>
      <c r="PZP16" s="10"/>
      <c r="PZQ16" s="14"/>
      <c r="PZR16" s="10"/>
      <c r="PZS16" s="14"/>
      <c r="PZT16" s="10"/>
      <c r="PZU16" s="14"/>
      <c r="PZV16" s="10"/>
      <c r="PZW16" s="14"/>
      <c r="PZX16" s="10"/>
      <c r="PZY16" s="14"/>
      <c r="PZZ16" s="10"/>
      <c r="QAA16" s="14"/>
      <c r="QAB16" s="10"/>
      <c r="QAC16" s="14"/>
      <c r="QAD16" s="10"/>
      <c r="QAE16" s="14"/>
      <c r="QAF16" s="10"/>
      <c r="QAG16" s="14"/>
      <c r="QAH16" s="10"/>
      <c r="QAI16" s="14"/>
      <c r="QAJ16" s="10"/>
      <c r="QAK16" s="14"/>
      <c r="QAL16" s="10"/>
      <c r="QAM16" s="14"/>
      <c r="QAN16" s="10"/>
      <c r="QAO16" s="14"/>
      <c r="QAP16" s="10"/>
      <c r="QAQ16" s="14"/>
      <c r="QAR16" s="10"/>
      <c r="QAS16" s="14"/>
      <c r="QAT16" s="10"/>
      <c r="QAU16" s="14"/>
      <c r="QAV16" s="10"/>
      <c r="QAW16" s="14"/>
      <c r="QAX16" s="10"/>
      <c r="QAY16" s="14"/>
      <c r="QAZ16" s="10"/>
      <c r="QBA16" s="14"/>
      <c r="QBB16" s="10"/>
      <c r="QBC16" s="14"/>
      <c r="QBD16" s="10"/>
      <c r="QBE16" s="14"/>
      <c r="QBF16" s="10"/>
      <c r="QBG16" s="14"/>
      <c r="QBH16" s="10"/>
      <c r="QBI16" s="14"/>
      <c r="QBJ16" s="10"/>
      <c r="QBK16" s="14"/>
      <c r="QBL16" s="10"/>
      <c r="QBM16" s="14"/>
      <c r="QBN16" s="10"/>
      <c r="QBO16" s="14"/>
      <c r="QBP16" s="10"/>
      <c r="QBQ16" s="14"/>
      <c r="QBR16" s="10"/>
      <c r="QBS16" s="14"/>
      <c r="QBT16" s="10"/>
      <c r="QBU16" s="14"/>
      <c r="QBV16" s="10"/>
      <c r="QBW16" s="14"/>
      <c r="QBX16" s="10"/>
      <c r="QBY16" s="14"/>
      <c r="QBZ16" s="10"/>
      <c r="QCA16" s="14"/>
      <c r="QCB16" s="10"/>
      <c r="QCC16" s="14"/>
      <c r="QCD16" s="10"/>
      <c r="QCE16" s="14"/>
      <c r="QCF16" s="10"/>
      <c r="QCG16" s="14"/>
      <c r="QCH16" s="10"/>
      <c r="QCI16" s="14"/>
      <c r="QCJ16" s="10"/>
      <c r="QCK16" s="14"/>
      <c r="QCL16" s="10"/>
      <c r="QCM16" s="14"/>
      <c r="QCN16" s="10"/>
      <c r="QCO16" s="14"/>
      <c r="QCP16" s="10"/>
      <c r="QCQ16" s="14"/>
      <c r="QCR16" s="10"/>
      <c r="QCS16" s="14"/>
      <c r="QCT16" s="10"/>
      <c r="QCU16" s="14"/>
      <c r="QCV16" s="10"/>
      <c r="QCW16" s="14"/>
      <c r="QCX16" s="10"/>
      <c r="QCY16" s="14"/>
      <c r="QCZ16" s="10"/>
      <c r="QDA16" s="14"/>
      <c r="QDB16" s="10"/>
      <c r="QDC16" s="14"/>
      <c r="QDD16" s="10"/>
      <c r="QDE16" s="14"/>
      <c r="QDF16" s="10"/>
      <c r="QDG16" s="14"/>
      <c r="QDH16" s="10"/>
      <c r="QDI16" s="14"/>
      <c r="QDJ16" s="10"/>
      <c r="QDK16" s="14"/>
      <c r="QDL16" s="10"/>
      <c r="QDM16" s="14"/>
      <c r="QDN16" s="10"/>
      <c r="QDO16" s="14"/>
      <c r="QDP16" s="10"/>
      <c r="QDQ16" s="14"/>
      <c r="QDR16" s="10"/>
      <c r="QDS16" s="14"/>
      <c r="QDT16" s="10"/>
      <c r="QDU16" s="14"/>
      <c r="QDV16" s="10"/>
      <c r="QDW16" s="14"/>
      <c r="QDX16" s="10"/>
      <c r="QDY16" s="14"/>
      <c r="QDZ16" s="10"/>
      <c r="QEA16" s="14"/>
      <c r="QEB16" s="10"/>
      <c r="QEC16" s="14"/>
      <c r="QED16" s="10"/>
      <c r="QEE16" s="14"/>
      <c r="QEF16" s="10"/>
      <c r="QEG16" s="14"/>
      <c r="QEH16" s="10"/>
      <c r="QEI16" s="14"/>
      <c r="QEJ16" s="10"/>
      <c r="QEK16" s="14"/>
      <c r="QEL16" s="10"/>
      <c r="QEM16" s="14"/>
      <c r="QEN16" s="10"/>
      <c r="QEO16" s="14"/>
      <c r="QEP16" s="10"/>
      <c r="QEQ16" s="14"/>
      <c r="QER16" s="10"/>
      <c r="QES16" s="14"/>
      <c r="QET16" s="10"/>
      <c r="QEU16" s="14"/>
      <c r="QEV16" s="10"/>
      <c r="QEW16" s="14"/>
      <c r="QEX16" s="10"/>
      <c r="QEY16" s="14"/>
      <c r="QEZ16" s="10"/>
      <c r="QFA16" s="14"/>
      <c r="QFB16" s="10"/>
      <c r="QFC16" s="14"/>
      <c r="QFD16" s="10"/>
      <c r="QFE16" s="14"/>
      <c r="QFF16" s="10"/>
      <c r="QFG16" s="14"/>
      <c r="QFH16" s="10"/>
      <c r="QFI16" s="14"/>
      <c r="QFJ16" s="10"/>
      <c r="QFK16" s="14"/>
      <c r="QFL16" s="10"/>
      <c r="QFM16" s="14"/>
      <c r="QFN16" s="10"/>
      <c r="QFO16" s="14"/>
      <c r="QFP16" s="10"/>
      <c r="QFQ16" s="14"/>
      <c r="QFR16" s="10"/>
      <c r="QFS16" s="14"/>
      <c r="QFT16" s="10"/>
      <c r="QFU16" s="14"/>
      <c r="QFV16" s="10"/>
      <c r="QFW16" s="14"/>
      <c r="QFX16" s="10"/>
      <c r="QFY16" s="14"/>
      <c r="QFZ16" s="10"/>
      <c r="QGA16" s="14"/>
      <c r="QGB16" s="10"/>
      <c r="QGC16" s="14"/>
      <c r="QGD16" s="10"/>
      <c r="QGE16" s="14"/>
      <c r="QGF16" s="10"/>
      <c r="QGG16" s="14"/>
      <c r="QGH16" s="10"/>
      <c r="QGI16" s="14"/>
      <c r="QGJ16" s="10"/>
      <c r="QGK16" s="14"/>
      <c r="QGL16" s="10"/>
      <c r="QGM16" s="14"/>
      <c r="QGN16" s="10"/>
      <c r="QGO16" s="14"/>
      <c r="QGP16" s="10"/>
      <c r="QGQ16" s="14"/>
      <c r="QGR16" s="10"/>
      <c r="QGS16" s="14"/>
      <c r="QGT16" s="10"/>
      <c r="QGU16" s="14"/>
      <c r="QGV16" s="10"/>
      <c r="QGW16" s="14"/>
      <c r="QGX16" s="10"/>
      <c r="QGY16" s="14"/>
      <c r="QGZ16" s="10"/>
      <c r="QHA16" s="14"/>
      <c r="QHB16" s="10"/>
      <c r="QHC16" s="14"/>
      <c r="QHD16" s="10"/>
      <c r="QHE16" s="14"/>
      <c r="QHF16" s="10"/>
      <c r="QHG16" s="14"/>
      <c r="QHH16" s="10"/>
      <c r="QHI16" s="14"/>
      <c r="QHJ16" s="10"/>
      <c r="QHK16" s="14"/>
      <c r="QHL16" s="10"/>
      <c r="QHM16" s="14"/>
      <c r="QHN16" s="10"/>
      <c r="QHO16" s="14"/>
      <c r="QHP16" s="10"/>
      <c r="QHQ16" s="14"/>
      <c r="QHR16" s="10"/>
      <c r="QHS16" s="14"/>
      <c r="QHT16" s="10"/>
      <c r="QHU16" s="14"/>
      <c r="QHV16" s="10"/>
      <c r="QHW16" s="14"/>
      <c r="QHX16" s="10"/>
      <c r="QHY16" s="14"/>
      <c r="QHZ16" s="10"/>
      <c r="QIA16" s="14"/>
      <c r="QIB16" s="10"/>
      <c r="QIC16" s="14"/>
      <c r="QID16" s="10"/>
      <c r="QIE16" s="14"/>
      <c r="QIF16" s="10"/>
      <c r="QIG16" s="14"/>
      <c r="QIH16" s="10"/>
      <c r="QII16" s="14"/>
      <c r="QIJ16" s="10"/>
      <c r="QIK16" s="14"/>
      <c r="QIL16" s="10"/>
      <c r="QIM16" s="14"/>
      <c r="QIN16" s="10"/>
      <c r="QIO16" s="14"/>
      <c r="QIP16" s="10"/>
      <c r="QIQ16" s="14"/>
      <c r="QIR16" s="10"/>
      <c r="QIS16" s="14"/>
      <c r="QIT16" s="10"/>
      <c r="QIU16" s="14"/>
      <c r="QIV16" s="10"/>
      <c r="QIW16" s="14"/>
      <c r="QIX16" s="10"/>
      <c r="QIY16" s="14"/>
      <c r="QIZ16" s="10"/>
      <c r="QJA16" s="14"/>
      <c r="QJB16" s="10"/>
      <c r="QJC16" s="14"/>
      <c r="QJD16" s="10"/>
      <c r="QJE16" s="14"/>
      <c r="QJF16" s="10"/>
      <c r="QJG16" s="14"/>
      <c r="QJH16" s="10"/>
      <c r="QJI16" s="14"/>
      <c r="QJJ16" s="10"/>
      <c r="QJK16" s="14"/>
      <c r="QJL16" s="10"/>
      <c r="QJM16" s="14"/>
      <c r="QJN16" s="10"/>
      <c r="QJO16" s="14"/>
      <c r="QJP16" s="10"/>
      <c r="QJQ16" s="14"/>
      <c r="QJR16" s="10"/>
      <c r="QJS16" s="14"/>
      <c r="QJT16" s="10"/>
      <c r="QJU16" s="14"/>
      <c r="QJV16" s="10"/>
      <c r="QJW16" s="14"/>
      <c r="QJX16" s="10"/>
      <c r="QJY16" s="14"/>
      <c r="QJZ16" s="10"/>
      <c r="QKA16" s="14"/>
      <c r="QKB16" s="10"/>
      <c r="QKC16" s="14"/>
      <c r="QKD16" s="10"/>
      <c r="QKE16" s="14"/>
      <c r="QKF16" s="10"/>
      <c r="QKG16" s="14"/>
      <c r="QKH16" s="10"/>
      <c r="QKI16" s="14"/>
      <c r="QKJ16" s="10"/>
      <c r="QKK16" s="14"/>
      <c r="QKL16" s="10"/>
      <c r="QKM16" s="14"/>
      <c r="QKN16" s="10"/>
      <c r="QKO16" s="14"/>
      <c r="QKP16" s="10"/>
      <c r="QKQ16" s="14"/>
      <c r="QKR16" s="10"/>
      <c r="QKS16" s="14"/>
      <c r="QKT16" s="10"/>
      <c r="QKU16" s="14"/>
      <c r="QKV16" s="10"/>
      <c r="QKW16" s="14"/>
      <c r="QKX16" s="10"/>
      <c r="QKY16" s="14"/>
      <c r="QKZ16" s="10"/>
      <c r="QLA16" s="14"/>
      <c r="QLB16" s="10"/>
      <c r="QLC16" s="14"/>
      <c r="QLD16" s="10"/>
      <c r="QLE16" s="14"/>
      <c r="QLF16" s="10"/>
      <c r="QLG16" s="14"/>
      <c r="QLH16" s="10"/>
      <c r="QLI16" s="14"/>
      <c r="QLJ16" s="10"/>
      <c r="QLK16" s="14"/>
      <c r="QLL16" s="10"/>
      <c r="QLM16" s="14"/>
      <c r="QLN16" s="10"/>
      <c r="QLO16" s="14"/>
      <c r="QLP16" s="10"/>
      <c r="QLQ16" s="14"/>
      <c r="QLR16" s="10"/>
      <c r="QLS16" s="14"/>
      <c r="QLT16" s="10"/>
      <c r="QLU16" s="14"/>
      <c r="QLV16" s="10"/>
      <c r="QLW16" s="14"/>
      <c r="QLX16" s="10"/>
      <c r="QLY16" s="14"/>
      <c r="QLZ16" s="10"/>
      <c r="QMA16" s="14"/>
      <c r="QMB16" s="10"/>
      <c r="QMC16" s="14"/>
      <c r="QMD16" s="10"/>
      <c r="QME16" s="14"/>
      <c r="QMF16" s="10"/>
      <c r="QMG16" s="14"/>
      <c r="QMH16" s="10"/>
      <c r="QMI16" s="14"/>
      <c r="QMJ16" s="10"/>
      <c r="QMK16" s="14"/>
      <c r="QML16" s="10"/>
      <c r="QMM16" s="14"/>
      <c r="QMN16" s="10"/>
      <c r="QMO16" s="14"/>
      <c r="QMP16" s="10"/>
      <c r="QMQ16" s="14"/>
      <c r="QMR16" s="10"/>
      <c r="QMS16" s="14"/>
      <c r="QMT16" s="10"/>
      <c r="QMU16" s="14"/>
      <c r="QMV16" s="10"/>
      <c r="QMW16" s="14"/>
      <c r="QMX16" s="10"/>
      <c r="QMY16" s="14"/>
      <c r="QMZ16" s="10"/>
      <c r="QNA16" s="14"/>
      <c r="QNB16" s="10"/>
      <c r="QNC16" s="14"/>
      <c r="QND16" s="10"/>
      <c r="QNE16" s="14"/>
      <c r="QNF16" s="10"/>
      <c r="QNG16" s="14"/>
      <c r="QNH16" s="10"/>
      <c r="QNI16" s="14"/>
      <c r="QNJ16" s="10"/>
      <c r="QNK16" s="14"/>
      <c r="QNL16" s="10"/>
      <c r="QNM16" s="14"/>
      <c r="QNN16" s="10"/>
      <c r="QNO16" s="14"/>
      <c r="QNP16" s="10"/>
      <c r="QNQ16" s="14"/>
      <c r="QNR16" s="10"/>
      <c r="QNS16" s="14"/>
      <c r="QNT16" s="10"/>
      <c r="QNU16" s="14"/>
      <c r="QNV16" s="10"/>
      <c r="QNW16" s="14"/>
      <c r="QNX16" s="10"/>
      <c r="QNY16" s="14"/>
      <c r="QNZ16" s="10"/>
      <c r="QOA16" s="14"/>
      <c r="QOB16" s="10"/>
      <c r="QOC16" s="14"/>
      <c r="QOD16" s="10"/>
      <c r="QOE16" s="14"/>
      <c r="QOF16" s="10"/>
      <c r="QOG16" s="14"/>
      <c r="QOH16" s="10"/>
      <c r="QOI16" s="14"/>
      <c r="QOJ16" s="10"/>
      <c r="QOK16" s="14"/>
      <c r="QOL16" s="10"/>
      <c r="QOM16" s="14"/>
      <c r="QON16" s="10"/>
      <c r="QOO16" s="14"/>
      <c r="QOP16" s="10"/>
      <c r="QOQ16" s="14"/>
      <c r="QOR16" s="10"/>
      <c r="QOS16" s="14"/>
      <c r="QOT16" s="10"/>
      <c r="QOU16" s="14"/>
      <c r="QOV16" s="10"/>
      <c r="QOW16" s="14"/>
      <c r="QOX16" s="10"/>
      <c r="QOY16" s="14"/>
      <c r="QOZ16" s="10"/>
      <c r="QPA16" s="14"/>
      <c r="QPB16" s="10"/>
      <c r="QPC16" s="14"/>
      <c r="QPD16" s="10"/>
      <c r="QPE16" s="14"/>
      <c r="QPF16" s="10"/>
      <c r="QPG16" s="14"/>
      <c r="QPH16" s="10"/>
      <c r="QPI16" s="14"/>
      <c r="QPJ16" s="10"/>
      <c r="QPK16" s="14"/>
      <c r="QPL16" s="10"/>
      <c r="QPM16" s="14"/>
      <c r="QPN16" s="10"/>
      <c r="QPO16" s="14"/>
      <c r="QPP16" s="10"/>
      <c r="QPQ16" s="14"/>
      <c r="QPR16" s="10"/>
      <c r="QPS16" s="14"/>
      <c r="QPT16" s="10"/>
      <c r="QPU16" s="14"/>
      <c r="QPV16" s="10"/>
      <c r="QPW16" s="14"/>
      <c r="QPX16" s="10"/>
      <c r="QPY16" s="14"/>
      <c r="QPZ16" s="10"/>
      <c r="QQA16" s="14"/>
      <c r="QQB16" s="10"/>
      <c r="QQC16" s="14"/>
      <c r="QQD16" s="10"/>
      <c r="QQE16" s="14"/>
      <c r="QQF16" s="10"/>
      <c r="QQG16" s="14"/>
      <c r="QQH16" s="10"/>
      <c r="QQI16" s="14"/>
      <c r="QQJ16" s="10"/>
      <c r="QQK16" s="14"/>
      <c r="QQL16" s="10"/>
      <c r="QQM16" s="14"/>
      <c r="QQN16" s="10"/>
      <c r="QQO16" s="14"/>
      <c r="QQP16" s="10"/>
      <c r="QQQ16" s="14"/>
      <c r="QQR16" s="10"/>
      <c r="QQS16" s="14"/>
      <c r="QQT16" s="10"/>
      <c r="QQU16" s="14"/>
      <c r="QQV16" s="10"/>
      <c r="QQW16" s="14"/>
      <c r="QQX16" s="10"/>
      <c r="QQY16" s="14"/>
      <c r="QQZ16" s="10"/>
      <c r="QRA16" s="14"/>
      <c r="QRB16" s="10"/>
      <c r="QRC16" s="14"/>
      <c r="QRD16" s="10"/>
      <c r="QRE16" s="14"/>
      <c r="QRF16" s="10"/>
      <c r="QRG16" s="14"/>
      <c r="QRH16" s="10"/>
      <c r="QRI16" s="14"/>
      <c r="QRJ16" s="10"/>
      <c r="QRK16" s="14"/>
      <c r="QRL16" s="10"/>
      <c r="QRM16" s="14"/>
      <c r="QRN16" s="10"/>
      <c r="QRO16" s="14"/>
      <c r="QRP16" s="10"/>
      <c r="QRQ16" s="14"/>
      <c r="QRR16" s="10"/>
      <c r="QRS16" s="14"/>
      <c r="QRT16" s="10"/>
      <c r="QRU16" s="14"/>
      <c r="QRV16" s="10"/>
      <c r="QRW16" s="14"/>
      <c r="QRX16" s="10"/>
      <c r="QRY16" s="14"/>
      <c r="QRZ16" s="10"/>
      <c r="QSA16" s="14"/>
      <c r="QSB16" s="10"/>
      <c r="QSC16" s="14"/>
      <c r="QSD16" s="10"/>
      <c r="QSE16" s="14"/>
      <c r="QSF16" s="10"/>
      <c r="QSG16" s="14"/>
      <c r="QSH16" s="10"/>
      <c r="QSI16" s="14"/>
      <c r="QSJ16" s="10"/>
      <c r="QSK16" s="14"/>
      <c r="QSL16" s="10"/>
      <c r="QSM16" s="14"/>
      <c r="QSN16" s="10"/>
      <c r="QSO16" s="14"/>
      <c r="QSP16" s="10"/>
      <c r="QSQ16" s="14"/>
      <c r="QSR16" s="10"/>
      <c r="QSS16" s="14"/>
      <c r="QST16" s="10"/>
      <c r="QSU16" s="14"/>
      <c r="QSV16" s="10"/>
      <c r="QSW16" s="14"/>
      <c r="QSX16" s="10"/>
      <c r="QSY16" s="14"/>
      <c r="QSZ16" s="10"/>
      <c r="QTA16" s="14"/>
      <c r="QTB16" s="10"/>
      <c r="QTC16" s="14"/>
      <c r="QTD16" s="10"/>
      <c r="QTE16" s="14"/>
      <c r="QTF16" s="10"/>
      <c r="QTG16" s="14"/>
      <c r="QTH16" s="10"/>
      <c r="QTI16" s="14"/>
      <c r="QTJ16" s="10"/>
      <c r="QTK16" s="14"/>
      <c r="QTL16" s="10"/>
      <c r="QTM16" s="14"/>
      <c r="QTN16" s="10"/>
      <c r="QTO16" s="14"/>
      <c r="QTP16" s="10"/>
      <c r="QTQ16" s="14"/>
      <c r="QTR16" s="10"/>
      <c r="QTS16" s="14"/>
      <c r="QTT16" s="10"/>
      <c r="QTU16" s="14"/>
      <c r="QTV16" s="10"/>
      <c r="QTW16" s="14"/>
      <c r="QTX16" s="10"/>
      <c r="QTY16" s="14"/>
      <c r="QTZ16" s="10"/>
      <c r="QUA16" s="14"/>
      <c r="QUB16" s="10"/>
      <c r="QUC16" s="14"/>
      <c r="QUD16" s="10"/>
      <c r="QUE16" s="14"/>
      <c r="QUF16" s="10"/>
      <c r="QUG16" s="14"/>
      <c r="QUH16" s="10"/>
      <c r="QUI16" s="14"/>
      <c r="QUJ16" s="10"/>
      <c r="QUK16" s="14"/>
      <c r="QUL16" s="10"/>
      <c r="QUM16" s="14"/>
      <c r="QUN16" s="10"/>
      <c r="QUO16" s="14"/>
      <c r="QUP16" s="10"/>
      <c r="QUQ16" s="14"/>
      <c r="QUR16" s="10"/>
      <c r="QUS16" s="14"/>
      <c r="QUT16" s="10"/>
      <c r="QUU16" s="14"/>
      <c r="QUV16" s="10"/>
      <c r="QUW16" s="14"/>
      <c r="QUX16" s="10"/>
      <c r="QUY16" s="14"/>
      <c r="QUZ16" s="10"/>
      <c r="QVA16" s="14"/>
      <c r="QVB16" s="10"/>
      <c r="QVC16" s="14"/>
      <c r="QVD16" s="10"/>
      <c r="QVE16" s="14"/>
      <c r="QVF16" s="10"/>
      <c r="QVG16" s="14"/>
      <c r="QVH16" s="10"/>
      <c r="QVI16" s="14"/>
      <c r="QVJ16" s="10"/>
      <c r="QVK16" s="14"/>
      <c r="QVL16" s="10"/>
      <c r="QVM16" s="14"/>
      <c r="QVN16" s="10"/>
      <c r="QVO16" s="14"/>
      <c r="QVP16" s="10"/>
      <c r="QVQ16" s="14"/>
      <c r="QVR16" s="10"/>
      <c r="QVS16" s="14"/>
      <c r="QVT16" s="10"/>
      <c r="QVU16" s="14"/>
      <c r="QVV16" s="10"/>
      <c r="QVW16" s="14"/>
      <c r="QVX16" s="10"/>
      <c r="QVY16" s="14"/>
      <c r="QVZ16" s="10"/>
      <c r="QWA16" s="14"/>
      <c r="QWB16" s="10"/>
      <c r="QWC16" s="14"/>
      <c r="QWD16" s="10"/>
      <c r="QWE16" s="14"/>
      <c r="QWF16" s="10"/>
      <c r="QWG16" s="14"/>
      <c r="QWH16" s="10"/>
      <c r="QWI16" s="14"/>
      <c r="QWJ16" s="10"/>
      <c r="QWK16" s="14"/>
      <c r="QWL16" s="10"/>
      <c r="QWM16" s="14"/>
      <c r="QWN16" s="10"/>
      <c r="QWO16" s="14"/>
      <c r="QWP16" s="10"/>
      <c r="QWQ16" s="14"/>
      <c r="QWR16" s="10"/>
      <c r="QWS16" s="14"/>
      <c r="QWT16" s="10"/>
      <c r="QWU16" s="14"/>
      <c r="QWV16" s="10"/>
      <c r="QWW16" s="14"/>
      <c r="QWX16" s="10"/>
      <c r="QWY16" s="14"/>
      <c r="QWZ16" s="10"/>
      <c r="QXA16" s="14"/>
      <c r="QXB16" s="10"/>
      <c r="QXC16" s="14"/>
      <c r="QXD16" s="10"/>
      <c r="QXE16" s="14"/>
      <c r="QXF16" s="10"/>
      <c r="QXG16" s="14"/>
      <c r="QXH16" s="10"/>
      <c r="QXI16" s="14"/>
      <c r="QXJ16" s="10"/>
      <c r="QXK16" s="14"/>
      <c r="QXL16" s="10"/>
      <c r="QXM16" s="14"/>
      <c r="QXN16" s="10"/>
      <c r="QXO16" s="14"/>
      <c r="QXP16" s="10"/>
      <c r="QXQ16" s="14"/>
      <c r="QXR16" s="10"/>
      <c r="QXS16" s="14"/>
      <c r="QXT16" s="10"/>
      <c r="QXU16" s="14"/>
      <c r="QXV16" s="10"/>
      <c r="QXW16" s="14"/>
      <c r="QXX16" s="10"/>
      <c r="QXY16" s="14"/>
      <c r="QXZ16" s="10"/>
      <c r="QYA16" s="14"/>
      <c r="QYB16" s="10"/>
      <c r="QYC16" s="14"/>
      <c r="QYD16" s="10"/>
      <c r="QYE16" s="14"/>
      <c r="QYF16" s="10"/>
      <c r="QYG16" s="14"/>
      <c r="QYH16" s="10"/>
      <c r="QYI16" s="14"/>
      <c r="QYJ16" s="10"/>
      <c r="QYK16" s="14"/>
      <c r="QYL16" s="10"/>
      <c r="QYM16" s="14"/>
      <c r="QYN16" s="10"/>
      <c r="QYO16" s="14"/>
      <c r="QYP16" s="10"/>
      <c r="QYQ16" s="14"/>
      <c r="QYR16" s="10"/>
      <c r="QYS16" s="14"/>
      <c r="QYT16" s="10"/>
      <c r="QYU16" s="14"/>
      <c r="QYV16" s="10"/>
      <c r="QYW16" s="14"/>
      <c r="QYX16" s="10"/>
      <c r="QYY16" s="14"/>
      <c r="QYZ16" s="10"/>
      <c r="QZA16" s="14"/>
      <c r="QZB16" s="10"/>
      <c r="QZC16" s="14"/>
      <c r="QZD16" s="10"/>
      <c r="QZE16" s="14"/>
      <c r="QZF16" s="10"/>
      <c r="QZG16" s="14"/>
      <c r="QZH16" s="10"/>
      <c r="QZI16" s="14"/>
      <c r="QZJ16" s="10"/>
      <c r="QZK16" s="14"/>
      <c r="QZL16" s="10"/>
      <c r="QZM16" s="14"/>
      <c r="QZN16" s="10"/>
      <c r="QZO16" s="14"/>
      <c r="QZP16" s="10"/>
      <c r="QZQ16" s="14"/>
      <c r="QZR16" s="10"/>
      <c r="QZS16" s="14"/>
      <c r="QZT16" s="10"/>
      <c r="QZU16" s="14"/>
      <c r="QZV16" s="10"/>
      <c r="QZW16" s="14"/>
      <c r="QZX16" s="10"/>
      <c r="QZY16" s="14"/>
      <c r="QZZ16" s="10"/>
      <c r="RAA16" s="14"/>
      <c r="RAB16" s="10"/>
      <c r="RAC16" s="14"/>
      <c r="RAD16" s="10"/>
      <c r="RAE16" s="14"/>
      <c r="RAF16" s="10"/>
      <c r="RAG16" s="14"/>
      <c r="RAH16" s="10"/>
      <c r="RAI16" s="14"/>
      <c r="RAJ16" s="10"/>
      <c r="RAK16" s="14"/>
      <c r="RAL16" s="10"/>
      <c r="RAM16" s="14"/>
      <c r="RAN16" s="10"/>
      <c r="RAO16" s="14"/>
      <c r="RAP16" s="10"/>
      <c r="RAQ16" s="14"/>
      <c r="RAR16" s="10"/>
      <c r="RAS16" s="14"/>
      <c r="RAT16" s="10"/>
      <c r="RAU16" s="14"/>
      <c r="RAV16" s="10"/>
      <c r="RAW16" s="14"/>
      <c r="RAX16" s="10"/>
      <c r="RAY16" s="14"/>
      <c r="RAZ16" s="10"/>
      <c r="RBA16" s="14"/>
      <c r="RBB16" s="10"/>
      <c r="RBC16" s="14"/>
      <c r="RBD16" s="10"/>
      <c r="RBE16" s="14"/>
      <c r="RBF16" s="10"/>
      <c r="RBG16" s="14"/>
      <c r="RBH16" s="10"/>
      <c r="RBI16" s="14"/>
      <c r="RBJ16" s="10"/>
      <c r="RBK16" s="14"/>
      <c r="RBL16" s="10"/>
      <c r="RBM16" s="14"/>
      <c r="RBN16" s="10"/>
      <c r="RBO16" s="14"/>
      <c r="RBP16" s="10"/>
      <c r="RBQ16" s="14"/>
      <c r="RBR16" s="10"/>
      <c r="RBS16" s="14"/>
      <c r="RBT16" s="10"/>
      <c r="RBU16" s="14"/>
      <c r="RBV16" s="10"/>
      <c r="RBW16" s="14"/>
      <c r="RBX16" s="10"/>
      <c r="RBY16" s="14"/>
      <c r="RBZ16" s="10"/>
      <c r="RCA16" s="14"/>
      <c r="RCB16" s="10"/>
      <c r="RCC16" s="14"/>
      <c r="RCD16" s="10"/>
      <c r="RCE16" s="14"/>
      <c r="RCF16" s="10"/>
      <c r="RCG16" s="14"/>
      <c r="RCH16" s="10"/>
      <c r="RCI16" s="14"/>
      <c r="RCJ16" s="10"/>
      <c r="RCK16" s="14"/>
      <c r="RCL16" s="10"/>
      <c r="RCM16" s="14"/>
      <c r="RCN16" s="10"/>
      <c r="RCO16" s="14"/>
      <c r="RCP16" s="10"/>
      <c r="RCQ16" s="14"/>
      <c r="RCR16" s="10"/>
      <c r="RCS16" s="14"/>
      <c r="RCT16" s="10"/>
      <c r="RCU16" s="14"/>
      <c r="RCV16" s="10"/>
      <c r="RCW16" s="14"/>
      <c r="RCX16" s="10"/>
      <c r="RCY16" s="14"/>
      <c r="RCZ16" s="10"/>
      <c r="RDA16" s="14"/>
      <c r="RDB16" s="10"/>
      <c r="RDC16" s="14"/>
      <c r="RDD16" s="10"/>
      <c r="RDE16" s="14"/>
      <c r="RDF16" s="10"/>
      <c r="RDG16" s="14"/>
      <c r="RDH16" s="10"/>
      <c r="RDI16" s="14"/>
      <c r="RDJ16" s="10"/>
      <c r="RDK16" s="14"/>
      <c r="RDL16" s="10"/>
      <c r="RDM16" s="14"/>
      <c r="RDN16" s="10"/>
      <c r="RDO16" s="14"/>
      <c r="RDP16" s="10"/>
      <c r="RDQ16" s="14"/>
      <c r="RDR16" s="10"/>
      <c r="RDS16" s="14"/>
      <c r="RDT16" s="10"/>
      <c r="RDU16" s="14"/>
      <c r="RDV16" s="10"/>
      <c r="RDW16" s="14"/>
      <c r="RDX16" s="10"/>
      <c r="RDY16" s="14"/>
      <c r="RDZ16" s="10"/>
      <c r="REA16" s="14"/>
      <c r="REB16" s="10"/>
      <c r="REC16" s="14"/>
      <c r="RED16" s="10"/>
      <c r="REE16" s="14"/>
      <c r="REF16" s="10"/>
      <c r="REG16" s="14"/>
      <c r="REH16" s="10"/>
      <c r="REI16" s="14"/>
      <c r="REJ16" s="10"/>
      <c r="REK16" s="14"/>
      <c r="REL16" s="10"/>
      <c r="REM16" s="14"/>
      <c r="REN16" s="10"/>
      <c r="REO16" s="14"/>
      <c r="REP16" s="10"/>
      <c r="REQ16" s="14"/>
      <c r="RER16" s="10"/>
      <c r="RES16" s="14"/>
      <c r="RET16" s="10"/>
      <c r="REU16" s="14"/>
      <c r="REV16" s="10"/>
      <c r="REW16" s="14"/>
      <c r="REX16" s="10"/>
      <c r="REY16" s="14"/>
      <c r="REZ16" s="10"/>
      <c r="RFA16" s="14"/>
      <c r="RFB16" s="10"/>
      <c r="RFC16" s="14"/>
      <c r="RFD16" s="10"/>
      <c r="RFE16" s="14"/>
      <c r="RFF16" s="10"/>
      <c r="RFG16" s="14"/>
      <c r="RFH16" s="10"/>
      <c r="RFI16" s="14"/>
      <c r="RFJ16" s="10"/>
      <c r="RFK16" s="14"/>
      <c r="RFL16" s="10"/>
      <c r="RFM16" s="14"/>
      <c r="RFN16" s="10"/>
      <c r="RFO16" s="14"/>
      <c r="RFP16" s="10"/>
      <c r="RFQ16" s="14"/>
      <c r="RFR16" s="10"/>
      <c r="RFS16" s="14"/>
      <c r="RFT16" s="10"/>
      <c r="RFU16" s="14"/>
      <c r="RFV16" s="10"/>
      <c r="RFW16" s="14"/>
      <c r="RFX16" s="10"/>
      <c r="RFY16" s="14"/>
      <c r="RFZ16" s="10"/>
      <c r="RGA16" s="14"/>
      <c r="RGB16" s="10"/>
      <c r="RGC16" s="14"/>
      <c r="RGD16" s="10"/>
      <c r="RGE16" s="14"/>
      <c r="RGF16" s="10"/>
      <c r="RGG16" s="14"/>
      <c r="RGH16" s="10"/>
      <c r="RGI16" s="14"/>
      <c r="RGJ16" s="10"/>
      <c r="RGK16" s="14"/>
      <c r="RGL16" s="10"/>
      <c r="RGM16" s="14"/>
      <c r="RGN16" s="10"/>
      <c r="RGO16" s="14"/>
      <c r="RGP16" s="10"/>
      <c r="RGQ16" s="14"/>
      <c r="RGR16" s="10"/>
      <c r="RGS16" s="14"/>
      <c r="RGT16" s="10"/>
      <c r="RGU16" s="14"/>
      <c r="RGV16" s="10"/>
      <c r="RGW16" s="14"/>
      <c r="RGX16" s="10"/>
      <c r="RGY16" s="14"/>
      <c r="RGZ16" s="10"/>
      <c r="RHA16" s="14"/>
      <c r="RHB16" s="10"/>
      <c r="RHC16" s="14"/>
      <c r="RHD16" s="10"/>
      <c r="RHE16" s="14"/>
      <c r="RHF16" s="10"/>
      <c r="RHG16" s="14"/>
      <c r="RHH16" s="10"/>
      <c r="RHI16" s="14"/>
      <c r="RHJ16" s="10"/>
      <c r="RHK16" s="14"/>
      <c r="RHL16" s="10"/>
      <c r="RHM16" s="14"/>
      <c r="RHN16" s="10"/>
      <c r="RHO16" s="14"/>
      <c r="RHP16" s="10"/>
      <c r="RHQ16" s="14"/>
      <c r="RHR16" s="10"/>
      <c r="RHS16" s="14"/>
      <c r="RHT16" s="10"/>
      <c r="RHU16" s="14"/>
      <c r="RHV16" s="10"/>
      <c r="RHW16" s="14"/>
      <c r="RHX16" s="10"/>
      <c r="RHY16" s="14"/>
      <c r="RHZ16" s="10"/>
      <c r="RIA16" s="14"/>
      <c r="RIB16" s="10"/>
      <c r="RIC16" s="14"/>
      <c r="RID16" s="10"/>
      <c r="RIE16" s="14"/>
      <c r="RIF16" s="10"/>
      <c r="RIG16" s="14"/>
      <c r="RIH16" s="10"/>
      <c r="RII16" s="14"/>
      <c r="RIJ16" s="10"/>
      <c r="RIK16" s="14"/>
      <c r="RIL16" s="10"/>
      <c r="RIM16" s="14"/>
      <c r="RIN16" s="10"/>
      <c r="RIO16" s="14"/>
      <c r="RIP16" s="10"/>
      <c r="RIQ16" s="14"/>
      <c r="RIR16" s="10"/>
      <c r="RIS16" s="14"/>
      <c r="RIT16" s="10"/>
      <c r="RIU16" s="14"/>
      <c r="RIV16" s="10"/>
      <c r="RIW16" s="14"/>
      <c r="RIX16" s="10"/>
      <c r="RIY16" s="14"/>
      <c r="RIZ16" s="10"/>
      <c r="RJA16" s="14"/>
      <c r="RJB16" s="10"/>
      <c r="RJC16" s="14"/>
      <c r="RJD16" s="10"/>
      <c r="RJE16" s="14"/>
      <c r="RJF16" s="10"/>
      <c r="RJG16" s="14"/>
      <c r="RJH16" s="10"/>
      <c r="RJI16" s="14"/>
      <c r="RJJ16" s="10"/>
      <c r="RJK16" s="14"/>
      <c r="RJL16" s="10"/>
      <c r="RJM16" s="14"/>
      <c r="RJN16" s="10"/>
      <c r="RJO16" s="14"/>
      <c r="RJP16" s="10"/>
      <c r="RJQ16" s="14"/>
      <c r="RJR16" s="10"/>
      <c r="RJS16" s="14"/>
      <c r="RJT16" s="10"/>
      <c r="RJU16" s="14"/>
      <c r="RJV16" s="10"/>
      <c r="RJW16" s="14"/>
      <c r="RJX16" s="10"/>
      <c r="RJY16" s="14"/>
      <c r="RJZ16" s="10"/>
      <c r="RKA16" s="14"/>
      <c r="RKB16" s="10"/>
      <c r="RKC16" s="14"/>
      <c r="RKD16" s="10"/>
      <c r="RKE16" s="14"/>
      <c r="RKF16" s="10"/>
      <c r="RKG16" s="14"/>
      <c r="RKH16" s="10"/>
      <c r="RKI16" s="14"/>
      <c r="RKJ16" s="10"/>
      <c r="RKK16" s="14"/>
      <c r="RKL16" s="10"/>
      <c r="RKM16" s="14"/>
      <c r="RKN16" s="10"/>
      <c r="RKO16" s="14"/>
      <c r="RKP16" s="10"/>
      <c r="RKQ16" s="14"/>
      <c r="RKR16" s="10"/>
      <c r="RKS16" s="14"/>
      <c r="RKT16" s="10"/>
      <c r="RKU16" s="14"/>
      <c r="RKV16" s="10"/>
      <c r="RKW16" s="14"/>
      <c r="RKX16" s="10"/>
      <c r="RKY16" s="14"/>
      <c r="RKZ16" s="10"/>
      <c r="RLA16" s="14"/>
      <c r="RLB16" s="10"/>
      <c r="RLC16" s="14"/>
      <c r="RLD16" s="10"/>
      <c r="RLE16" s="14"/>
      <c r="RLF16" s="10"/>
      <c r="RLG16" s="14"/>
      <c r="RLH16" s="10"/>
      <c r="RLI16" s="14"/>
      <c r="RLJ16" s="10"/>
      <c r="RLK16" s="14"/>
      <c r="RLL16" s="10"/>
      <c r="RLM16" s="14"/>
      <c r="RLN16" s="10"/>
      <c r="RLO16" s="14"/>
      <c r="RLP16" s="10"/>
      <c r="RLQ16" s="14"/>
      <c r="RLR16" s="10"/>
      <c r="RLS16" s="14"/>
      <c r="RLT16" s="10"/>
      <c r="RLU16" s="14"/>
      <c r="RLV16" s="10"/>
      <c r="RLW16" s="14"/>
      <c r="RLX16" s="10"/>
      <c r="RLY16" s="14"/>
      <c r="RLZ16" s="10"/>
      <c r="RMA16" s="14"/>
      <c r="RMB16" s="10"/>
      <c r="RMC16" s="14"/>
      <c r="RMD16" s="10"/>
      <c r="RME16" s="14"/>
      <c r="RMF16" s="10"/>
      <c r="RMG16" s="14"/>
      <c r="RMH16" s="10"/>
      <c r="RMI16" s="14"/>
      <c r="RMJ16" s="10"/>
      <c r="RMK16" s="14"/>
      <c r="RML16" s="10"/>
      <c r="RMM16" s="14"/>
      <c r="RMN16" s="10"/>
      <c r="RMO16" s="14"/>
      <c r="RMP16" s="10"/>
      <c r="RMQ16" s="14"/>
      <c r="RMR16" s="10"/>
      <c r="RMS16" s="14"/>
      <c r="RMT16" s="10"/>
      <c r="RMU16" s="14"/>
      <c r="RMV16" s="10"/>
      <c r="RMW16" s="14"/>
      <c r="RMX16" s="10"/>
      <c r="RMY16" s="14"/>
      <c r="RMZ16" s="10"/>
      <c r="RNA16" s="14"/>
      <c r="RNB16" s="10"/>
      <c r="RNC16" s="14"/>
      <c r="RND16" s="10"/>
      <c r="RNE16" s="14"/>
      <c r="RNF16" s="10"/>
      <c r="RNG16" s="14"/>
      <c r="RNH16" s="10"/>
      <c r="RNI16" s="14"/>
      <c r="RNJ16" s="10"/>
      <c r="RNK16" s="14"/>
      <c r="RNL16" s="10"/>
      <c r="RNM16" s="14"/>
      <c r="RNN16" s="10"/>
      <c r="RNO16" s="14"/>
      <c r="RNP16" s="10"/>
      <c r="RNQ16" s="14"/>
      <c r="RNR16" s="10"/>
      <c r="RNS16" s="14"/>
      <c r="RNT16" s="10"/>
      <c r="RNU16" s="14"/>
      <c r="RNV16" s="10"/>
      <c r="RNW16" s="14"/>
      <c r="RNX16" s="10"/>
      <c r="RNY16" s="14"/>
      <c r="RNZ16" s="10"/>
      <c r="ROA16" s="14"/>
      <c r="ROB16" s="10"/>
      <c r="ROC16" s="14"/>
      <c r="ROD16" s="10"/>
      <c r="ROE16" s="14"/>
      <c r="ROF16" s="10"/>
      <c r="ROG16" s="14"/>
      <c r="ROH16" s="10"/>
      <c r="ROI16" s="14"/>
      <c r="ROJ16" s="10"/>
      <c r="ROK16" s="14"/>
      <c r="ROL16" s="10"/>
      <c r="ROM16" s="14"/>
      <c r="RON16" s="10"/>
      <c r="ROO16" s="14"/>
      <c r="ROP16" s="10"/>
      <c r="ROQ16" s="14"/>
      <c r="ROR16" s="10"/>
      <c r="ROS16" s="14"/>
      <c r="ROT16" s="10"/>
      <c r="ROU16" s="14"/>
      <c r="ROV16" s="10"/>
      <c r="ROW16" s="14"/>
      <c r="ROX16" s="10"/>
      <c r="ROY16" s="14"/>
      <c r="ROZ16" s="10"/>
      <c r="RPA16" s="14"/>
      <c r="RPB16" s="10"/>
      <c r="RPC16" s="14"/>
      <c r="RPD16" s="10"/>
      <c r="RPE16" s="14"/>
      <c r="RPF16" s="10"/>
      <c r="RPG16" s="14"/>
      <c r="RPH16" s="10"/>
      <c r="RPI16" s="14"/>
      <c r="RPJ16" s="10"/>
      <c r="RPK16" s="14"/>
      <c r="RPL16" s="10"/>
      <c r="RPM16" s="14"/>
      <c r="RPN16" s="10"/>
      <c r="RPO16" s="14"/>
      <c r="RPP16" s="10"/>
      <c r="RPQ16" s="14"/>
      <c r="RPR16" s="10"/>
      <c r="RPS16" s="14"/>
      <c r="RPT16" s="10"/>
      <c r="RPU16" s="14"/>
      <c r="RPV16" s="10"/>
      <c r="RPW16" s="14"/>
      <c r="RPX16" s="10"/>
      <c r="RPY16" s="14"/>
      <c r="RPZ16" s="10"/>
      <c r="RQA16" s="14"/>
      <c r="RQB16" s="10"/>
      <c r="RQC16" s="14"/>
      <c r="RQD16" s="10"/>
      <c r="RQE16" s="14"/>
      <c r="RQF16" s="10"/>
      <c r="RQG16" s="14"/>
      <c r="RQH16" s="10"/>
      <c r="RQI16" s="14"/>
      <c r="RQJ16" s="10"/>
      <c r="RQK16" s="14"/>
      <c r="RQL16" s="10"/>
      <c r="RQM16" s="14"/>
      <c r="RQN16" s="10"/>
      <c r="RQO16" s="14"/>
      <c r="RQP16" s="10"/>
      <c r="RQQ16" s="14"/>
      <c r="RQR16" s="10"/>
      <c r="RQS16" s="14"/>
      <c r="RQT16" s="10"/>
      <c r="RQU16" s="14"/>
      <c r="RQV16" s="10"/>
      <c r="RQW16" s="14"/>
      <c r="RQX16" s="10"/>
      <c r="RQY16" s="14"/>
      <c r="RQZ16" s="10"/>
      <c r="RRA16" s="14"/>
      <c r="RRB16" s="10"/>
      <c r="RRC16" s="14"/>
      <c r="RRD16" s="10"/>
      <c r="RRE16" s="14"/>
      <c r="RRF16" s="10"/>
      <c r="RRG16" s="14"/>
      <c r="RRH16" s="10"/>
      <c r="RRI16" s="14"/>
      <c r="RRJ16" s="10"/>
      <c r="RRK16" s="14"/>
      <c r="RRL16" s="10"/>
      <c r="RRM16" s="14"/>
      <c r="RRN16" s="10"/>
      <c r="RRO16" s="14"/>
      <c r="RRP16" s="10"/>
      <c r="RRQ16" s="14"/>
      <c r="RRR16" s="10"/>
      <c r="RRS16" s="14"/>
      <c r="RRT16" s="10"/>
      <c r="RRU16" s="14"/>
      <c r="RRV16" s="10"/>
      <c r="RRW16" s="14"/>
      <c r="RRX16" s="10"/>
      <c r="RRY16" s="14"/>
      <c r="RRZ16" s="10"/>
      <c r="RSA16" s="14"/>
      <c r="RSB16" s="10"/>
      <c r="RSC16" s="14"/>
      <c r="RSD16" s="10"/>
      <c r="RSE16" s="14"/>
      <c r="RSF16" s="10"/>
      <c r="RSG16" s="14"/>
      <c r="RSH16" s="10"/>
      <c r="RSI16" s="14"/>
      <c r="RSJ16" s="10"/>
      <c r="RSK16" s="14"/>
      <c r="RSL16" s="10"/>
      <c r="RSM16" s="14"/>
      <c r="RSN16" s="10"/>
      <c r="RSO16" s="14"/>
      <c r="RSP16" s="10"/>
      <c r="RSQ16" s="14"/>
      <c r="RSR16" s="10"/>
      <c r="RSS16" s="14"/>
      <c r="RST16" s="10"/>
      <c r="RSU16" s="14"/>
      <c r="RSV16" s="10"/>
      <c r="RSW16" s="14"/>
      <c r="RSX16" s="10"/>
      <c r="RSY16" s="14"/>
      <c r="RSZ16" s="10"/>
      <c r="RTA16" s="14"/>
      <c r="RTB16" s="10"/>
      <c r="RTC16" s="14"/>
      <c r="RTD16" s="10"/>
      <c r="RTE16" s="14"/>
      <c r="RTF16" s="10"/>
      <c r="RTG16" s="14"/>
      <c r="RTH16" s="10"/>
      <c r="RTI16" s="14"/>
      <c r="RTJ16" s="10"/>
      <c r="RTK16" s="14"/>
      <c r="RTL16" s="10"/>
      <c r="RTM16" s="14"/>
      <c r="RTN16" s="10"/>
      <c r="RTO16" s="14"/>
      <c r="RTP16" s="10"/>
      <c r="RTQ16" s="14"/>
      <c r="RTR16" s="10"/>
      <c r="RTS16" s="14"/>
      <c r="RTT16" s="10"/>
      <c r="RTU16" s="14"/>
      <c r="RTV16" s="10"/>
      <c r="RTW16" s="14"/>
      <c r="RTX16" s="10"/>
      <c r="RTY16" s="14"/>
      <c r="RTZ16" s="10"/>
      <c r="RUA16" s="14"/>
      <c r="RUB16" s="10"/>
      <c r="RUC16" s="14"/>
      <c r="RUD16" s="10"/>
      <c r="RUE16" s="14"/>
      <c r="RUF16" s="10"/>
      <c r="RUG16" s="14"/>
      <c r="RUH16" s="10"/>
      <c r="RUI16" s="14"/>
      <c r="RUJ16" s="10"/>
      <c r="RUK16" s="14"/>
      <c r="RUL16" s="10"/>
      <c r="RUM16" s="14"/>
      <c r="RUN16" s="10"/>
      <c r="RUO16" s="14"/>
      <c r="RUP16" s="10"/>
      <c r="RUQ16" s="14"/>
      <c r="RUR16" s="10"/>
      <c r="RUS16" s="14"/>
      <c r="RUT16" s="10"/>
      <c r="RUU16" s="14"/>
      <c r="RUV16" s="10"/>
      <c r="RUW16" s="14"/>
      <c r="RUX16" s="10"/>
      <c r="RUY16" s="14"/>
      <c r="RUZ16" s="10"/>
      <c r="RVA16" s="14"/>
      <c r="RVB16" s="10"/>
      <c r="RVC16" s="14"/>
      <c r="RVD16" s="10"/>
      <c r="RVE16" s="14"/>
      <c r="RVF16" s="10"/>
      <c r="RVG16" s="14"/>
      <c r="RVH16" s="10"/>
      <c r="RVI16" s="14"/>
      <c r="RVJ16" s="10"/>
      <c r="RVK16" s="14"/>
      <c r="RVL16" s="10"/>
      <c r="RVM16" s="14"/>
      <c r="RVN16" s="10"/>
      <c r="RVO16" s="14"/>
      <c r="RVP16" s="10"/>
      <c r="RVQ16" s="14"/>
      <c r="RVR16" s="10"/>
      <c r="RVS16" s="14"/>
      <c r="RVT16" s="10"/>
      <c r="RVU16" s="14"/>
      <c r="RVV16" s="10"/>
      <c r="RVW16" s="14"/>
      <c r="RVX16" s="10"/>
      <c r="RVY16" s="14"/>
      <c r="RVZ16" s="10"/>
      <c r="RWA16" s="14"/>
      <c r="RWB16" s="10"/>
      <c r="RWC16" s="14"/>
      <c r="RWD16" s="10"/>
      <c r="RWE16" s="14"/>
      <c r="RWF16" s="10"/>
      <c r="RWG16" s="14"/>
      <c r="RWH16" s="10"/>
      <c r="RWI16" s="14"/>
      <c r="RWJ16" s="10"/>
      <c r="RWK16" s="14"/>
      <c r="RWL16" s="10"/>
      <c r="RWM16" s="14"/>
      <c r="RWN16" s="10"/>
      <c r="RWO16" s="14"/>
      <c r="RWP16" s="10"/>
      <c r="RWQ16" s="14"/>
      <c r="RWR16" s="10"/>
      <c r="RWS16" s="14"/>
      <c r="RWT16" s="10"/>
      <c r="RWU16" s="14"/>
      <c r="RWV16" s="10"/>
      <c r="RWW16" s="14"/>
      <c r="RWX16" s="10"/>
      <c r="RWY16" s="14"/>
      <c r="RWZ16" s="10"/>
      <c r="RXA16" s="14"/>
      <c r="RXB16" s="10"/>
      <c r="RXC16" s="14"/>
      <c r="RXD16" s="10"/>
      <c r="RXE16" s="14"/>
      <c r="RXF16" s="10"/>
      <c r="RXG16" s="14"/>
      <c r="RXH16" s="10"/>
      <c r="RXI16" s="14"/>
      <c r="RXJ16" s="10"/>
      <c r="RXK16" s="14"/>
      <c r="RXL16" s="10"/>
      <c r="RXM16" s="14"/>
      <c r="RXN16" s="10"/>
      <c r="RXO16" s="14"/>
      <c r="RXP16" s="10"/>
      <c r="RXQ16" s="14"/>
      <c r="RXR16" s="10"/>
      <c r="RXS16" s="14"/>
      <c r="RXT16" s="10"/>
      <c r="RXU16" s="14"/>
      <c r="RXV16" s="10"/>
      <c r="RXW16" s="14"/>
      <c r="RXX16" s="10"/>
      <c r="RXY16" s="14"/>
      <c r="RXZ16" s="10"/>
      <c r="RYA16" s="14"/>
      <c r="RYB16" s="10"/>
      <c r="RYC16" s="14"/>
      <c r="RYD16" s="10"/>
      <c r="RYE16" s="14"/>
      <c r="RYF16" s="10"/>
      <c r="RYG16" s="14"/>
      <c r="RYH16" s="10"/>
      <c r="RYI16" s="14"/>
      <c r="RYJ16" s="10"/>
      <c r="RYK16" s="14"/>
      <c r="RYL16" s="10"/>
      <c r="RYM16" s="14"/>
      <c r="RYN16" s="10"/>
      <c r="RYO16" s="14"/>
      <c r="RYP16" s="10"/>
      <c r="RYQ16" s="14"/>
      <c r="RYR16" s="10"/>
      <c r="RYS16" s="14"/>
      <c r="RYT16" s="10"/>
      <c r="RYU16" s="14"/>
      <c r="RYV16" s="10"/>
      <c r="RYW16" s="14"/>
      <c r="RYX16" s="10"/>
      <c r="RYY16" s="14"/>
      <c r="RYZ16" s="10"/>
      <c r="RZA16" s="14"/>
      <c r="RZB16" s="10"/>
      <c r="RZC16" s="14"/>
      <c r="RZD16" s="10"/>
      <c r="RZE16" s="14"/>
      <c r="RZF16" s="10"/>
      <c r="RZG16" s="14"/>
      <c r="RZH16" s="10"/>
      <c r="RZI16" s="14"/>
      <c r="RZJ16" s="10"/>
      <c r="RZK16" s="14"/>
      <c r="RZL16" s="10"/>
      <c r="RZM16" s="14"/>
      <c r="RZN16" s="10"/>
      <c r="RZO16" s="14"/>
      <c r="RZP16" s="10"/>
      <c r="RZQ16" s="14"/>
      <c r="RZR16" s="10"/>
      <c r="RZS16" s="14"/>
      <c r="RZT16" s="10"/>
      <c r="RZU16" s="14"/>
      <c r="RZV16" s="10"/>
      <c r="RZW16" s="14"/>
      <c r="RZX16" s="10"/>
      <c r="RZY16" s="14"/>
      <c r="RZZ16" s="10"/>
      <c r="SAA16" s="14"/>
      <c r="SAB16" s="10"/>
      <c r="SAC16" s="14"/>
      <c r="SAD16" s="10"/>
      <c r="SAE16" s="14"/>
      <c r="SAF16" s="10"/>
      <c r="SAG16" s="14"/>
      <c r="SAH16" s="10"/>
      <c r="SAI16" s="14"/>
      <c r="SAJ16" s="10"/>
      <c r="SAK16" s="14"/>
      <c r="SAL16" s="10"/>
      <c r="SAM16" s="14"/>
      <c r="SAN16" s="10"/>
      <c r="SAO16" s="14"/>
      <c r="SAP16" s="10"/>
      <c r="SAQ16" s="14"/>
      <c r="SAR16" s="10"/>
      <c r="SAS16" s="14"/>
      <c r="SAT16" s="10"/>
      <c r="SAU16" s="14"/>
      <c r="SAV16" s="10"/>
      <c r="SAW16" s="14"/>
      <c r="SAX16" s="10"/>
      <c r="SAY16" s="14"/>
      <c r="SAZ16" s="10"/>
      <c r="SBA16" s="14"/>
      <c r="SBB16" s="10"/>
      <c r="SBC16" s="14"/>
      <c r="SBD16" s="10"/>
      <c r="SBE16" s="14"/>
      <c r="SBF16" s="10"/>
      <c r="SBG16" s="14"/>
      <c r="SBH16" s="10"/>
      <c r="SBI16" s="14"/>
      <c r="SBJ16" s="10"/>
      <c r="SBK16" s="14"/>
      <c r="SBL16" s="10"/>
      <c r="SBM16" s="14"/>
      <c r="SBN16" s="10"/>
      <c r="SBO16" s="14"/>
      <c r="SBP16" s="10"/>
      <c r="SBQ16" s="14"/>
      <c r="SBR16" s="10"/>
      <c r="SBS16" s="14"/>
      <c r="SBT16" s="10"/>
      <c r="SBU16" s="14"/>
      <c r="SBV16" s="10"/>
      <c r="SBW16" s="14"/>
      <c r="SBX16" s="10"/>
      <c r="SBY16" s="14"/>
      <c r="SBZ16" s="10"/>
      <c r="SCA16" s="14"/>
      <c r="SCB16" s="10"/>
      <c r="SCC16" s="14"/>
      <c r="SCD16" s="10"/>
      <c r="SCE16" s="14"/>
      <c r="SCF16" s="10"/>
      <c r="SCG16" s="14"/>
      <c r="SCH16" s="10"/>
      <c r="SCI16" s="14"/>
      <c r="SCJ16" s="10"/>
      <c r="SCK16" s="14"/>
      <c r="SCL16" s="10"/>
      <c r="SCM16" s="14"/>
      <c r="SCN16" s="10"/>
      <c r="SCO16" s="14"/>
      <c r="SCP16" s="10"/>
      <c r="SCQ16" s="14"/>
      <c r="SCR16" s="10"/>
      <c r="SCS16" s="14"/>
      <c r="SCT16" s="10"/>
      <c r="SCU16" s="14"/>
      <c r="SCV16" s="10"/>
      <c r="SCW16" s="14"/>
      <c r="SCX16" s="10"/>
      <c r="SCY16" s="14"/>
      <c r="SCZ16" s="10"/>
      <c r="SDA16" s="14"/>
      <c r="SDB16" s="10"/>
      <c r="SDC16" s="14"/>
      <c r="SDD16" s="10"/>
      <c r="SDE16" s="14"/>
      <c r="SDF16" s="10"/>
      <c r="SDG16" s="14"/>
      <c r="SDH16" s="10"/>
      <c r="SDI16" s="14"/>
      <c r="SDJ16" s="10"/>
      <c r="SDK16" s="14"/>
      <c r="SDL16" s="10"/>
      <c r="SDM16" s="14"/>
      <c r="SDN16" s="10"/>
      <c r="SDO16" s="14"/>
      <c r="SDP16" s="10"/>
      <c r="SDQ16" s="14"/>
      <c r="SDR16" s="10"/>
      <c r="SDS16" s="14"/>
      <c r="SDT16" s="10"/>
      <c r="SDU16" s="14"/>
      <c r="SDV16" s="10"/>
      <c r="SDW16" s="14"/>
      <c r="SDX16" s="10"/>
      <c r="SDY16" s="14"/>
      <c r="SDZ16" s="10"/>
      <c r="SEA16" s="14"/>
      <c r="SEB16" s="10"/>
      <c r="SEC16" s="14"/>
      <c r="SED16" s="10"/>
      <c r="SEE16" s="14"/>
      <c r="SEF16" s="10"/>
      <c r="SEG16" s="14"/>
      <c r="SEH16" s="10"/>
      <c r="SEI16" s="14"/>
      <c r="SEJ16" s="10"/>
      <c r="SEK16" s="14"/>
      <c r="SEL16" s="10"/>
      <c r="SEM16" s="14"/>
      <c r="SEN16" s="10"/>
      <c r="SEO16" s="14"/>
      <c r="SEP16" s="10"/>
      <c r="SEQ16" s="14"/>
      <c r="SER16" s="10"/>
      <c r="SES16" s="14"/>
      <c r="SET16" s="10"/>
      <c r="SEU16" s="14"/>
      <c r="SEV16" s="10"/>
      <c r="SEW16" s="14"/>
      <c r="SEX16" s="10"/>
      <c r="SEY16" s="14"/>
      <c r="SEZ16" s="10"/>
      <c r="SFA16" s="14"/>
      <c r="SFB16" s="10"/>
      <c r="SFC16" s="14"/>
      <c r="SFD16" s="10"/>
      <c r="SFE16" s="14"/>
      <c r="SFF16" s="10"/>
      <c r="SFG16" s="14"/>
      <c r="SFH16" s="10"/>
      <c r="SFI16" s="14"/>
      <c r="SFJ16" s="10"/>
      <c r="SFK16" s="14"/>
      <c r="SFL16" s="10"/>
      <c r="SFM16" s="14"/>
      <c r="SFN16" s="10"/>
      <c r="SFO16" s="14"/>
      <c r="SFP16" s="10"/>
      <c r="SFQ16" s="14"/>
      <c r="SFR16" s="10"/>
      <c r="SFS16" s="14"/>
      <c r="SFT16" s="10"/>
      <c r="SFU16" s="14"/>
      <c r="SFV16" s="10"/>
      <c r="SFW16" s="14"/>
      <c r="SFX16" s="10"/>
      <c r="SFY16" s="14"/>
      <c r="SFZ16" s="10"/>
      <c r="SGA16" s="14"/>
      <c r="SGB16" s="10"/>
      <c r="SGC16" s="14"/>
      <c r="SGD16" s="10"/>
      <c r="SGE16" s="14"/>
      <c r="SGF16" s="10"/>
      <c r="SGG16" s="14"/>
      <c r="SGH16" s="10"/>
      <c r="SGI16" s="14"/>
      <c r="SGJ16" s="10"/>
      <c r="SGK16" s="14"/>
      <c r="SGL16" s="10"/>
      <c r="SGM16" s="14"/>
      <c r="SGN16" s="10"/>
      <c r="SGO16" s="14"/>
      <c r="SGP16" s="10"/>
      <c r="SGQ16" s="14"/>
      <c r="SGR16" s="10"/>
      <c r="SGS16" s="14"/>
      <c r="SGT16" s="10"/>
      <c r="SGU16" s="14"/>
      <c r="SGV16" s="10"/>
      <c r="SGW16" s="14"/>
      <c r="SGX16" s="10"/>
      <c r="SGY16" s="14"/>
      <c r="SGZ16" s="10"/>
      <c r="SHA16" s="14"/>
      <c r="SHB16" s="10"/>
      <c r="SHC16" s="14"/>
      <c r="SHD16" s="10"/>
      <c r="SHE16" s="14"/>
      <c r="SHF16" s="10"/>
      <c r="SHG16" s="14"/>
      <c r="SHH16" s="10"/>
      <c r="SHI16" s="14"/>
      <c r="SHJ16" s="10"/>
      <c r="SHK16" s="14"/>
      <c r="SHL16" s="10"/>
      <c r="SHM16" s="14"/>
      <c r="SHN16" s="10"/>
      <c r="SHO16" s="14"/>
      <c r="SHP16" s="10"/>
      <c r="SHQ16" s="14"/>
      <c r="SHR16" s="10"/>
      <c r="SHS16" s="14"/>
      <c r="SHT16" s="10"/>
      <c r="SHU16" s="14"/>
      <c r="SHV16" s="10"/>
      <c r="SHW16" s="14"/>
      <c r="SHX16" s="10"/>
      <c r="SHY16" s="14"/>
      <c r="SHZ16" s="10"/>
      <c r="SIA16" s="14"/>
      <c r="SIB16" s="10"/>
      <c r="SIC16" s="14"/>
      <c r="SID16" s="10"/>
      <c r="SIE16" s="14"/>
      <c r="SIF16" s="10"/>
      <c r="SIG16" s="14"/>
      <c r="SIH16" s="10"/>
      <c r="SII16" s="14"/>
      <c r="SIJ16" s="10"/>
      <c r="SIK16" s="14"/>
      <c r="SIL16" s="10"/>
      <c r="SIM16" s="14"/>
      <c r="SIN16" s="10"/>
      <c r="SIO16" s="14"/>
      <c r="SIP16" s="10"/>
      <c r="SIQ16" s="14"/>
      <c r="SIR16" s="10"/>
      <c r="SIS16" s="14"/>
      <c r="SIT16" s="10"/>
      <c r="SIU16" s="14"/>
      <c r="SIV16" s="10"/>
      <c r="SIW16" s="14"/>
      <c r="SIX16" s="10"/>
      <c r="SIY16" s="14"/>
      <c r="SIZ16" s="10"/>
      <c r="SJA16" s="14"/>
      <c r="SJB16" s="10"/>
      <c r="SJC16" s="14"/>
      <c r="SJD16" s="10"/>
      <c r="SJE16" s="14"/>
      <c r="SJF16" s="10"/>
      <c r="SJG16" s="14"/>
      <c r="SJH16" s="10"/>
      <c r="SJI16" s="14"/>
      <c r="SJJ16" s="10"/>
      <c r="SJK16" s="14"/>
      <c r="SJL16" s="10"/>
      <c r="SJM16" s="14"/>
      <c r="SJN16" s="10"/>
      <c r="SJO16" s="14"/>
      <c r="SJP16" s="10"/>
      <c r="SJQ16" s="14"/>
      <c r="SJR16" s="10"/>
      <c r="SJS16" s="14"/>
      <c r="SJT16" s="10"/>
      <c r="SJU16" s="14"/>
      <c r="SJV16" s="10"/>
      <c r="SJW16" s="14"/>
      <c r="SJX16" s="10"/>
      <c r="SJY16" s="14"/>
      <c r="SJZ16" s="10"/>
      <c r="SKA16" s="14"/>
      <c r="SKB16" s="10"/>
      <c r="SKC16" s="14"/>
      <c r="SKD16" s="10"/>
      <c r="SKE16" s="14"/>
      <c r="SKF16" s="10"/>
      <c r="SKG16" s="14"/>
      <c r="SKH16" s="10"/>
      <c r="SKI16" s="14"/>
      <c r="SKJ16" s="10"/>
      <c r="SKK16" s="14"/>
      <c r="SKL16" s="10"/>
      <c r="SKM16" s="14"/>
      <c r="SKN16" s="10"/>
      <c r="SKO16" s="14"/>
      <c r="SKP16" s="10"/>
      <c r="SKQ16" s="14"/>
      <c r="SKR16" s="10"/>
      <c r="SKS16" s="14"/>
      <c r="SKT16" s="10"/>
      <c r="SKU16" s="14"/>
      <c r="SKV16" s="10"/>
      <c r="SKW16" s="14"/>
      <c r="SKX16" s="10"/>
      <c r="SKY16" s="14"/>
      <c r="SKZ16" s="10"/>
      <c r="SLA16" s="14"/>
      <c r="SLB16" s="10"/>
      <c r="SLC16" s="14"/>
      <c r="SLD16" s="10"/>
      <c r="SLE16" s="14"/>
      <c r="SLF16" s="10"/>
      <c r="SLG16" s="14"/>
      <c r="SLH16" s="10"/>
      <c r="SLI16" s="14"/>
      <c r="SLJ16" s="10"/>
      <c r="SLK16" s="14"/>
      <c r="SLL16" s="10"/>
      <c r="SLM16" s="14"/>
      <c r="SLN16" s="10"/>
      <c r="SLO16" s="14"/>
      <c r="SLP16" s="10"/>
      <c r="SLQ16" s="14"/>
      <c r="SLR16" s="10"/>
      <c r="SLS16" s="14"/>
      <c r="SLT16" s="10"/>
      <c r="SLU16" s="14"/>
      <c r="SLV16" s="10"/>
      <c r="SLW16" s="14"/>
      <c r="SLX16" s="10"/>
      <c r="SLY16" s="14"/>
      <c r="SLZ16" s="10"/>
      <c r="SMA16" s="14"/>
      <c r="SMB16" s="10"/>
      <c r="SMC16" s="14"/>
      <c r="SMD16" s="10"/>
      <c r="SME16" s="14"/>
      <c r="SMF16" s="10"/>
      <c r="SMG16" s="14"/>
      <c r="SMH16" s="10"/>
      <c r="SMI16" s="14"/>
      <c r="SMJ16" s="10"/>
      <c r="SMK16" s="14"/>
      <c r="SML16" s="10"/>
      <c r="SMM16" s="14"/>
      <c r="SMN16" s="10"/>
      <c r="SMO16" s="14"/>
      <c r="SMP16" s="10"/>
      <c r="SMQ16" s="14"/>
      <c r="SMR16" s="10"/>
      <c r="SMS16" s="14"/>
      <c r="SMT16" s="10"/>
      <c r="SMU16" s="14"/>
      <c r="SMV16" s="10"/>
      <c r="SMW16" s="14"/>
      <c r="SMX16" s="10"/>
      <c r="SMY16" s="14"/>
      <c r="SMZ16" s="10"/>
      <c r="SNA16" s="14"/>
      <c r="SNB16" s="10"/>
      <c r="SNC16" s="14"/>
      <c r="SND16" s="10"/>
      <c r="SNE16" s="14"/>
      <c r="SNF16" s="10"/>
      <c r="SNG16" s="14"/>
      <c r="SNH16" s="10"/>
      <c r="SNI16" s="14"/>
      <c r="SNJ16" s="10"/>
      <c r="SNK16" s="14"/>
      <c r="SNL16" s="10"/>
      <c r="SNM16" s="14"/>
      <c r="SNN16" s="10"/>
      <c r="SNO16" s="14"/>
      <c r="SNP16" s="10"/>
      <c r="SNQ16" s="14"/>
      <c r="SNR16" s="10"/>
      <c r="SNS16" s="14"/>
      <c r="SNT16" s="10"/>
      <c r="SNU16" s="14"/>
      <c r="SNV16" s="10"/>
      <c r="SNW16" s="14"/>
      <c r="SNX16" s="10"/>
      <c r="SNY16" s="14"/>
      <c r="SNZ16" s="10"/>
      <c r="SOA16" s="14"/>
      <c r="SOB16" s="10"/>
      <c r="SOC16" s="14"/>
      <c r="SOD16" s="10"/>
      <c r="SOE16" s="14"/>
      <c r="SOF16" s="10"/>
      <c r="SOG16" s="14"/>
      <c r="SOH16" s="10"/>
      <c r="SOI16" s="14"/>
      <c r="SOJ16" s="10"/>
      <c r="SOK16" s="14"/>
      <c r="SOL16" s="10"/>
      <c r="SOM16" s="14"/>
      <c r="SON16" s="10"/>
      <c r="SOO16" s="14"/>
      <c r="SOP16" s="10"/>
      <c r="SOQ16" s="14"/>
      <c r="SOR16" s="10"/>
      <c r="SOS16" s="14"/>
      <c r="SOT16" s="10"/>
      <c r="SOU16" s="14"/>
      <c r="SOV16" s="10"/>
      <c r="SOW16" s="14"/>
      <c r="SOX16" s="10"/>
      <c r="SOY16" s="14"/>
      <c r="SOZ16" s="10"/>
      <c r="SPA16" s="14"/>
      <c r="SPB16" s="10"/>
      <c r="SPC16" s="14"/>
      <c r="SPD16" s="10"/>
      <c r="SPE16" s="14"/>
      <c r="SPF16" s="10"/>
      <c r="SPG16" s="14"/>
      <c r="SPH16" s="10"/>
      <c r="SPI16" s="14"/>
      <c r="SPJ16" s="10"/>
      <c r="SPK16" s="14"/>
      <c r="SPL16" s="10"/>
      <c r="SPM16" s="14"/>
      <c r="SPN16" s="10"/>
      <c r="SPO16" s="14"/>
      <c r="SPP16" s="10"/>
      <c r="SPQ16" s="14"/>
      <c r="SPR16" s="10"/>
      <c r="SPS16" s="14"/>
      <c r="SPT16" s="10"/>
      <c r="SPU16" s="14"/>
      <c r="SPV16" s="10"/>
      <c r="SPW16" s="14"/>
      <c r="SPX16" s="10"/>
      <c r="SPY16" s="14"/>
      <c r="SPZ16" s="10"/>
      <c r="SQA16" s="14"/>
      <c r="SQB16" s="10"/>
      <c r="SQC16" s="14"/>
      <c r="SQD16" s="10"/>
      <c r="SQE16" s="14"/>
      <c r="SQF16" s="10"/>
      <c r="SQG16" s="14"/>
      <c r="SQH16" s="10"/>
      <c r="SQI16" s="14"/>
      <c r="SQJ16" s="10"/>
      <c r="SQK16" s="14"/>
      <c r="SQL16" s="10"/>
      <c r="SQM16" s="14"/>
      <c r="SQN16" s="10"/>
      <c r="SQO16" s="14"/>
      <c r="SQP16" s="10"/>
      <c r="SQQ16" s="14"/>
      <c r="SQR16" s="10"/>
      <c r="SQS16" s="14"/>
      <c r="SQT16" s="10"/>
      <c r="SQU16" s="14"/>
      <c r="SQV16" s="10"/>
      <c r="SQW16" s="14"/>
      <c r="SQX16" s="10"/>
      <c r="SQY16" s="14"/>
      <c r="SQZ16" s="10"/>
      <c r="SRA16" s="14"/>
      <c r="SRB16" s="10"/>
      <c r="SRC16" s="14"/>
      <c r="SRD16" s="10"/>
      <c r="SRE16" s="14"/>
      <c r="SRF16" s="10"/>
      <c r="SRG16" s="14"/>
      <c r="SRH16" s="10"/>
      <c r="SRI16" s="14"/>
      <c r="SRJ16" s="10"/>
      <c r="SRK16" s="14"/>
      <c r="SRL16" s="10"/>
      <c r="SRM16" s="14"/>
      <c r="SRN16" s="10"/>
      <c r="SRO16" s="14"/>
      <c r="SRP16" s="10"/>
      <c r="SRQ16" s="14"/>
      <c r="SRR16" s="10"/>
      <c r="SRS16" s="14"/>
      <c r="SRT16" s="10"/>
      <c r="SRU16" s="14"/>
      <c r="SRV16" s="10"/>
      <c r="SRW16" s="14"/>
      <c r="SRX16" s="10"/>
      <c r="SRY16" s="14"/>
      <c r="SRZ16" s="10"/>
      <c r="SSA16" s="14"/>
      <c r="SSB16" s="10"/>
      <c r="SSC16" s="14"/>
      <c r="SSD16" s="10"/>
      <c r="SSE16" s="14"/>
      <c r="SSF16" s="10"/>
      <c r="SSG16" s="14"/>
      <c r="SSH16" s="10"/>
      <c r="SSI16" s="14"/>
      <c r="SSJ16" s="10"/>
      <c r="SSK16" s="14"/>
      <c r="SSL16" s="10"/>
      <c r="SSM16" s="14"/>
      <c r="SSN16" s="10"/>
      <c r="SSO16" s="14"/>
      <c r="SSP16" s="10"/>
      <c r="SSQ16" s="14"/>
      <c r="SSR16" s="10"/>
      <c r="SSS16" s="14"/>
      <c r="SST16" s="10"/>
      <c r="SSU16" s="14"/>
      <c r="SSV16" s="10"/>
      <c r="SSW16" s="14"/>
      <c r="SSX16" s="10"/>
      <c r="SSY16" s="14"/>
      <c r="SSZ16" s="10"/>
      <c r="STA16" s="14"/>
      <c r="STB16" s="10"/>
      <c r="STC16" s="14"/>
      <c r="STD16" s="10"/>
      <c r="STE16" s="14"/>
      <c r="STF16" s="10"/>
      <c r="STG16" s="14"/>
      <c r="STH16" s="10"/>
      <c r="STI16" s="14"/>
      <c r="STJ16" s="10"/>
      <c r="STK16" s="14"/>
      <c r="STL16" s="10"/>
      <c r="STM16" s="14"/>
      <c r="STN16" s="10"/>
      <c r="STO16" s="14"/>
      <c r="STP16" s="10"/>
      <c r="STQ16" s="14"/>
      <c r="STR16" s="10"/>
      <c r="STS16" s="14"/>
      <c r="STT16" s="10"/>
      <c r="STU16" s="14"/>
      <c r="STV16" s="10"/>
      <c r="STW16" s="14"/>
      <c r="STX16" s="10"/>
      <c r="STY16" s="14"/>
      <c r="STZ16" s="10"/>
      <c r="SUA16" s="14"/>
      <c r="SUB16" s="10"/>
      <c r="SUC16" s="14"/>
      <c r="SUD16" s="10"/>
      <c r="SUE16" s="14"/>
      <c r="SUF16" s="10"/>
      <c r="SUG16" s="14"/>
      <c r="SUH16" s="10"/>
      <c r="SUI16" s="14"/>
      <c r="SUJ16" s="10"/>
      <c r="SUK16" s="14"/>
      <c r="SUL16" s="10"/>
      <c r="SUM16" s="14"/>
      <c r="SUN16" s="10"/>
      <c r="SUO16" s="14"/>
      <c r="SUP16" s="10"/>
      <c r="SUQ16" s="14"/>
      <c r="SUR16" s="10"/>
      <c r="SUS16" s="14"/>
      <c r="SUT16" s="10"/>
      <c r="SUU16" s="14"/>
      <c r="SUV16" s="10"/>
      <c r="SUW16" s="14"/>
      <c r="SUX16" s="10"/>
      <c r="SUY16" s="14"/>
      <c r="SUZ16" s="10"/>
      <c r="SVA16" s="14"/>
      <c r="SVB16" s="10"/>
      <c r="SVC16" s="14"/>
      <c r="SVD16" s="10"/>
      <c r="SVE16" s="14"/>
      <c r="SVF16" s="10"/>
      <c r="SVG16" s="14"/>
      <c r="SVH16" s="10"/>
      <c r="SVI16" s="14"/>
      <c r="SVJ16" s="10"/>
      <c r="SVK16" s="14"/>
      <c r="SVL16" s="10"/>
      <c r="SVM16" s="14"/>
      <c r="SVN16" s="10"/>
      <c r="SVO16" s="14"/>
      <c r="SVP16" s="10"/>
      <c r="SVQ16" s="14"/>
      <c r="SVR16" s="10"/>
      <c r="SVS16" s="14"/>
      <c r="SVT16" s="10"/>
      <c r="SVU16" s="14"/>
      <c r="SVV16" s="10"/>
      <c r="SVW16" s="14"/>
      <c r="SVX16" s="10"/>
      <c r="SVY16" s="14"/>
      <c r="SVZ16" s="10"/>
      <c r="SWA16" s="14"/>
      <c r="SWB16" s="10"/>
      <c r="SWC16" s="14"/>
      <c r="SWD16" s="10"/>
      <c r="SWE16" s="14"/>
      <c r="SWF16" s="10"/>
      <c r="SWG16" s="14"/>
      <c r="SWH16" s="10"/>
      <c r="SWI16" s="14"/>
      <c r="SWJ16" s="10"/>
      <c r="SWK16" s="14"/>
      <c r="SWL16" s="10"/>
      <c r="SWM16" s="14"/>
      <c r="SWN16" s="10"/>
      <c r="SWO16" s="14"/>
      <c r="SWP16" s="10"/>
      <c r="SWQ16" s="14"/>
      <c r="SWR16" s="10"/>
      <c r="SWS16" s="14"/>
      <c r="SWT16" s="10"/>
      <c r="SWU16" s="14"/>
      <c r="SWV16" s="10"/>
      <c r="SWW16" s="14"/>
      <c r="SWX16" s="10"/>
      <c r="SWY16" s="14"/>
      <c r="SWZ16" s="10"/>
      <c r="SXA16" s="14"/>
      <c r="SXB16" s="10"/>
      <c r="SXC16" s="14"/>
      <c r="SXD16" s="10"/>
      <c r="SXE16" s="14"/>
      <c r="SXF16" s="10"/>
      <c r="SXG16" s="14"/>
      <c r="SXH16" s="10"/>
      <c r="SXI16" s="14"/>
      <c r="SXJ16" s="10"/>
      <c r="SXK16" s="14"/>
      <c r="SXL16" s="10"/>
      <c r="SXM16" s="14"/>
      <c r="SXN16" s="10"/>
      <c r="SXO16" s="14"/>
      <c r="SXP16" s="10"/>
      <c r="SXQ16" s="14"/>
      <c r="SXR16" s="10"/>
      <c r="SXS16" s="14"/>
      <c r="SXT16" s="10"/>
      <c r="SXU16" s="14"/>
      <c r="SXV16" s="10"/>
      <c r="SXW16" s="14"/>
      <c r="SXX16" s="10"/>
      <c r="SXY16" s="14"/>
      <c r="SXZ16" s="10"/>
      <c r="SYA16" s="14"/>
      <c r="SYB16" s="10"/>
      <c r="SYC16" s="14"/>
      <c r="SYD16" s="10"/>
      <c r="SYE16" s="14"/>
      <c r="SYF16" s="10"/>
      <c r="SYG16" s="14"/>
      <c r="SYH16" s="10"/>
      <c r="SYI16" s="14"/>
      <c r="SYJ16" s="10"/>
      <c r="SYK16" s="14"/>
      <c r="SYL16" s="10"/>
      <c r="SYM16" s="14"/>
      <c r="SYN16" s="10"/>
      <c r="SYO16" s="14"/>
      <c r="SYP16" s="10"/>
      <c r="SYQ16" s="14"/>
      <c r="SYR16" s="10"/>
      <c r="SYS16" s="14"/>
      <c r="SYT16" s="10"/>
      <c r="SYU16" s="14"/>
      <c r="SYV16" s="10"/>
      <c r="SYW16" s="14"/>
      <c r="SYX16" s="10"/>
      <c r="SYY16" s="14"/>
      <c r="SYZ16" s="10"/>
      <c r="SZA16" s="14"/>
      <c r="SZB16" s="10"/>
      <c r="SZC16" s="14"/>
      <c r="SZD16" s="10"/>
      <c r="SZE16" s="14"/>
      <c r="SZF16" s="10"/>
      <c r="SZG16" s="14"/>
      <c r="SZH16" s="10"/>
      <c r="SZI16" s="14"/>
      <c r="SZJ16" s="10"/>
      <c r="SZK16" s="14"/>
      <c r="SZL16" s="10"/>
      <c r="SZM16" s="14"/>
      <c r="SZN16" s="10"/>
      <c r="SZO16" s="14"/>
      <c r="SZP16" s="10"/>
      <c r="SZQ16" s="14"/>
      <c r="SZR16" s="10"/>
      <c r="SZS16" s="14"/>
      <c r="SZT16" s="10"/>
      <c r="SZU16" s="14"/>
      <c r="SZV16" s="10"/>
      <c r="SZW16" s="14"/>
      <c r="SZX16" s="10"/>
      <c r="SZY16" s="14"/>
      <c r="SZZ16" s="10"/>
      <c r="TAA16" s="14"/>
      <c r="TAB16" s="10"/>
      <c r="TAC16" s="14"/>
      <c r="TAD16" s="10"/>
      <c r="TAE16" s="14"/>
      <c r="TAF16" s="10"/>
      <c r="TAG16" s="14"/>
      <c r="TAH16" s="10"/>
      <c r="TAI16" s="14"/>
      <c r="TAJ16" s="10"/>
      <c r="TAK16" s="14"/>
      <c r="TAL16" s="10"/>
      <c r="TAM16" s="14"/>
      <c r="TAN16" s="10"/>
      <c r="TAO16" s="14"/>
      <c r="TAP16" s="10"/>
      <c r="TAQ16" s="14"/>
      <c r="TAR16" s="10"/>
      <c r="TAS16" s="14"/>
      <c r="TAT16" s="10"/>
      <c r="TAU16" s="14"/>
      <c r="TAV16" s="10"/>
      <c r="TAW16" s="14"/>
      <c r="TAX16" s="10"/>
      <c r="TAY16" s="14"/>
      <c r="TAZ16" s="10"/>
      <c r="TBA16" s="14"/>
      <c r="TBB16" s="10"/>
      <c r="TBC16" s="14"/>
      <c r="TBD16" s="10"/>
      <c r="TBE16" s="14"/>
      <c r="TBF16" s="10"/>
      <c r="TBG16" s="14"/>
      <c r="TBH16" s="10"/>
      <c r="TBI16" s="14"/>
      <c r="TBJ16" s="10"/>
      <c r="TBK16" s="14"/>
      <c r="TBL16" s="10"/>
      <c r="TBM16" s="14"/>
      <c r="TBN16" s="10"/>
      <c r="TBO16" s="14"/>
      <c r="TBP16" s="10"/>
      <c r="TBQ16" s="14"/>
      <c r="TBR16" s="10"/>
      <c r="TBS16" s="14"/>
      <c r="TBT16" s="10"/>
      <c r="TBU16" s="14"/>
      <c r="TBV16" s="10"/>
      <c r="TBW16" s="14"/>
      <c r="TBX16" s="10"/>
      <c r="TBY16" s="14"/>
      <c r="TBZ16" s="10"/>
      <c r="TCA16" s="14"/>
      <c r="TCB16" s="10"/>
      <c r="TCC16" s="14"/>
      <c r="TCD16" s="10"/>
      <c r="TCE16" s="14"/>
      <c r="TCF16" s="10"/>
      <c r="TCG16" s="14"/>
      <c r="TCH16" s="10"/>
      <c r="TCI16" s="14"/>
      <c r="TCJ16" s="10"/>
      <c r="TCK16" s="14"/>
      <c r="TCL16" s="10"/>
      <c r="TCM16" s="14"/>
      <c r="TCN16" s="10"/>
      <c r="TCO16" s="14"/>
      <c r="TCP16" s="10"/>
      <c r="TCQ16" s="14"/>
      <c r="TCR16" s="10"/>
      <c r="TCS16" s="14"/>
      <c r="TCT16" s="10"/>
      <c r="TCU16" s="14"/>
      <c r="TCV16" s="10"/>
      <c r="TCW16" s="14"/>
      <c r="TCX16" s="10"/>
      <c r="TCY16" s="14"/>
      <c r="TCZ16" s="10"/>
      <c r="TDA16" s="14"/>
      <c r="TDB16" s="10"/>
      <c r="TDC16" s="14"/>
      <c r="TDD16" s="10"/>
      <c r="TDE16" s="14"/>
      <c r="TDF16" s="10"/>
      <c r="TDG16" s="14"/>
      <c r="TDH16" s="10"/>
      <c r="TDI16" s="14"/>
      <c r="TDJ16" s="10"/>
      <c r="TDK16" s="14"/>
      <c r="TDL16" s="10"/>
      <c r="TDM16" s="14"/>
      <c r="TDN16" s="10"/>
      <c r="TDO16" s="14"/>
      <c r="TDP16" s="10"/>
      <c r="TDQ16" s="14"/>
      <c r="TDR16" s="10"/>
      <c r="TDS16" s="14"/>
      <c r="TDT16" s="10"/>
      <c r="TDU16" s="14"/>
      <c r="TDV16" s="10"/>
      <c r="TDW16" s="14"/>
      <c r="TDX16" s="10"/>
      <c r="TDY16" s="14"/>
      <c r="TDZ16" s="10"/>
      <c r="TEA16" s="14"/>
      <c r="TEB16" s="10"/>
      <c r="TEC16" s="14"/>
      <c r="TED16" s="10"/>
      <c r="TEE16" s="14"/>
      <c r="TEF16" s="10"/>
      <c r="TEG16" s="14"/>
      <c r="TEH16" s="10"/>
      <c r="TEI16" s="14"/>
      <c r="TEJ16" s="10"/>
      <c r="TEK16" s="14"/>
      <c r="TEL16" s="10"/>
      <c r="TEM16" s="14"/>
      <c r="TEN16" s="10"/>
      <c r="TEO16" s="14"/>
      <c r="TEP16" s="10"/>
      <c r="TEQ16" s="14"/>
      <c r="TER16" s="10"/>
      <c r="TES16" s="14"/>
      <c r="TET16" s="10"/>
      <c r="TEU16" s="14"/>
      <c r="TEV16" s="10"/>
      <c r="TEW16" s="14"/>
      <c r="TEX16" s="10"/>
      <c r="TEY16" s="14"/>
      <c r="TEZ16" s="10"/>
      <c r="TFA16" s="14"/>
      <c r="TFB16" s="10"/>
      <c r="TFC16" s="14"/>
      <c r="TFD16" s="10"/>
      <c r="TFE16" s="14"/>
      <c r="TFF16" s="10"/>
      <c r="TFG16" s="14"/>
      <c r="TFH16" s="10"/>
      <c r="TFI16" s="14"/>
      <c r="TFJ16" s="10"/>
      <c r="TFK16" s="14"/>
      <c r="TFL16" s="10"/>
      <c r="TFM16" s="14"/>
      <c r="TFN16" s="10"/>
      <c r="TFO16" s="14"/>
      <c r="TFP16" s="10"/>
      <c r="TFQ16" s="14"/>
      <c r="TFR16" s="10"/>
      <c r="TFS16" s="14"/>
      <c r="TFT16" s="10"/>
      <c r="TFU16" s="14"/>
      <c r="TFV16" s="10"/>
      <c r="TFW16" s="14"/>
      <c r="TFX16" s="10"/>
      <c r="TFY16" s="14"/>
      <c r="TFZ16" s="10"/>
      <c r="TGA16" s="14"/>
      <c r="TGB16" s="10"/>
      <c r="TGC16" s="14"/>
      <c r="TGD16" s="10"/>
      <c r="TGE16" s="14"/>
      <c r="TGF16" s="10"/>
      <c r="TGG16" s="14"/>
      <c r="TGH16" s="10"/>
      <c r="TGI16" s="14"/>
      <c r="TGJ16" s="10"/>
      <c r="TGK16" s="14"/>
      <c r="TGL16" s="10"/>
      <c r="TGM16" s="14"/>
      <c r="TGN16" s="10"/>
      <c r="TGO16" s="14"/>
      <c r="TGP16" s="10"/>
      <c r="TGQ16" s="14"/>
      <c r="TGR16" s="10"/>
      <c r="TGS16" s="14"/>
      <c r="TGT16" s="10"/>
      <c r="TGU16" s="14"/>
      <c r="TGV16" s="10"/>
      <c r="TGW16" s="14"/>
      <c r="TGX16" s="10"/>
      <c r="TGY16" s="14"/>
      <c r="TGZ16" s="10"/>
      <c r="THA16" s="14"/>
      <c r="THB16" s="10"/>
      <c r="THC16" s="14"/>
      <c r="THD16" s="10"/>
      <c r="THE16" s="14"/>
      <c r="THF16" s="10"/>
      <c r="THG16" s="14"/>
      <c r="THH16" s="10"/>
      <c r="THI16" s="14"/>
      <c r="THJ16" s="10"/>
      <c r="THK16" s="14"/>
      <c r="THL16" s="10"/>
      <c r="THM16" s="14"/>
      <c r="THN16" s="10"/>
      <c r="THO16" s="14"/>
      <c r="THP16" s="10"/>
      <c r="THQ16" s="14"/>
      <c r="THR16" s="10"/>
      <c r="THS16" s="14"/>
      <c r="THT16" s="10"/>
      <c r="THU16" s="14"/>
      <c r="THV16" s="10"/>
      <c r="THW16" s="14"/>
      <c r="THX16" s="10"/>
      <c r="THY16" s="14"/>
      <c r="THZ16" s="10"/>
      <c r="TIA16" s="14"/>
      <c r="TIB16" s="10"/>
      <c r="TIC16" s="14"/>
      <c r="TID16" s="10"/>
      <c r="TIE16" s="14"/>
      <c r="TIF16" s="10"/>
      <c r="TIG16" s="14"/>
      <c r="TIH16" s="10"/>
      <c r="TII16" s="14"/>
      <c r="TIJ16" s="10"/>
      <c r="TIK16" s="14"/>
      <c r="TIL16" s="10"/>
      <c r="TIM16" s="14"/>
      <c r="TIN16" s="10"/>
      <c r="TIO16" s="14"/>
      <c r="TIP16" s="10"/>
      <c r="TIQ16" s="14"/>
      <c r="TIR16" s="10"/>
      <c r="TIS16" s="14"/>
      <c r="TIT16" s="10"/>
      <c r="TIU16" s="14"/>
      <c r="TIV16" s="10"/>
      <c r="TIW16" s="14"/>
      <c r="TIX16" s="10"/>
      <c r="TIY16" s="14"/>
      <c r="TIZ16" s="10"/>
      <c r="TJA16" s="14"/>
      <c r="TJB16" s="10"/>
      <c r="TJC16" s="14"/>
      <c r="TJD16" s="10"/>
      <c r="TJE16" s="14"/>
      <c r="TJF16" s="10"/>
      <c r="TJG16" s="14"/>
      <c r="TJH16" s="10"/>
      <c r="TJI16" s="14"/>
      <c r="TJJ16" s="10"/>
      <c r="TJK16" s="14"/>
      <c r="TJL16" s="10"/>
      <c r="TJM16" s="14"/>
      <c r="TJN16" s="10"/>
      <c r="TJO16" s="14"/>
      <c r="TJP16" s="10"/>
      <c r="TJQ16" s="14"/>
      <c r="TJR16" s="10"/>
      <c r="TJS16" s="14"/>
      <c r="TJT16" s="10"/>
      <c r="TJU16" s="14"/>
      <c r="TJV16" s="10"/>
      <c r="TJW16" s="14"/>
      <c r="TJX16" s="10"/>
      <c r="TJY16" s="14"/>
      <c r="TJZ16" s="10"/>
      <c r="TKA16" s="14"/>
      <c r="TKB16" s="10"/>
      <c r="TKC16" s="14"/>
      <c r="TKD16" s="10"/>
      <c r="TKE16" s="14"/>
      <c r="TKF16" s="10"/>
      <c r="TKG16" s="14"/>
      <c r="TKH16" s="10"/>
      <c r="TKI16" s="14"/>
      <c r="TKJ16" s="10"/>
      <c r="TKK16" s="14"/>
      <c r="TKL16" s="10"/>
      <c r="TKM16" s="14"/>
      <c r="TKN16" s="10"/>
      <c r="TKO16" s="14"/>
      <c r="TKP16" s="10"/>
      <c r="TKQ16" s="14"/>
      <c r="TKR16" s="10"/>
      <c r="TKS16" s="14"/>
      <c r="TKT16" s="10"/>
      <c r="TKU16" s="14"/>
      <c r="TKV16" s="10"/>
      <c r="TKW16" s="14"/>
      <c r="TKX16" s="10"/>
      <c r="TKY16" s="14"/>
      <c r="TKZ16" s="10"/>
      <c r="TLA16" s="14"/>
      <c r="TLB16" s="10"/>
      <c r="TLC16" s="14"/>
      <c r="TLD16" s="10"/>
      <c r="TLE16" s="14"/>
      <c r="TLF16" s="10"/>
      <c r="TLG16" s="14"/>
      <c r="TLH16" s="10"/>
      <c r="TLI16" s="14"/>
      <c r="TLJ16" s="10"/>
      <c r="TLK16" s="14"/>
      <c r="TLL16" s="10"/>
      <c r="TLM16" s="14"/>
      <c r="TLN16" s="10"/>
      <c r="TLO16" s="14"/>
      <c r="TLP16" s="10"/>
      <c r="TLQ16" s="14"/>
      <c r="TLR16" s="10"/>
      <c r="TLS16" s="14"/>
      <c r="TLT16" s="10"/>
      <c r="TLU16" s="14"/>
      <c r="TLV16" s="10"/>
      <c r="TLW16" s="14"/>
      <c r="TLX16" s="10"/>
      <c r="TLY16" s="14"/>
      <c r="TLZ16" s="10"/>
      <c r="TMA16" s="14"/>
      <c r="TMB16" s="10"/>
      <c r="TMC16" s="14"/>
      <c r="TMD16" s="10"/>
      <c r="TME16" s="14"/>
      <c r="TMF16" s="10"/>
      <c r="TMG16" s="14"/>
      <c r="TMH16" s="10"/>
      <c r="TMI16" s="14"/>
      <c r="TMJ16" s="10"/>
      <c r="TMK16" s="14"/>
      <c r="TML16" s="10"/>
      <c r="TMM16" s="14"/>
      <c r="TMN16" s="10"/>
      <c r="TMO16" s="14"/>
      <c r="TMP16" s="10"/>
      <c r="TMQ16" s="14"/>
      <c r="TMR16" s="10"/>
      <c r="TMS16" s="14"/>
      <c r="TMT16" s="10"/>
      <c r="TMU16" s="14"/>
      <c r="TMV16" s="10"/>
      <c r="TMW16" s="14"/>
      <c r="TMX16" s="10"/>
      <c r="TMY16" s="14"/>
      <c r="TMZ16" s="10"/>
      <c r="TNA16" s="14"/>
      <c r="TNB16" s="10"/>
      <c r="TNC16" s="14"/>
      <c r="TND16" s="10"/>
      <c r="TNE16" s="14"/>
      <c r="TNF16" s="10"/>
      <c r="TNG16" s="14"/>
      <c r="TNH16" s="10"/>
      <c r="TNI16" s="14"/>
      <c r="TNJ16" s="10"/>
      <c r="TNK16" s="14"/>
      <c r="TNL16" s="10"/>
      <c r="TNM16" s="14"/>
      <c r="TNN16" s="10"/>
      <c r="TNO16" s="14"/>
      <c r="TNP16" s="10"/>
      <c r="TNQ16" s="14"/>
      <c r="TNR16" s="10"/>
      <c r="TNS16" s="14"/>
      <c r="TNT16" s="10"/>
      <c r="TNU16" s="14"/>
      <c r="TNV16" s="10"/>
      <c r="TNW16" s="14"/>
      <c r="TNX16" s="10"/>
      <c r="TNY16" s="14"/>
      <c r="TNZ16" s="10"/>
      <c r="TOA16" s="14"/>
      <c r="TOB16" s="10"/>
      <c r="TOC16" s="14"/>
      <c r="TOD16" s="10"/>
      <c r="TOE16" s="14"/>
      <c r="TOF16" s="10"/>
      <c r="TOG16" s="14"/>
      <c r="TOH16" s="10"/>
      <c r="TOI16" s="14"/>
      <c r="TOJ16" s="10"/>
      <c r="TOK16" s="14"/>
      <c r="TOL16" s="10"/>
      <c r="TOM16" s="14"/>
      <c r="TON16" s="10"/>
      <c r="TOO16" s="14"/>
      <c r="TOP16" s="10"/>
      <c r="TOQ16" s="14"/>
      <c r="TOR16" s="10"/>
      <c r="TOS16" s="14"/>
      <c r="TOT16" s="10"/>
      <c r="TOU16" s="14"/>
      <c r="TOV16" s="10"/>
      <c r="TOW16" s="14"/>
      <c r="TOX16" s="10"/>
      <c r="TOY16" s="14"/>
      <c r="TOZ16" s="10"/>
      <c r="TPA16" s="14"/>
      <c r="TPB16" s="10"/>
      <c r="TPC16" s="14"/>
      <c r="TPD16" s="10"/>
      <c r="TPE16" s="14"/>
      <c r="TPF16" s="10"/>
      <c r="TPG16" s="14"/>
      <c r="TPH16" s="10"/>
      <c r="TPI16" s="14"/>
      <c r="TPJ16" s="10"/>
      <c r="TPK16" s="14"/>
      <c r="TPL16" s="10"/>
      <c r="TPM16" s="14"/>
      <c r="TPN16" s="10"/>
      <c r="TPO16" s="14"/>
      <c r="TPP16" s="10"/>
      <c r="TPQ16" s="14"/>
      <c r="TPR16" s="10"/>
      <c r="TPS16" s="14"/>
      <c r="TPT16" s="10"/>
      <c r="TPU16" s="14"/>
      <c r="TPV16" s="10"/>
      <c r="TPW16" s="14"/>
      <c r="TPX16" s="10"/>
      <c r="TPY16" s="14"/>
      <c r="TPZ16" s="10"/>
      <c r="TQA16" s="14"/>
      <c r="TQB16" s="10"/>
      <c r="TQC16" s="14"/>
      <c r="TQD16" s="10"/>
      <c r="TQE16" s="14"/>
      <c r="TQF16" s="10"/>
      <c r="TQG16" s="14"/>
      <c r="TQH16" s="10"/>
      <c r="TQI16" s="14"/>
      <c r="TQJ16" s="10"/>
      <c r="TQK16" s="14"/>
      <c r="TQL16" s="10"/>
      <c r="TQM16" s="14"/>
      <c r="TQN16" s="10"/>
      <c r="TQO16" s="14"/>
      <c r="TQP16" s="10"/>
      <c r="TQQ16" s="14"/>
      <c r="TQR16" s="10"/>
      <c r="TQS16" s="14"/>
      <c r="TQT16" s="10"/>
      <c r="TQU16" s="14"/>
      <c r="TQV16" s="10"/>
      <c r="TQW16" s="14"/>
      <c r="TQX16" s="10"/>
      <c r="TQY16" s="14"/>
      <c r="TQZ16" s="10"/>
      <c r="TRA16" s="14"/>
      <c r="TRB16" s="10"/>
      <c r="TRC16" s="14"/>
      <c r="TRD16" s="10"/>
      <c r="TRE16" s="14"/>
      <c r="TRF16" s="10"/>
      <c r="TRG16" s="14"/>
      <c r="TRH16" s="10"/>
      <c r="TRI16" s="14"/>
      <c r="TRJ16" s="10"/>
      <c r="TRK16" s="14"/>
      <c r="TRL16" s="10"/>
      <c r="TRM16" s="14"/>
      <c r="TRN16" s="10"/>
      <c r="TRO16" s="14"/>
      <c r="TRP16" s="10"/>
      <c r="TRQ16" s="14"/>
      <c r="TRR16" s="10"/>
      <c r="TRS16" s="14"/>
      <c r="TRT16" s="10"/>
      <c r="TRU16" s="14"/>
      <c r="TRV16" s="10"/>
      <c r="TRW16" s="14"/>
      <c r="TRX16" s="10"/>
      <c r="TRY16" s="14"/>
      <c r="TRZ16" s="10"/>
      <c r="TSA16" s="14"/>
      <c r="TSB16" s="10"/>
      <c r="TSC16" s="14"/>
      <c r="TSD16" s="10"/>
      <c r="TSE16" s="14"/>
      <c r="TSF16" s="10"/>
      <c r="TSG16" s="14"/>
      <c r="TSH16" s="10"/>
      <c r="TSI16" s="14"/>
      <c r="TSJ16" s="10"/>
      <c r="TSK16" s="14"/>
      <c r="TSL16" s="10"/>
      <c r="TSM16" s="14"/>
      <c r="TSN16" s="10"/>
      <c r="TSO16" s="14"/>
      <c r="TSP16" s="10"/>
      <c r="TSQ16" s="14"/>
      <c r="TSR16" s="10"/>
      <c r="TSS16" s="14"/>
      <c r="TST16" s="10"/>
      <c r="TSU16" s="14"/>
      <c r="TSV16" s="10"/>
      <c r="TSW16" s="14"/>
      <c r="TSX16" s="10"/>
      <c r="TSY16" s="14"/>
      <c r="TSZ16" s="10"/>
      <c r="TTA16" s="14"/>
      <c r="TTB16" s="10"/>
      <c r="TTC16" s="14"/>
      <c r="TTD16" s="10"/>
      <c r="TTE16" s="14"/>
      <c r="TTF16" s="10"/>
      <c r="TTG16" s="14"/>
      <c r="TTH16" s="10"/>
      <c r="TTI16" s="14"/>
      <c r="TTJ16" s="10"/>
      <c r="TTK16" s="14"/>
      <c r="TTL16" s="10"/>
      <c r="TTM16" s="14"/>
      <c r="TTN16" s="10"/>
      <c r="TTO16" s="14"/>
      <c r="TTP16" s="10"/>
      <c r="TTQ16" s="14"/>
      <c r="TTR16" s="10"/>
      <c r="TTS16" s="14"/>
      <c r="TTT16" s="10"/>
      <c r="TTU16" s="14"/>
      <c r="TTV16" s="10"/>
      <c r="TTW16" s="14"/>
      <c r="TTX16" s="10"/>
      <c r="TTY16" s="14"/>
      <c r="TTZ16" s="10"/>
      <c r="TUA16" s="14"/>
      <c r="TUB16" s="10"/>
      <c r="TUC16" s="14"/>
      <c r="TUD16" s="10"/>
      <c r="TUE16" s="14"/>
      <c r="TUF16" s="10"/>
      <c r="TUG16" s="14"/>
      <c r="TUH16" s="10"/>
      <c r="TUI16" s="14"/>
      <c r="TUJ16" s="10"/>
      <c r="TUK16" s="14"/>
      <c r="TUL16" s="10"/>
      <c r="TUM16" s="14"/>
      <c r="TUN16" s="10"/>
      <c r="TUO16" s="14"/>
      <c r="TUP16" s="10"/>
      <c r="TUQ16" s="14"/>
      <c r="TUR16" s="10"/>
      <c r="TUS16" s="14"/>
      <c r="TUT16" s="10"/>
      <c r="TUU16" s="14"/>
      <c r="TUV16" s="10"/>
      <c r="TUW16" s="14"/>
      <c r="TUX16" s="10"/>
      <c r="TUY16" s="14"/>
      <c r="TUZ16" s="10"/>
      <c r="TVA16" s="14"/>
      <c r="TVB16" s="10"/>
      <c r="TVC16" s="14"/>
      <c r="TVD16" s="10"/>
      <c r="TVE16" s="14"/>
      <c r="TVF16" s="10"/>
      <c r="TVG16" s="14"/>
      <c r="TVH16" s="10"/>
      <c r="TVI16" s="14"/>
      <c r="TVJ16" s="10"/>
      <c r="TVK16" s="14"/>
      <c r="TVL16" s="10"/>
      <c r="TVM16" s="14"/>
      <c r="TVN16" s="10"/>
      <c r="TVO16" s="14"/>
      <c r="TVP16" s="10"/>
      <c r="TVQ16" s="14"/>
      <c r="TVR16" s="10"/>
      <c r="TVS16" s="14"/>
      <c r="TVT16" s="10"/>
      <c r="TVU16" s="14"/>
      <c r="TVV16" s="10"/>
      <c r="TVW16" s="14"/>
      <c r="TVX16" s="10"/>
      <c r="TVY16" s="14"/>
      <c r="TVZ16" s="10"/>
      <c r="TWA16" s="14"/>
      <c r="TWB16" s="10"/>
      <c r="TWC16" s="14"/>
      <c r="TWD16" s="10"/>
      <c r="TWE16" s="14"/>
      <c r="TWF16" s="10"/>
      <c r="TWG16" s="14"/>
      <c r="TWH16" s="10"/>
      <c r="TWI16" s="14"/>
      <c r="TWJ16" s="10"/>
      <c r="TWK16" s="14"/>
      <c r="TWL16" s="10"/>
      <c r="TWM16" s="14"/>
      <c r="TWN16" s="10"/>
      <c r="TWO16" s="14"/>
      <c r="TWP16" s="10"/>
      <c r="TWQ16" s="14"/>
      <c r="TWR16" s="10"/>
      <c r="TWS16" s="14"/>
      <c r="TWT16" s="10"/>
      <c r="TWU16" s="14"/>
      <c r="TWV16" s="10"/>
      <c r="TWW16" s="14"/>
      <c r="TWX16" s="10"/>
      <c r="TWY16" s="14"/>
      <c r="TWZ16" s="10"/>
      <c r="TXA16" s="14"/>
      <c r="TXB16" s="10"/>
      <c r="TXC16" s="14"/>
      <c r="TXD16" s="10"/>
      <c r="TXE16" s="14"/>
      <c r="TXF16" s="10"/>
      <c r="TXG16" s="14"/>
      <c r="TXH16" s="10"/>
      <c r="TXI16" s="14"/>
      <c r="TXJ16" s="10"/>
      <c r="TXK16" s="14"/>
      <c r="TXL16" s="10"/>
      <c r="TXM16" s="14"/>
      <c r="TXN16" s="10"/>
      <c r="TXO16" s="14"/>
      <c r="TXP16" s="10"/>
      <c r="TXQ16" s="14"/>
      <c r="TXR16" s="10"/>
      <c r="TXS16" s="14"/>
      <c r="TXT16" s="10"/>
      <c r="TXU16" s="14"/>
      <c r="TXV16" s="10"/>
      <c r="TXW16" s="14"/>
      <c r="TXX16" s="10"/>
      <c r="TXY16" s="14"/>
      <c r="TXZ16" s="10"/>
      <c r="TYA16" s="14"/>
      <c r="TYB16" s="10"/>
      <c r="TYC16" s="14"/>
      <c r="TYD16" s="10"/>
      <c r="TYE16" s="14"/>
      <c r="TYF16" s="10"/>
      <c r="TYG16" s="14"/>
      <c r="TYH16" s="10"/>
      <c r="TYI16" s="14"/>
      <c r="TYJ16" s="10"/>
      <c r="TYK16" s="14"/>
      <c r="TYL16" s="10"/>
      <c r="TYM16" s="14"/>
      <c r="TYN16" s="10"/>
      <c r="TYO16" s="14"/>
      <c r="TYP16" s="10"/>
      <c r="TYQ16" s="14"/>
      <c r="TYR16" s="10"/>
      <c r="TYS16" s="14"/>
      <c r="TYT16" s="10"/>
      <c r="TYU16" s="14"/>
      <c r="TYV16" s="10"/>
      <c r="TYW16" s="14"/>
      <c r="TYX16" s="10"/>
      <c r="TYY16" s="14"/>
      <c r="TYZ16" s="10"/>
      <c r="TZA16" s="14"/>
      <c r="TZB16" s="10"/>
      <c r="TZC16" s="14"/>
      <c r="TZD16" s="10"/>
      <c r="TZE16" s="14"/>
      <c r="TZF16" s="10"/>
      <c r="TZG16" s="14"/>
      <c r="TZH16" s="10"/>
      <c r="TZI16" s="14"/>
      <c r="TZJ16" s="10"/>
      <c r="TZK16" s="14"/>
      <c r="TZL16" s="10"/>
      <c r="TZM16" s="14"/>
      <c r="TZN16" s="10"/>
      <c r="TZO16" s="14"/>
      <c r="TZP16" s="10"/>
      <c r="TZQ16" s="14"/>
      <c r="TZR16" s="10"/>
      <c r="TZS16" s="14"/>
      <c r="TZT16" s="10"/>
      <c r="TZU16" s="14"/>
      <c r="TZV16" s="10"/>
      <c r="TZW16" s="14"/>
      <c r="TZX16" s="10"/>
      <c r="TZY16" s="14"/>
      <c r="TZZ16" s="10"/>
      <c r="UAA16" s="14"/>
      <c r="UAB16" s="10"/>
      <c r="UAC16" s="14"/>
      <c r="UAD16" s="10"/>
      <c r="UAE16" s="14"/>
      <c r="UAF16" s="10"/>
      <c r="UAG16" s="14"/>
      <c r="UAH16" s="10"/>
      <c r="UAI16" s="14"/>
      <c r="UAJ16" s="10"/>
      <c r="UAK16" s="14"/>
      <c r="UAL16" s="10"/>
      <c r="UAM16" s="14"/>
      <c r="UAN16" s="10"/>
      <c r="UAO16" s="14"/>
      <c r="UAP16" s="10"/>
      <c r="UAQ16" s="14"/>
      <c r="UAR16" s="10"/>
      <c r="UAS16" s="14"/>
      <c r="UAT16" s="10"/>
      <c r="UAU16" s="14"/>
      <c r="UAV16" s="10"/>
      <c r="UAW16" s="14"/>
      <c r="UAX16" s="10"/>
      <c r="UAY16" s="14"/>
      <c r="UAZ16" s="10"/>
      <c r="UBA16" s="14"/>
      <c r="UBB16" s="10"/>
      <c r="UBC16" s="14"/>
      <c r="UBD16" s="10"/>
      <c r="UBE16" s="14"/>
      <c r="UBF16" s="10"/>
      <c r="UBG16" s="14"/>
      <c r="UBH16" s="10"/>
      <c r="UBI16" s="14"/>
      <c r="UBJ16" s="10"/>
      <c r="UBK16" s="14"/>
      <c r="UBL16" s="10"/>
      <c r="UBM16" s="14"/>
      <c r="UBN16" s="10"/>
      <c r="UBO16" s="14"/>
      <c r="UBP16" s="10"/>
      <c r="UBQ16" s="14"/>
      <c r="UBR16" s="10"/>
      <c r="UBS16" s="14"/>
      <c r="UBT16" s="10"/>
      <c r="UBU16" s="14"/>
      <c r="UBV16" s="10"/>
      <c r="UBW16" s="14"/>
      <c r="UBX16" s="10"/>
      <c r="UBY16" s="14"/>
      <c r="UBZ16" s="10"/>
      <c r="UCA16" s="14"/>
      <c r="UCB16" s="10"/>
      <c r="UCC16" s="14"/>
      <c r="UCD16" s="10"/>
      <c r="UCE16" s="14"/>
      <c r="UCF16" s="10"/>
      <c r="UCG16" s="14"/>
      <c r="UCH16" s="10"/>
      <c r="UCI16" s="14"/>
      <c r="UCJ16" s="10"/>
      <c r="UCK16" s="14"/>
      <c r="UCL16" s="10"/>
      <c r="UCM16" s="14"/>
      <c r="UCN16" s="10"/>
      <c r="UCO16" s="14"/>
      <c r="UCP16" s="10"/>
      <c r="UCQ16" s="14"/>
      <c r="UCR16" s="10"/>
      <c r="UCS16" s="14"/>
      <c r="UCT16" s="10"/>
      <c r="UCU16" s="14"/>
      <c r="UCV16" s="10"/>
      <c r="UCW16" s="14"/>
      <c r="UCX16" s="10"/>
      <c r="UCY16" s="14"/>
      <c r="UCZ16" s="10"/>
      <c r="UDA16" s="14"/>
      <c r="UDB16" s="10"/>
      <c r="UDC16" s="14"/>
      <c r="UDD16" s="10"/>
      <c r="UDE16" s="14"/>
      <c r="UDF16" s="10"/>
      <c r="UDG16" s="14"/>
      <c r="UDH16" s="10"/>
      <c r="UDI16" s="14"/>
      <c r="UDJ16" s="10"/>
      <c r="UDK16" s="14"/>
      <c r="UDL16" s="10"/>
      <c r="UDM16" s="14"/>
      <c r="UDN16" s="10"/>
      <c r="UDO16" s="14"/>
      <c r="UDP16" s="10"/>
      <c r="UDQ16" s="14"/>
      <c r="UDR16" s="10"/>
      <c r="UDS16" s="14"/>
      <c r="UDT16" s="10"/>
      <c r="UDU16" s="14"/>
      <c r="UDV16" s="10"/>
      <c r="UDW16" s="14"/>
      <c r="UDX16" s="10"/>
      <c r="UDY16" s="14"/>
      <c r="UDZ16" s="10"/>
      <c r="UEA16" s="14"/>
      <c r="UEB16" s="10"/>
      <c r="UEC16" s="14"/>
      <c r="UED16" s="10"/>
      <c r="UEE16" s="14"/>
      <c r="UEF16" s="10"/>
      <c r="UEG16" s="14"/>
      <c r="UEH16" s="10"/>
      <c r="UEI16" s="14"/>
      <c r="UEJ16" s="10"/>
      <c r="UEK16" s="14"/>
      <c r="UEL16" s="10"/>
      <c r="UEM16" s="14"/>
      <c r="UEN16" s="10"/>
      <c r="UEO16" s="14"/>
      <c r="UEP16" s="10"/>
      <c r="UEQ16" s="14"/>
      <c r="UER16" s="10"/>
      <c r="UES16" s="14"/>
      <c r="UET16" s="10"/>
      <c r="UEU16" s="14"/>
      <c r="UEV16" s="10"/>
      <c r="UEW16" s="14"/>
      <c r="UEX16" s="10"/>
      <c r="UEY16" s="14"/>
      <c r="UEZ16" s="10"/>
      <c r="UFA16" s="14"/>
      <c r="UFB16" s="10"/>
      <c r="UFC16" s="14"/>
      <c r="UFD16" s="10"/>
      <c r="UFE16" s="14"/>
      <c r="UFF16" s="10"/>
      <c r="UFG16" s="14"/>
      <c r="UFH16" s="10"/>
      <c r="UFI16" s="14"/>
      <c r="UFJ16" s="10"/>
      <c r="UFK16" s="14"/>
      <c r="UFL16" s="10"/>
      <c r="UFM16" s="14"/>
      <c r="UFN16" s="10"/>
      <c r="UFO16" s="14"/>
      <c r="UFP16" s="10"/>
      <c r="UFQ16" s="14"/>
      <c r="UFR16" s="10"/>
      <c r="UFS16" s="14"/>
      <c r="UFT16" s="10"/>
      <c r="UFU16" s="14"/>
      <c r="UFV16" s="10"/>
      <c r="UFW16" s="14"/>
      <c r="UFX16" s="10"/>
      <c r="UFY16" s="14"/>
      <c r="UFZ16" s="10"/>
      <c r="UGA16" s="14"/>
      <c r="UGB16" s="10"/>
      <c r="UGC16" s="14"/>
      <c r="UGD16" s="10"/>
      <c r="UGE16" s="14"/>
      <c r="UGF16" s="10"/>
      <c r="UGG16" s="14"/>
      <c r="UGH16" s="10"/>
      <c r="UGI16" s="14"/>
      <c r="UGJ16" s="10"/>
      <c r="UGK16" s="14"/>
      <c r="UGL16" s="10"/>
      <c r="UGM16" s="14"/>
      <c r="UGN16" s="10"/>
      <c r="UGO16" s="14"/>
      <c r="UGP16" s="10"/>
      <c r="UGQ16" s="14"/>
      <c r="UGR16" s="10"/>
      <c r="UGS16" s="14"/>
      <c r="UGT16" s="10"/>
      <c r="UGU16" s="14"/>
      <c r="UGV16" s="10"/>
      <c r="UGW16" s="14"/>
      <c r="UGX16" s="10"/>
      <c r="UGY16" s="14"/>
      <c r="UGZ16" s="10"/>
      <c r="UHA16" s="14"/>
      <c r="UHB16" s="10"/>
      <c r="UHC16" s="14"/>
      <c r="UHD16" s="10"/>
      <c r="UHE16" s="14"/>
      <c r="UHF16" s="10"/>
      <c r="UHG16" s="14"/>
      <c r="UHH16" s="10"/>
      <c r="UHI16" s="14"/>
      <c r="UHJ16" s="10"/>
      <c r="UHK16" s="14"/>
      <c r="UHL16" s="10"/>
      <c r="UHM16" s="14"/>
      <c r="UHN16" s="10"/>
      <c r="UHO16" s="14"/>
      <c r="UHP16" s="10"/>
      <c r="UHQ16" s="14"/>
      <c r="UHR16" s="10"/>
      <c r="UHS16" s="14"/>
      <c r="UHT16" s="10"/>
      <c r="UHU16" s="14"/>
      <c r="UHV16" s="10"/>
      <c r="UHW16" s="14"/>
      <c r="UHX16" s="10"/>
      <c r="UHY16" s="14"/>
      <c r="UHZ16" s="10"/>
      <c r="UIA16" s="14"/>
      <c r="UIB16" s="10"/>
      <c r="UIC16" s="14"/>
      <c r="UID16" s="10"/>
      <c r="UIE16" s="14"/>
      <c r="UIF16" s="10"/>
      <c r="UIG16" s="14"/>
      <c r="UIH16" s="10"/>
      <c r="UII16" s="14"/>
      <c r="UIJ16" s="10"/>
      <c r="UIK16" s="14"/>
      <c r="UIL16" s="10"/>
      <c r="UIM16" s="14"/>
      <c r="UIN16" s="10"/>
      <c r="UIO16" s="14"/>
      <c r="UIP16" s="10"/>
      <c r="UIQ16" s="14"/>
      <c r="UIR16" s="10"/>
      <c r="UIS16" s="14"/>
      <c r="UIT16" s="10"/>
      <c r="UIU16" s="14"/>
      <c r="UIV16" s="10"/>
      <c r="UIW16" s="14"/>
      <c r="UIX16" s="10"/>
      <c r="UIY16" s="14"/>
      <c r="UIZ16" s="10"/>
      <c r="UJA16" s="14"/>
      <c r="UJB16" s="10"/>
      <c r="UJC16" s="14"/>
      <c r="UJD16" s="10"/>
      <c r="UJE16" s="14"/>
      <c r="UJF16" s="10"/>
      <c r="UJG16" s="14"/>
      <c r="UJH16" s="10"/>
      <c r="UJI16" s="14"/>
      <c r="UJJ16" s="10"/>
      <c r="UJK16" s="14"/>
      <c r="UJL16" s="10"/>
      <c r="UJM16" s="14"/>
      <c r="UJN16" s="10"/>
      <c r="UJO16" s="14"/>
      <c r="UJP16" s="10"/>
      <c r="UJQ16" s="14"/>
      <c r="UJR16" s="10"/>
      <c r="UJS16" s="14"/>
      <c r="UJT16" s="10"/>
      <c r="UJU16" s="14"/>
      <c r="UJV16" s="10"/>
      <c r="UJW16" s="14"/>
      <c r="UJX16" s="10"/>
      <c r="UJY16" s="14"/>
      <c r="UJZ16" s="10"/>
      <c r="UKA16" s="14"/>
      <c r="UKB16" s="10"/>
      <c r="UKC16" s="14"/>
      <c r="UKD16" s="10"/>
      <c r="UKE16" s="14"/>
      <c r="UKF16" s="10"/>
      <c r="UKG16" s="14"/>
      <c r="UKH16" s="10"/>
      <c r="UKI16" s="14"/>
      <c r="UKJ16" s="10"/>
      <c r="UKK16" s="14"/>
      <c r="UKL16" s="10"/>
      <c r="UKM16" s="14"/>
      <c r="UKN16" s="10"/>
      <c r="UKO16" s="14"/>
      <c r="UKP16" s="10"/>
      <c r="UKQ16" s="14"/>
      <c r="UKR16" s="10"/>
      <c r="UKS16" s="14"/>
      <c r="UKT16" s="10"/>
      <c r="UKU16" s="14"/>
      <c r="UKV16" s="10"/>
      <c r="UKW16" s="14"/>
      <c r="UKX16" s="10"/>
      <c r="UKY16" s="14"/>
      <c r="UKZ16" s="10"/>
      <c r="ULA16" s="14"/>
      <c r="ULB16" s="10"/>
      <c r="ULC16" s="14"/>
      <c r="ULD16" s="10"/>
      <c r="ULE16" s="14"/>
      <c r="ULF16" s="10"/>
      <c r="ULG16" s="14"/>
      <c r="ULH16" s="10"/>
      <c r="ULI16" s="14"/>
      <c r="ULJ16" s="10"/>
      <c r="ULK16" s="14"/>
      <c r="ULL16" s="10"/>
      <c r="ULM16" s="14"/>
      <c r="ULN16" s="10"/>
      <c r="ULO16" s="14"/>
      <c r="ULP16" s="10"/>
      <c r="ULQ16" s="14"/>
      <c r="ULR16" s="10"/>
      <c r="ULS16" s="14"/>
      <c r="ULT16" s="10"/>
      <c r="ULU16" s="14"/>
      <c r="ULV16" s="10"/>
      <c r="ULW16" s="14"/>
      <c r="ULX16" s="10"/>
      <c r="ULY16" s="14"/>
      <c r="ULZ16" s="10"/>
      <c r="UMA16" s="14"/>
      <c r="UMB16" s="10"/>
      <c r="UMC16" s="14"/>
      <c r="UMD16" s="10"/>
      <c r="UME16" s="14"/>
      <c r="UMF16" s="10"/>
      <c r="UMG16" s="14"/>
      <c r="UMH16" s="10"/>
      <c r="UMI16" s="14"/>
      <c r="UMJ16" s="10"/>
      <c r="UMK16" s="14"/>
      <c r="UML16" s="10"/>
      <c r="UMM16" s="14"/>
      <c r="UMN16" s="10"/>
      <c r="UMO16" s="14"/>
      <c r="UMP16" s="10"/>
      <c r="UMQ16" s="14"/>
      <c r="UMR16" s="10"/>
      <c r="UMS16" s="14"/>
      <c r="UMT16" s="10"/>
      <c r="UMU16" s="14"/>
      <c r="UMV16" s="10"/>
      <c r="UMW16" s="14"/>
      <c r="UMX16" s="10"/>
      <c r="UMY16" s="14"/>
      <c r="UMZ16" s="10"/>
      <c r="UNA16" s="14"/>
      <c r="UNB16" s="10"/>
      <c r="UNC16" s="14"/>
      <c r="UND16" s="10"/>
      <c r="UNE16" s="14"/>
      <c r="UNF16" s="10"/>
      <c r="UNG16" s="14"/>
      <c r="UNH16" s="10"/>
      <c r="UNI16" s="14"/>
      <c r="UNJ16" s="10"/>
      <c r="UNK16" s="14"/>
      <c r="UNL16" s="10"/>
      <c r="UNM16" s="14"/>
      <c r="UNN16" s="10"/>
      <c r="UNO16" s="14"/>
      <c r="UNP16" s="10"/>
      <c r="UNQ16" s="14"/>
      <c r="UNR16" s="10"/>
      <c r="UNS16" s="14"/>
      <c r="UNT16" s="10"/>
      <c r="UNU16" s="14"/>
      <c r="UNV16" s="10"/>
      <c r="UNW16" s="14"/>
      <c r="UNX16" s="10"/>
      <c r="UNY16" s="14"/>
      <c r="UNZ16" s="10"/>
      <c r="UOA16" s="14"/>
      <c r="UOB16" s="10"/>
      <c r="UOC16" s="14"/>
      <c r="UOD16" s="10"/>
      <c r="UOE16" s="14"/>
      <c r="UOF16" s="10"/>
      <c r="UOG16" s="14"/>
      <c r="UOH16" s="10"/>
      <c r="UOI16" s="14"/>
      <c r="UOJ16" s="10"/>
      <c r="UOK16" s="14"/>
      <c r="UOL16" s="10"/>
      <c r="UOM16" s="14"/>
      <c r="UON16" s="10"/>
      <c r="UOO16" s="14"/>
      <c r="UOP16" s="10"/>
      <c r="UOQ16" s="14"/>
      <c r="UOR16" s="10"/>
      <c r="UOS16" s="14"/>
      <c r="UOT16" s="10"/>
      <c r="UOU16" s="14"/>
      <c r="UOV16" s="10"/>
      <c r="UOW16" s="14"/>
      <c r="UOX16" s="10"/>
      <c r="UOY16" s="14"/>
      <c r="UOZ16" s="10"/>
      <c r="UPA16" s="14"/>
      <c r="UPB16" s="10"/>
      <c r="UPC16" s="14"/>
      <c r="UPD16" s="10"/>
      <c r="UPE16" s="14"/>
      <c r="UPF16" s="10"/>
      <c r="UPG16" s="14"/>
      <c r="UPH16" s="10"/>
      <c r="UPI16" s="14"/>
      <c r="UPJ16" s="10"/>
      <c r="UPK16" s="14"/>
      <c r="UPL16" s="10"/>
      <c r="UPM16" s="14"/>
      <c r="UPN16" s="10"/>
      <c r="UPO16" s="14"/>
      <c r="UPP16" s="10"/>
      <c r="UPQ16" s="14"/>
      <c r="UPR16" s="10"/>
      <c r="UPS16" s="14"/>
      <c r="UPT16" s="10"/>
      <c r="UPU16" s="14"/>
      <c r="UPV16" s="10"/>
      <c r="UPW16" s="14"/>
      <c r="UPX16" s="10"/>
      <c r="UPY16" s="14"/>
      <c r="UPZ16" s="10"/>
      <c r="UQA16" s="14"/>
      <c r="UQB16" s="10"/>
      <c r="UQC16" s="14"/>
      <c r="UQD16" s="10"/>
      <c r="UQE16" s="14"/>
      <c r="UQF16" s="10"/>
      <c r="UQG16" s="14"/>
      <c r="UQH16" s="10"/>
      <c r="UQI16" s="14"/>
      <c r="UQJ16" s="10"/>
      <c r="UQK16" s="14"/>
      <c r="UQL16" s="10"/>
      <c r="UQM16" s="14"/>
      <c r="UQN16" s="10"/>
      <c r="UQO16" s="14"/>
      <c r="UQP16" s="10"/>
      <c r="UQQ16" s="14"/>
      <c r="UQR16" s="10"/>
      <c r="UQS16" s="14"/>
      <c r="UQT16" s="10"/>
      <c r="UQU16" s="14"/>
      <c r="UQV16" s="10"/>
      <c r="UQW16" s="14"/>
      <c r="UQX16" s="10"/>
      <c r="UQY16" s="14"/>
      <c r="UQZ16" s="10"/>
      <c r="URA16" s="14"/>
      <c r="URB16" s="10"/>
      <c r="URC16" s="14"/>
      <c r="URD16" s="10"/>
      <c r="URE16" s="14"/>
      <c r="URF16" s="10"/>
      <c r="URG16" s="14"/>
      <c r="URH16" s="10"/>
      <c r="URI16" s="14"/>
      <c r="URJ16" s="10"/>
      <c r="URK16" s="14"/>
      <c r="URL16" s="10"/>
      <c r="URM16" s="14"/>
      <c r="URN16" s="10"/>
      <c r="URO16" s="14"/>
      <c r="URP16" s="10"/>
      <c r="URQ16" s="14"/>
      <c r="URR16" s="10"/>
      <c r="URS16" s="14"/>
      <c r="URT16" s="10"/>
      <c r="URU16" s="14"/>
      <c r="URV16" s="10"/>
      <c r="URW16" s="14"/>
      <c r="URX16" s="10"/>
      <c r="URY16" s="14"/>
      <c r="URZ16" s="10"/>
      <c r="USA16" s="14"/>
      <c r="USB16" s="10"/>
      <c r="USC16" s="14"/>
      <c r="USD16" s="10"/>
      <c r="USE16" s="14"/>
      <c r="USF16" s="10"/>
      <c r="USG16" s="14"/>
      <c r="USH16" s="10"/>
      <c r="USI16" s="14"/>
      <c r="USJ16" s="10"/>
      <c r="USK16" s="14"/>
      <c r="USL16" s="10"/>
      <c r="USM16" s="14"/>
      <c r="USN16" s="10"/>
      <c r="USO16" s="14"/>
      <c r="USP16" s="10"/>
      <c r="USQ16" s="14"/>
      <c r="USR16" s="10"/>
      <c r="USS16" s="14"/>
      <c r="UST16" s="10"/>
      <c r="USU16" s="14"/>
      <c r="USV16" s="10"/>
      <c r="USW16" s="14"/>
      <c r="USX16" s="10"/>
      <c r="USY16" s="14"/>
      <c r="USZ16" s="10"/>
      <c r="UTA16" s="14"/>
      <c r="UTB16" s="10"/>
      <c r="UTC16" s="14"/>
      <c r="UTD16" s="10"/>
      <c r="UTE16" s="14"/>
      <c r="UTF16" s="10"/>
      <c r="UTG16" s="14"/>
      <c r="UTH16" s="10"/>
      <c r="UTI16" s="14"/>
      <c r="UTJ16" s="10"/>
      <c r="UTK16" s="14"/>
      <c r="UTL16" s="10"/>
      <c r="UTM16" s="14"/>
      <c r="UTN16" s="10"/>
      <c r="UTO16" s="14"/>
      <c r="UTP16" s="10"/>
      <c r="UTQ16" s="14"/>
      <c r="UTR16" s="10"/>
      <c r="UTS16" s="14"/>
      <c r="UTT16" s="10"/>
      <c r="UTU16" s="14"/>
      <c r="UTV16" s="10"/>
      <c r="UTW16" s="14"/>
      <c r="UTX16" s="10"/>
      <c r="UTY16" s="14"/>
      <c r="UTZ16" s="10"/>
      <c r="UUA16" s="14"/>
      <c r="UUB16" s="10"/>
      <c r="UUC16" s="14"/>
      <c r="UUD16" s="10"/>
      <c r="UUE16" s="14"/>
      <c r="UUF16" s="10"/>
      <c r="UUG16" s="14"/>
      <c r="UUH16" s="10"/>
      <c r="UUI16" s="14"/>
      <c r="UUJ16" s="10"/>
      <c r="UUK16" s="14"/>
      <c r="UUL16" s="10"/>
      <c r="UUM16" s="14"/>
      <c r="UUN16" s="10"/>
      <c r="UUO16" s="14"/>
      <c r="UUP16" s="10"/>
      <c r="UUQ16" s="14"/>
      <c r="UUR16" s="10"/>
      <c r="UUS16" s="14"/>
      <c r="UUT16" s="10"/>
      <c r="UUU16" s="14"/>
      <c r="UUV16" s="10"/>
      <c r="UUW16" s="14"/>
      <c r="UUX16" s="10"/>
      <c r="UUY16" s="14"/>
      <c r="UUZ16" s="10"/>
      <c r="UVA16" s="14"/>
      <c r="UVB16" s="10"/>
      <c r="UVC16" s="14"/>
      <c r="UVD16" s="10"/>
      <c r="UVE16" s="14"/>
      <c r="UVF16" s="10"/>
      <c r="UVG16" s="14"/>
      <c r="UVH16" s="10"/>
      <c r="UVI16" s="14"/>
      <c r="UVJ16" s="10"/>
      <c r="UVK16" s="14"/>
      <c r="UVL16" s="10"/>
      <c r="UVM16" s="14"/>
      <c r="UVN16" s="10"/>
      <c r="UVO16" s="14"/>
      <c r="UVP16" s="10"/>
      <c r="UVQ16" s="14"/>
      <c r="UVR16" s="10"/>
      <c r="UVS16" s="14"/>
      <c r="UVT16" s="10"/>
      <c r="UVU16" s="14"/>
      <c r="UVV16" s="10"/>
      <c r="UVW16" s="14"/>
      <c r="UVX16" s="10"/>
      <c r="UVY16" s="14"/>
      <c r="UVZ16" s="10"/>
      <c r="UWA16" s="14"/>
      <c r="UWB16" s="10"/>
      <c r="UWC16" s="14"/>
      <c r="UWD16" s="10"/>
      <c r="UWE16" s="14"/>
      <c r="UWF16" s="10"/>
      <c r="UWG16" s="14"/>
      <c r="UWH16" s="10"/>
      <c r="UWI16" s="14"/>
      <c r="UWJ16" s="10"/>
      <c r="UWK16" s="14"/>
      <c r="UWL16" s="10"/>
      <c r="UWM16" s="14"/>
      <c r="UWN16" s="10"/>
      <c r="UWO16" s="14"/>
      <c r="UWP16" s="10"/>
      <c r="UWQ16" s="14"/>
      <c r="UWR16" s="10"/>
      <c r="UWS16" s="14"/>
      <c r="UWT16" s="10"/>
      <c r="UWU16" s="14"/>
      <c r="UWV16" s="10"/>
      <c r="UWW16" s="14"/>
      <c r="UWX16" s="10"/>
      <c r="UWY16" s="14"/>
      <c r="UWZ16" s="10"/>
      <c r="UXA16" s="14"/>
      <c r="UXB16" s="10"/>
      <c r="UXC16" s="14"/>
      <c r="UXD16" s="10"/>
      <c r="UXE16" s="14"/>
      <c r="UXF16" s="10"/>
      <c r="UXG16" s="14"/>
      <c r="UXH16" s="10"/>
      <c r="UXI16" s="14"/>
      <c r="UXJ16" s="10"/>
      <c r="UXK16" s="14"/>
      <c r="UXL16" s="10"/>
      <c r="UXM16" s="14"/>
      <c r="UXN16" s="10"/>
      <c r="UXO16" s="14"/>
      <c r="UXP16" s="10"/>
      <c r="UXQ16" s="14"/>
      <c r="UXR16" s="10"/>
      <c r="UXS16" s="14"/>
      <c r="UXT16" s="10"/>
      <c r="UXU16" s="14"/>
      <c r="UXV16" s="10"/>
      <c r="UXW16" s="14"/>
      <c r="UXX16" s="10"/>
      <c r="UXY16" s="14"/>
      <c r="UXZ16" s="10"/>
      <c r="UYA16" s="14"/>
      <c r="UYB16" s="10"/>
      <c r="UYC16" s="14"/>
      <c r="UYD16" s="10"/>
      <c r="UYE16" s="14"/>
      <c r="UYF16" s="10"/>
      <c r="UYG16" s="14"/>
      <c r="UYH16" s="10"/>
      <c r="UYI16" s="14"/>
      <c r="UYJ16" s="10"/>
      <c r="UYK16" s="14"/>
      <c r="UYL16" s="10"/>
      <c r="UYM16" s="14"/>
      <c r="UYN16" s="10"/>
      <c r="UYO16" s="14"/>
      <c r="UYP16" s="10"/>
      <c r="UYQ16" s="14"/>
      <c r="UYR16" s="10"/>
      <c r="UYS16" s="14"/>
      <c r="UYT16" s="10"/>
      <c r="UYU16" s="14"/>
      <c r="UYV16" s="10"/>
      <c r="UYW16" s="14"/>
      <c r="UYX16" s="10"/>
      <c r="UYY16" s="14"/>
      <c r="UYZ16" s="10"/>
      <c r="UZA16" s="14"/>
      <c r="UZB16" s="10"/>
      <c r="UZC16" s="14"/>
      <c r="UZD16" s="10"/>
      <c r="UZE16" s="14"/>
      <c r="UZF16" s="10"/>
      <c r="UZG16" s="14"/>
      <c r="UZH16" s="10"/>
      <c r="UZI16" s="14"/>
      <c r="UZJ16" s="10"/>
      <c r="UZK16" s="14"/>
      <c r="UZL16" s="10"/>
      <c r="UZM16" s="14"/>
      <c r="UZN16" s="10"/>
      <c r="UZO16" s="14"/>
      <c r="UZP16" s="10"/>
      <c r="UZQ16" s="14"/>
      <c r="UZR16" s="10"/>
      <c r="UZS16" s="14"/>
      <c r="UZT16" s="10"/>
      <c r="UZU16" s="14"/>
      <c r="UZV16" s="10"/>
      <c r="UZW16" s="14"/>
      <c r="UZX16" s="10"/>
      <c r="UZY16" s="14"/>
      <c r="UZZ16" s="10"/>
      <c r="VAA16" s="14"/>
      <c r="VAB16" s="10"/>
      <c r="VAC16" s="14"/>
      <c r="VAD16" s="10"/>
      <c r="VAE16" s="14"/>
      <c r="VAF16" s="10"/>
      <c r="VAG16" s="14"/>
      <c r="VAH16" s="10"/>
      <c r="VAI16" s="14"/>
      <c r="VAJ16" s="10"/>
      <c r="VAK16" s="14"/>
      <c r="VAL16" s="10"/>
      <c r="VAM16" s="14"/>
      <c r="VAN16" s="10"/>
      <c r="VAO16" s="14"/>
      <c r="VAP16" s="10"/>
      <c r="VAQ16" s="14"/>
      <c r="VAR16" s="10"/>
      <c r="VAS16" s="14"/>
      <c r="VAT16" s="10"/>
      <c r="VAU16" s="14"/>
      <c r="VAV16" s="10"/>
      <c r="VAW16" s="14"/>
      <c r="VAX16" s="10"/>
      <c r="VAY16" s="14"/>
      <c r="VAZ16" s="10"/>
      <c r="VBA16" s="14"/>
      <c r="VBB16" s="10"/>
      <c r="VBC16" s="14"/>
      <c r="VBD16" s="10"/>
      <c r="VBE16" s="14"/>
      <c r="VBF16" s="10"/>
      <c r="VBG16" s="14"/>
      <c r="VBH16" s="10"/>
      <c r="VBI16" s="14"/>
      <c r="VBJ16" s="10"/>
      <c r="VBK16" s="14"/>
      <c r="VBL16" s="10"/>
      <c r="VBM16" s="14"/>
      <c r="VBN16" s="10"/>
      <c r="VBO16" s="14"/>
      <c r="VBP16" s="10"/>
      <c r="VBQ16" s="14"/>
      <c r="VBR16" s="10"/>
      <c r="VBS16" s="14"/>
      <c r="VBT16" s="10"/>
      <c r="VBU16" s="14"/>
      <c r="VBV16" s="10"/>
      <c r="VBW16" s="14"/>
      <c r="VBX16" s="10"/>
      <c r="VBY16" s="14"/>
      <c r="VBZ16" s="10"/>
      <c r="VCA16" s="14"/>
      <c r="VCB16" s="10"/>
      <c r="VCC16" s="14"/>
      <c r="VCD16" s="10"/>
      <c r="VCE16" s="14"/>
      <c r="VCF16" s="10"/>
      <c r="VCG16" s="14"/>
      <c r="VCH16" s="10"/>
      <c r="VCI16" s="14"/>
      <c r="VCJ16" s="10"/>
      <c r="VCK16" s="14"/>
      <c r="VCL16" s="10"/>
      <c r="VCM16" s="14"/>
      <c r="VCN16" s="10"/>
      <c r="VCO16" s="14"/>
      <c r="VCP16" s="10"/>
      <c r="VCQ16" s="14"/>
      <c r="VCR16" s="10"/>
      <c r="VCS16" s="14"/>
      <c r="VCT16" s="10"/>
      <c r="VCU16" s="14"/>
      <c r="VCV16" s="10"/>
      <c r="VCW16" s="14"/>
      <c r="VCX16" s="10"/>
      <c r="VCY16" s="14"/>
      <c r="VCZ16" s="10"/>
      <c r="VDA16" s="14"/>
      <c r="VDB16" s="10"/>
      <c r="VDC16" s="14"/>
      <c r="VDD16" s="10"/>
      <c r="VDE16" s="14"/>
      <c r="VDF16" s="10"/>
      <c r="VDG16" s="14"/>
      <c r="VDH16" s="10"/>
      <c r="VDI16" s="14"/>
      <c r="VDJ16" s="10"/>
      <c r="VDK16" s="14"/>
      <c r="VDL16" s="10"/>
      <c r="VDM16" s="14"/>
      <c r="VDN16" s="10"/>
      <c r="VDO16" s="14"/>
      <c r="VDP16" s="10"/>
      <c r="VDQ16" s="14"/>
      <c r="VDR16" s="10"/>
      <c r="VDS16" s="14"/>
      <c r="VDT16" s="10"/>
      <c r="VDU16" s="14"/>
      <c r="VDV16" s="10"/>
      <c r="VDW16" s="14"/>
      <c r="VDX16" s="10"/>
      <c r="VDY16" s="14"/>
      <c r="VDZ16" s="10"/>
      <c r="VEA16" s="14"/>
      <c r="VEB16" s="10"/>
      <c r="VEC16" s="14"/>
      <c r="VED16" s="10"/>
      <c r="VEE16" s="14"/>
      <c r="VEF16" s="10"/>
      <c r="VEG16" s="14"/>
      <c r="VEH16" s="10"/>
      <c r="VEI16" s="14"/>
      <c r="VEJ16" s="10"/>
      <c r="VEK16" s="14"/>
      <c r="VEL16" s="10"/>
      <c r="VEM16" s="14"/>
      <c r="VEN16" s="10"/>
      <c r="VEO16" s="14"/>
      <c r="VEP16" s="10"/>
      <c r="VEQ16" s="14"/>
      <c r="VER16" s="10"/>
      <c r="VES16" s="14"/>
      <c r="VET16" s="10"/>
      <c r="VEU16" s="14"/>
      <c r="VEV16" s="10"/>
      <c r="VEW16" s="14"/>
      <c r="VEX16" s="10"/>
      <c r="VEY16" s="14"/>
      <c r="VEZ16" s="10"/>
      <c r="VFA16" s="14"/>
      <c r="VFB16" s="10"/>
      <c r="VFC16" s="14"/>
      <c r="VFD16" s="10"/>
      <c r="VFE16" s="14"/>
      <c r="VFF16" s="10"/>
      <c r="VFG16" s="14"/>
      <c r="VFH16" s="10"/>
      <c r="VFI16" s="14"/>
      <c r="VFJ16" s="10"/>
      <c r="VFK16" s="14"/>
      <c r="VFL16" s="10"/>
      <c r="VFM16" s="14"/>
      <c r="VFN16" s="10"/>
      <c r="VFO16" s="14"/>
      <c r="VFP16" s="10"/>
      <c r="VFQ16" s="14"/>
      <c r="VFR16" s="10"/>
      <c r="VFS16" s="14"/>
      <c r="VFT16" s="10"/>
      <c r="VFU16" s="14"/>
      <c r="VFV16" s="10"/>
      <c r="VFW16" s="14"/>
      <c r="VFX16" s="10"/>
      <c r="VFY16" s="14"/>
      <c r="VFZ16" s="10"/>
      <c r="VGA16" s="14"/>
      <c r="VGB16" s="10"/>
      <c r="VGC16" s="14"/>
      <c r="VGD16" s="10"/>
      <c r="VGE16" s="14"/>
      <c r="VGF16" s="10"/>
      <c r="VGG16" s="14"/>
      <c r="VGH16" s="10"/>
      <c r="VGI16" s="14"/>
      <c r="VGJ16" s="10"/>
      <c r="VGK16" s="14"/>
      <c r="VGL16" s="10"/>
      <c r="VGM16" s="14"/>
      <c r="VGN16" s="10"/>
      <c r="VGO16" s="14"/>
      <c r="VGP16" s="10"/>
      <c r="VGQ16" s="14"/>
      <c r="VGR16" s="10"/>
      <c r="VGS16" s="14"/>
      <c r="VGT16" s="10"/>
      <c r="VGU16" s="14"/>
      <c r="VGV16" s="10"/>
      <c r="VGW16" s="14"/>
      <c r="VGX16" s="10"/>
      <c r="VGY16" s="14"/>
      <c r="VGZ16" s="10"/>
      <c r="VHA16" s="14"/>
      <c r="VHB16" s="10"/>
      <c r="VHC16" s="14"/>
      <c r="VHD16" s="10"/>
      <c r="VHE16" s="14"/>
      <c r="VHF16" s="10"/>
      <c r="VHG16" s="14"/>
      <c r="VHH16" s="10"/>
      <c r="VHI16" s="14"/>
      <c r="VHJ16" s="10"/>
      <c r="VHK16" s="14"/>
      <c r="VHL16" s="10"/>
      <c r="VHM16" s="14"/>
      <c r="VHN16" s="10"/>
      <c r="VHO16" s="14"/>
      <c r="VHP16" s="10"/>
      <c r="VHQ16" s="14"/>
      <c r="VHR16" s="10"/>
      <c r="VHS16" s="14"/>
      <c r="VHT16" s="10"/>
      <c r="VHU16" s="14"/>
      <c r="VHV16" s="10"/>
      <c r="VHW16" s="14"/>
      <c r="VHX16" s="10"/>
      <c r="VHY16" s="14"/>
      <c r="VHZ16" s="10"/>
      <c r="VIA16" s="14"/>
      <c r="VIB16" s="10"/>
      <c r="VIC16" s="14"/>
      <c r="VID16" s="10"/>
      <c r="VIE16" s="14"/>
      <c r="VIF16" s="10"/>
      <c r="VIG16" s="14"/>
      <c r="VIH16" s="10"/>
      <c r="VII16" s="14"/>
      <c r="VIJ16" s="10"/>
      <c r="VIK16" s="14"/>
      <c r="VIL16" s="10"/>
      <c r="VIM16" s="14"/>
      <c r="VIN16" s="10"/>
      <c r="VIO16" s="14"/>
      <c r="VIP16" s="10"/>
      <c r="VIQ16" s="14"/>
      <c r="VIR16" s="10"/>
      <c r="VIS16" s="14"/>
      <c r="VIT16" s="10"/>
      <c r="VIU16" s="14"/>
      <c r="VIV16" s="10"/>
      <c r="VIW16" s="14"/>
      <c r="VIX16" s="10"/>
      <c r="VIY16" s="14"/>
      <c r="VIZ16" s="10"/>
      <c r="VJA16" s="14"/>
      <c r="VJB16" s="10"/>
      <c r="VJC16" s="14"/>
      <c r="VJD16" s="10"/>
      <c r="VJE16" s="14"/>
      <c r="VJF16" s="10"/>
      <c r="VJG16" s="14"/>
      <c r="VJH16" s="10"/>
      <c r="VJI16" s="14"/>
      <c r="VJJ16" s="10"/>
      <c r="VJK16" s="14"/>
      <c r="VJL16" s="10"/>
      <c r="VJM16" s="14"/>
      <c r="VJN16" s="10"/>
      <c r="VJO16" s="14"/>
      <c r="VJP16" s="10"/>
      <c r="VJQ16" s="14"/>
      <c r="VJR16" s="10"/>
      <c r="VJS16" s="14"/>
      <c r="VJT16" s="10"/>
      <c r="VJU16" s="14"/>
      <c r="VJV16" s="10"/>
      <c r="VJW16" s="14"/>
      <c r="VJX16" s="10"/>
      <c r="VJY16" s="14"/>
      <c r="VJZ16" s="10"/>
      <c r="VKA16" s="14"/>
      <c r="VKB16" s="10"/>
      <c r="VKC16" s="14"/>
      <c r="VKD16" s="10"/>
      <c r="VKE16" s="14"/>
      <c r="VKF16" s="10"/>
      <c r="VKG16" s="14"/>
      <c r="VKH16" s="10"/>
      <c r="VKI16" s="14"/>
      <c r="VKJ16" s="10"/>
      <c r="VKK16" s="14"/>
      <c r="VKL16" s="10"/>
      <c r="VKM16" s="14"/>
      <c r="VKN16" s="10"/>
      <c r="VKO16" s="14"/>
      <c r="VKP16" s="10"/>
      <c r="VKQ16" s="14"/>
      <c r="VKR16" s="10"/>
      <c r="VKS16" s="14"/>
      <c r="VKT16" s="10"/>
      <c r="VKU16" s="14"/>
      <c r="VKV16" s="10"/>
      <c r="VKW16" s="14"/>
      <c r="VKX16" s="10"/>
      <c r="VKY16" s="14"/>
      <c r="VKZ16" s="10"/>
      <c r="VLA16" s="14"/>
      <c r="VLB16" s="10"/>
      <c r="VLC16" s="14"/>
      <c r="VLD16" s="10"/>
      <c r="VLE16" s="14"/>
      <c r="VLF16" s="10"/>
      <c r="VLG16" s="14"/>
      <c r="VLH16" s="10"/>
      <c r="VLI16" s="14"/>
      <c r="VLJ16" s="10"/>
      <c r="VLK16" s="14"/>
      <c r="VLL16" s="10"/>
      <c r="VLM16" s="14"/>
      <c r="VLN16" s="10"/>
      <c r="VLO16" s="14"/>
      <c r="VLP16" s="10"/>
      <c r="VLQ16" s="14"/>
      <c r="VLR16" s="10"/>
      <c r="VLS16" s="14"/>
      <c r="VLT16" s="10"/>
      <c r="VLU16" s="14"/>
      <c r="VLV16" s="10"/>
      <c r="VLW16" s="14"/>
      <c r="VLX16" s="10"/>
      <c r="VLY16" s="14"/>
      <c r="VLZ16" s="10"/>
      <c r="VMA16" s="14"/>
      <c r="VMB16" s="10"/>
      <c r="VMC16" s="14"/>
      <c r="VMD16" s="10"/>
      <c r="VME16" s="14"/>
      <c r="VMF16" s="10"/>
      <c r="VMG16" s="14"/>
      <c r="VMH16" s="10"/>
      <c r="VMI16" s="14"/>
      <c r="VMJ16" s="10"/>
      <c r="VMK16" s="14"/>
      <c r="VML16" s="10"/>
      <c r="VMM16" s="14"/>
      <c r="VMN16" s="10"/>
      <c r="VMO16" s="14"/>
      <c r="VMP16" s="10"/>
      <c r="VMQ16" s="14"/>
      <c r="VMR16" s="10"/>
      <c r="VMS16" s="14"/>
      <c r="VMT16" s="10"/>
      <c r="VMU16" s="14"/>
      <c r="VMV16" s="10"/>
      <c r="VMW16" s="14"/>
      <c r="VMX16" s="10"/>
      <c r="VMY16" s="14"/>
      <c r="VMZ16" s="10"/>
      <c r="VNA16" s="14"/>
      <c r="VNB16" s="10"/>
      <c r="VNC16" s="14"/>
      <c r="VND16" s="10"/>
      <c r="VNE16" s="14"/>
      <c r="VNF16" s="10"/>
      <c r="VNG16" s="14"/>
      <c r="VNH16" s="10"/>
      <c r="VNI16" s="14"/>
      <c r="VNJ16" s="10"/>
      <c r="VNK16" s="14"/>
      <c r="VNL16" s="10"/>
      <c r="VNM16" s="14"/>
      <c r="VNN16" s="10"/>
      <c r="VNO16" s="14"/>
      <c r="VNP16" s="10"/>
      <c r="VNQ16" s="14"/>
      <c r="VNR16" s="10"/>
      <c r="VNS16" s="14"/>
      <c r="VNT16" s="10"/>
      <c r="VNU16" s="14"/>
      <c r="VNV16" s="10"/>
      <c r="VNW16" s="14"/>
      <c r="VNX16" s="10"/>
      <c r="VNY16" s="14"/>
      <c r="VNZ16" s="10"/>
      <c r="VOA16" s="14"/>
      <c r="VOB16" s="10"/>
      <c r="VOC16" s="14"/>
      <c r="VOD16" s="10"/>
      <c r="VOE16" s="14"/>
      <c r="VOF16" s="10"/>
      <c r="VOG16" s="14"/>
      <c r="VOH16" s="10"/>
      <c r="VOI16" s="14"/>
      <c r="VOJ16" s="10"/>
      <c r="VOK16" s="14"/>
      <c r="VOL16" s="10"/>
      <c r="VOM16" s="14"/>
      <c r="VON16" s="10"/>
      <c r="VOO16" s="14"/>
      <c r="VOP16" s="10"/>
      <c r="VOQ16" s="14"/>
      <c r="VOR16" s="10"/>
      <c r="VOS16" s="14"/>
      <c r="VOT16" s="10"/>
      <c r="VOU16" s="14"/>
      <c r="VOV16" s="10"/>
      <c r="VOW16" s="14"/>
      <c r="VOX16" s="10"/>
      <c r="VOY16" s="14"/>
      <c r="VOZ16" s="10"/>
      <c r="VPA16" s="14"/>
      <c r="VPB16" s="10"/>
      <c r="VPC16" s="14"/>
      <c r="VPD16" s="10"/>
      <c r="VPE16" s="14"/>
      <c r="VPF16" s="10"/>
      <c r="VPG16" s="14"/>
      <c r="VPH16" s="10"/>
      <c r="VPI16" s="14"/>
      <c r="VPJ16" s="10"/>
      <c r="VPK16" s="14"/>
      <c r="VPL16" s="10"/>
      <c r="VPM16" s="14"/>
      <c r="VPN16" s="10"/>
      <c r="VPO16" s="14"/>
      <c r="VPP16" s="10"/>
      <c r="VPQ16" s="14"/>
      <c r="VPR16" s="10"/>
      <c r="VPS16" s="14"/>
      <c r="VPT16" s="10"/>
      <c r="VPU16" s="14"/>
      <c r="VPV16" s="10"/>
      <c r="VPW16" s="14"/>
      <c r="VPX16" s="10"/>
      <c r="VPY16" s="14"/>
      <c r="VPZ16" s="10"/>
      <c r="VQA16" s="14"/>
      <c r="VQB16" s="10"/>
      <c r="VQC16" s="14"/>
      <c r="VQD16" s="10"/>
      <c r="VQE16" s="14"/>
      <c r="VQF16" s="10"/>
      <c r="VQG16" s="14"/>
      <c r="VQH16" s="10"/>
      <c r="VQI16" s="14"/>
      <c r="VQJ16" s="10"/>
      <c r="VQK16" s="14"/>
      <c r="VQL16" s="10"/>
      <c r="VQM16" s="14"/>
      <c r="VQN16" s="10"/>
      <c r="VQO16" s="14"/>
      <c r="VQP16" s="10"/>
      <c r="VQQ16" s="14"/>
      <c r="VQR16" s="10"/>
      <c r="VQS16" s="14"/>
      <c r="VQT16" s="10"/>
      <c r="VQU16" s="14"/>
      <c r="VQV16" s="10"/>
      <c r="VQW16" s="14"/>
      <c r="VQX16" s="10"/>
      <c r="VQY16" s="14"/>
      <c r="VQZ16" s="10"/>
      <c r="VRA16" s="14"/>
      <c r="VRB16" s="10"/>
      <c r="VRC16" s="14"/>
      <c r="VRD16" s="10"/>
      <c r="VRE16" s="14"/>
      <c r="VRF16" s="10"/>
      <c r="VRG16" s="14"/>
      <c r="VRH16" s="10"/>
      <c r="VRI16" s="14"/>
      <c r="VRJ16" s="10"/>
      <c r="VRK16" s="14"/>
      <c r="VRL16" s="10"/>
      <c r="VRM16" s="14"/>
      <c r="VRN16" s="10"/>
      <c r="VRO16" s="14"/>
      <c r="VRP16" s="10"/>
      <c r="VRQ16" s="14"/>
      <c r="VRR16" s="10"/>
      <c r="VRS16" s="14"/>
      <c r="VRT16" s="10"/>
      <c r="VRU16" s="14"/>
      <c r="VRV16" s="10"/>
      <c r="VRW16" s="14"/>
      <c r="VRX16" s="10"/>
      <c r="VRY16" s="14"/>
      <c r="VRZ16" s="10"/>
      <c r="VSA16" s="14"/>
      <c r="VSB16" s="10"/>
      <c r="VSC16" s="14"/>
      <c r="VSD16" s="10"/>
      <c r="VSE16" s="14"/>
      <c r="VSF16" s="10"/>
      <c r="VSG16" s="14"/>
      <c r="VSH16" s="10"/>
      <c r="VSI16" s="14"/>
      <c r="VSJ16" s="10"/>
      <c r="VSK16" s="14"/>
      <c r="VSL16" s="10"/>
      <c r="VSM16" s="14"/>
      <c r="VSN16" s="10"/>
      <c r="VSO16" s="14"/>
      <c r="VSP16" s="10"/>
      <c r="VSQ16" s="14"/>
      <c r="VSR16" s="10"/>
      <c r="VSS16" s="14"/>
      <c r="VST16" s="10"/>
      <c r="VSU16" s="14"/>
      <c r="VSV16" s="10"/>
      <c r="VSW16" s="14"/>
      <c r="VSX16" s="10"/>
      <c r="VSY16" s="14"/>
      <c r="VSZ16" s="10"/>
      <c r="VTA16" s="14"/>
      <c r="VTB16" s="10"/>
      <c r="VTC16" s="14"/>
      <c r="VTD16" s="10"/>
      <c r="VTE16" s="14"/>
      <c r="VTF16" s="10"/>
      <c r="VTG16" s="14"/>
      <c r="VTH16" s="10"/>
      <c r="VTI16" s="14"/>
      <c r="VTJ16" s="10"/>
      <c r="VTK16" s="14"/>
      <c r="VTL16" s="10"/>
      <c r="VTM16" s="14"/>
      <c r="VTN16" s="10"/>
      <c r="VTO16" s="14"/>
      <c r="VTP16" s="10"/>
      <c r="VTQ16" s="14"/>
      <c r="VTR16" s="10"/>
      <c r="VTS16" s="14"/>
      <c r="VTT16" s="10"/>
      <c r="VTU16" s="14"/>
      <c r="VTV16" s="10"/>
      <c r="VTW16" s="14"/>
      <c r="VTX16" s="10"/>
      <c r="VTY16" s="14"/>
      <c r="VTZ16" s="10"/>
      <c r="VUA16" s="14"/>
      <c r="VUB16" s="10"/>
      <c r="VUC16" s="14"/>
      <c r="VUD16" s="10"/>
      <c r="VUE16" s="14"/>
      <c r="VUF16" s="10"/>
      <c r="VUG16" s="14"/>
      <c r="VUH16" s="10"/>
      <c r="VUI16" s="14"/>
      <c r="VUJ16" s="10"/>
      <c r="VUK16" s="14"/>
      <c r="VUL16" s="10"/>
      <c r="VUM16" s="14"/>
      <c r="VUN16" s="10"/>
      <c r="VUO16" s="14"/>
      <c r="VUP16" s="10"/>
      <c r="VUQ16" s="14"/>
      <c r="VUR16" s="10"/>
      <c r="VUS16" s="14"/>
      <c r="VUT16" s="10"/>
      <c r="VUU16" s="14"/>
      <c r="VUV16" s="10"/>
      <c r="VUW16" s="14"/>
      <c r="VUX16" s="10"/>
      <c r="VUY16" s="14"/>
      <c r="VUZ16" s="10"/>
      <c r="VVA16" s="14"/>
      <c r="VVB16" s="10"/>
      <c r="VVC16" s="14"/>
      <c r="VVD16" s="10"/>
      <c r="VVE16" s="14"/>
      <c r="VVF16" s="10"/>
      <c r="VVG16" s="14"/>
      <c r="VVH16" s="10"/>
      <c r="VVI16" s="14"/>
      <c r="VVJ16" s="10"/>
      <c r="VVK16" s="14"/>
      <c r="VVL16" s="10"/>
      <c r="VVM16" s="14"/>
      <c r="VVN16" s="10"/>
      <c r="VVO16" s="14"/>
      <c r="VVP16" s="10"/>
      <c r="VVQ16" s="14"/>
      <c r="VVR16" s="10"/>
      <c r="VVS16" s="14"/>
      <c r="VVT16" s="10"/>
      <c r="VVU16" s="14"/>
      <c r="VVV16" s="10"/>
      <c r="VVW16" s="14"/>
      <c r="VVX16" s="10"/>
      <c r="VVY16" s="14"/>
      <c r="VVZ16" s="10"/>
      <c r="VWA16" s="14"/>
      <c r="VWB16" s="10"/>
      <c r="VWC16" s="14"/>
      <c r="VWD16" s="10"/>
      <c r="VWE16" s="14"/>
      <c r="VWF16" s="10"/>
      <c r="VWG16" s="14"/>
      <c r="VWH16" s="10"/>
      <c r="VWI16" s="14"/>
      <c r="VWJ16" s="10"/>
      <c r="VWK16" s="14"/>
      <c r="VWL16" s="10"/>
      <c r="VWM16" s="14"/>
      <c r="VWN16" s="10"/>
      <c r="VWO16" s="14"/>
      <c r="VWP16" s="10"/>
      <c r="VWQ16" s="14"/>
      <c r="VWR16" s="10"/>
      <c r="VWS16" s="14"/>
      <c r="VWT16" s="10"/>
      <c r="VWU16" s="14"/>
      <c r="VWV16" s="10"/>
      <c r="VWW16" s="14"/>
      <c r="VWX16" s="10"/>
      <c r="VWY16" s="14"/>
      <c r="VWZ16" s="10"/>
      <c r="VXA16" s="14"/>
      <c r="VXB16" s="10"/>
      <c r="VXC16" s="14"/>
      <c r="VXD16" s="10"/>
      <c r="VXE16" s="14"/>
      <c r="VXF16" s="10"/>
      <c r="VXG16" s="14"/>
      <c r="VXH16" s="10"/>
      <c r="VXI16" s="14"/>
      <c r="VXJ16" s="10"/>
      <c r="VXK16" s="14"/>
      <c r="VXL16" s="10"/>
      <c r="VXM16" s="14"/>
      <c r="VXN16" s="10"/>
      <c r="VXO16" s="14"/>
      <c r="VXP16" s="10"/>
      <c r="VXQ16" s="14"/>
      <c r="VXR16" s="10"/>
      <c r="VXS16" s="14"/>
      <c r="VXT16" s="10"/>
      <c r="VXU16" s="14"/>
      <c r="VXV16" s="10"/>
      <c r="VXW16" s="14"/>
      <c r="VXX16" s="10"/>
      <c r="VXY16" s="14"/>
      <c r="VXZ16" s="10"/>
      <c r="VYA16" s="14"/>
      <c r="VYB16" s="10"/>
      <c r="VYC16" s="14"/>
      <c r="VYD16" s="10"/>
      <c r="VYE16" s="14"/>
      <c r="VYF16" s="10"/>
      <c r="VYG16" s="14"/>
      <c r="VYH16" s="10"/>
      <c r="VYI16" s="14"/>
      <c r="VYJ16" s="10"/>
      <c r="VYK16" s="14"/>
      <c r="VYL16" s="10"/>
      <c r="VYM16" s="14"/>
      <c r="VYN16" s="10"/>
      <c r="VYO16" s="14"/>
      <c r="VYP16" s="10"/>
      <c r="VYQ16" s="14"/>
      <c r="VYR16" s="10"/>
      <c r="VYS16" s="14"/>
      <c r="VYT16" s="10"/>
      <c r="VYU16" s="14"/>
      <c r="VYV16" s="10"/>
      <c r="VYW16" s="14"/>
      <c r="VYX16" s="10"/>
      <c r="VYY16" s="14"/>
      <c r="VYZ16" s="10"/>
      <c r="VZA16" s="14"/>
      <c r="VZB16" s="10"/>
      <c r="VZC16" s="14"/>
      <c r="VZD16" s="10"/>
      <c r="VZE16" s="14"/>
      <c r="VZF16" s="10"/>
      <c r="VZG16" s="14"/>
      <c r="VZH16" s="10"/>
      <c r="VZI16" s="14"/>
      <c r="VZJ16" s="10"/>
      <c r="VZK16" s="14"/>
      <c r="VZL16" s="10"/>
      <c r="VZM16" s="14"/>
      <c r="VZN16" s="10"/>
      <c r="VZO16" s="14"/>
      <c r="VZP16" s="10"/>
      <c r="VZQ16" s="14"/>
      <c r="VZR16" s="10"/>
      <c r="VZS16" s="14"/>
      <c r="VZT16" s="10"/>
      <c r="VZU16" s="14"/>
      <c r="VZV16" s="10"/>
      <c r="VZW16" s="14"/>
      <c r="VZX16" s="10"/>
      <c r="VZY16" s="14"/>
      <c r="VZZ16" s="10"/>
      <c r="WAA16" s="14"/>
      <c r="WAB16" s="10"/>
      <c r="WAC16" s="14"/>
      <c r="WAD16" s="10"/>
      <c r="WAE16" s="14"/>
      <c r="WAF16" s="10"/>
      <c r="WAG16" s="14"/>
      <c r="WAH16" s="10"/>
      <c r="WAI16" s="14"/>
      <c r="WAJ16" s="10"/>
      <c r="WAK16" s="14"/>
      <c r="WAL16" s="10"/>
      <c r="WAM16" s="14"/>
      <c r="WAN16" s="10"/>
      <c r="WAO16" s="14"/>
      <c r="WAP16" s="10"/>
      <c r="WAQ16" s="14"/>
      <c r="WAR16" s="10"/>
      <c r="WAS16" s="14"/>
      <c r="WAT16" s="10"/>
      <c r="WAU16" s="14"/>
      <c r="WAV16" s="10"/>
      <c r="WAW16" s="14"/>
      <c r="WAX16" s="10"/>
      <c r="WAY16" s="14"/>
      <c r="WAZ16" s="10"/>
      <c r="WBA16" s="14"/>
      <c r="WBB16" s="10"/>
      <c r="WBC16" s="14"/>
      <c r="WBD16" s="10"/>
      <c r="WBE16" s="14"/>
      <c r="WBF16" s="10"/>
      <c r="WBG16" s="14"/>
      <c r="WBH16" s="10"/>
      <c r="WBI16" s="14"/>
      <c r="WBJ16" s="10"/>
      <c r="WBK16" s="14"/>
      <c r="WBL16" s="10"/>
      <c r="WBM16" s="14"/>
      <c r="WBN16" s="10"/>
      <c r="WBO16" s="14"/>
      <c r="WBP16" s="10"/>
      <c r="WBQ16" s="14"/>
      <c r="WBR16" s="10"/>
      <c r="WBS16" s="14"/>
      <c r="WBT16" s="10"/>
      <c r="WBU16" s="14"/>
      <c r="WBV16" s="10"/>
      <c r="WBW16" s="14"/>
      <c r="WBX16" s="10"/>
      <c r="WBY16" s="14"/>
      <c r="WBZ16" s="10"/>
      <c r="WCA16" s="14"/>
      <c r="WCB16" s="10"/>
      <c r="WCC16" s="14"/>
      <c r="WCD16" s="10"/>
      <c r="WCE16" s="14"/>
      <c r="WCF16" s="10"/>
      <c r="WCG16" s="14"/>
      <c r="WCH16" s="10"/>
      <c r="WCI16" s="14"/>
      <c r="WCJ16" s="10"/>
      <c r="WCK16" s="14"/>
      <c r="WCL16" s="10"/>
      <c r="WCM16" s="14"/>
      <c r="WCN16" s="10"/>
      <c r="WCO16" s="14"/>
      <c r="WCP16" s="10"/>
      <c r="WCQ16" s="14"/>
      <c r="WCR16" s="10"/>
      <c r="WCS16" s="14"/>
      <c r="WCT16" s="10"/>
      <c r="WCU16" s="14"/>
      <c r="WCV16" s="10"/>
      <c r="WCW16" s="14"/>
      <c r="WCX16" s="10"/>
      <c r="WCY16" s="14"/>
      <c r="WCZ16" s="10"/>
      <c r="WDA16" s="14"/>
      <c r="WDB16" s="10"/>
      <c r="WDC16" s="14"/>
      <c r="WDD16" s="10"/>
      <c r="WDE16" s="14"/>
      <c r="WDF16" s="10"/>
      <c r="WDG16" s="14"/>
      <c r="WDH16" s="10"/>
      <c r="WDI16" s="14"/>
      <c r="WDJ16" s="10"/>
      <c r="WDK16" s="14"/>
      <c r="WDL16" s="10"/>
      <c r="WDM16" s="14"/>
      <c r="WDN16" s="10"/>
      <c r="WDO16" s="14"/>
      <c r="WDP16" s="10"/>
      <c r="WDQ16" s="14"/>
      <c r="WDR16" s="10"/>
      <c r="WDS16" s="14"/>
      <c r="WDT16" s="10"/>
      <c r="WDU16" s="14"/>
      <c r="WDV16" s="10"/>
      <c r="WDW16" s="14"/>
      <c r="WDX16" s="10"/>
      <c r="WDY16" s="14"/>
      <c r="WDZ16" s="10"/>
      <c r="WEA16" s="14"/>
      <c r="WEB16" s="10"/>
      <c r="WEC16" s="14"/>
      <c r="WED16" s="10"/>
      <c r="WEE16" s="14"/>
      <c r="WEF16" s="10"/>
      <c r="WEG16" s="14"/>
      <c r="WEH16" s="10"/>
      <c r="WEI16" s="14"/>
      <c r="WEJ16" s="10"/>
      <c r="WEK16" s="14"/>
      <c r="WEL16" s="10"/>
      <c r="WEM16" s="14"/>
      <c r="WEN16" s="10"/>
      <c r="WEO16" s="14"/>
      <c r="WEP16" s="10"/>
      <c r="WEQ16" s="14"/>
      <c r="WER16" s="10"/>
      <c r="WES16" s="14"/>
      <c r="WET16" s="10"/>
      <c r="WEU16" s="14"/>
      <c r="WEV16" s="10"/>
      <c r="WEW16" s="14"/>
      <c r="WEX16" s="10"/>
      <c r="WEY16" s="14"/>
      <c r="WEZ16" s="10"/>
      <c r="WFA16" s="14"/>
      <c r="WFB16" s="10"/>
      <c r="WFC16" s="14"/>
      <c r="WFD16" s="10"/>
      <c r="WFE16" s="14"/>
      <c r="WFF16" s="10"/>
      <c r="WFG16" s="14"/>
      <c r="WFH16" s="10"/>
      <c r="WFI16" s="14"/>
      <c r="WFJ16" s="10"/>
      <c r="WFK16" s="14"/>
      <c r="WFL16" s="10"/>
      <c r="WFM16" s="14"/>
      <c r="WFN16" s="10"/>
      <c r="WFO16" s="14"/>
      <c r="WFP16" s="10"/>
      <c r="WFQ16" s="14"/>
      <c r="WFR16" s="10"/>
      <c r="WFS16" s="14"/>
      <c r="WFT16" s="10"/>
      <c r="WFU16" s="14"/>
      <c r="WFV16" s="10"/>
      <c r="WFW16" s="14"/>
      <c r="WFX16" s="10"/>
      <c r="WFY16" s="14"/>
      <c r="WFZ16" s="10"/>
      <c r="WGA16" s="14"/>
      <c r="WGB16" s="10"/>
      <c r="WGC16" s="14"/>
      <c r="WGD16" s="10"/>
      <c r="WGE16" s="14"/>
      <c r="WGF16" s="10"/>
      <c r="WGG16" s="14"/>
      <c r="WGH16" s="10"/>
      <c r="WGI16" s="14"/>
      <c r="WGJ16" s="10"/>
      <c r="WGK16" s="14"/>
      <c r="WGL16" s="10"/>
      <c r="WGM16" s="14"/>
      <c r="WGN16" s="10"/>
      <c r="WGO16" s="14"/>
      <c r="WGP16" s="10"/>
      <c r="WGQ16" s="14"/>
      <c r="WGR16" s="10"/>
      <c r="WGS16" s="14"/>
      <c r="WGT16" s="10"/>
      <c r="WGU16" s="14"/>
      <c r="WGV16" s="10"/>
      <c r="WGW16" s="14"/>
      <c r="WGX16" s="10"/>
      <c r="WGY16" s="14"/>
      <c r="WGZ16" s="10"/>
      <c r="WHA16" s="14"/>
      <c r="WHB16" s="10"/>
      <c r="WHC16" s="14"/>
      <c r="WHD16" s="10"/>
      <c r="WHE16" s="14"/>
      <c r="WHF16" s="10"/>
      <c r="WHG16" s="14"/>
      <c r="WHH16" s="10"/>
      <c r="WHI16" s="14"/>
      <c r="WHJ16" s="10"/>
      <c r="WHK16" s="14"/>
      <c r="WHL16" s="10"/>
      <c r="WHM16" s="14"/>
      <c r="WHN16" s="10"/>
      <c r="WHO16" s="14"/>
      <c r="WHP16" s="10"/>
      <c r="WHQ16" s="14"/>
      <c r="WHR16" s="10"/>
      <c r="WHS16" s="14"/>
      <c r="WHT16" s="10"/>
      <c r="WHU16" s="14"/>
      <c r="WHV16" s="10"/>
      <c r="WHW16" s="14"/>
      <c r="WHX16" s="10"/>
      <c r="WHY16" s="14"/>
      <c r="WHZ16" s="10"/>
      <c r="WIA16" s="14"/>
      <c r="WIB16" s="10"/>
      <c r="WIC16" s="14"/>
      <c r="WID16" s="10"/>
      <c r="WIE16" s="14"/>
      <c r="WIF16" s="10"/>
      <c r="WIG16" s="14"/>
      <c r="WIH16" s="10"/>
      <c r="WII16" s="14"/>
      <c r="WIJ16" s="10"/>
      <c r="WIK16" s="14"/>
      <c r="WIL16" s="10"/>
      <c r="WIM16" s="14"/>
      <c r="WIN16" s="10"/>
      <c r="WIO16" s="14"/>
      <c r="WIP16" s="10"/>
      <c r="WIQ16" s="14"/>
      <c r="WIR16" s="10"/>
      <c r="WIS16" s="14"/>
      <c r="WIT16" s="10"/>
      <c r="WIU16" s="14"/>
      <c r="WIV16" s="10"/>
      <c r="WIW16" s="14"/>
      <c r="WIX16" s="10"/>
      <c r="WIY16" s="14"/>
      <c r="WIZ16" s="10"/>
      <c r="WJA16" s="14"/>
      <c r="WJB16" s="10"/>
      <c r="WJC16" s="14"/>
      <c r="WJD16" s="10"/>
      <c r="WJE16" s="14"/>
      <c r="WJF16" s="10"/>
      <c r="WJG16" s="14"/>
      <c r="WJH16" s="10"/>
      <c r="WJI16" s="14"/>
      <c r="WJJ16" s="10"/>
      <c r="WJK16" s="14"/>
      <c r="WJL16" s="10"/>
      <c r="WJM16" s="14"/>
      <c r="WJN16" s="10"/>
      <c r="WJO16" s="14"/>
      <c r="WJP16" s="10"/>
      <c r="WJQ16" s="14"/>
      <c r="WJR16" s="10"/>
      <c r="WJS16" s="14"/>
      <c r="WJT16" s="10"/>
      <c r="WJU16" s="14"/>
      <c r="WJV16" s="10"/>
      <c r="WJW16" s="14"/>
      <c r="WJX16" s="10"/>
      <c r="WJY16" s="14"/>
      <c r="WJZ16" s="10"/>
      <c r="WKA16" s="14"/>
      <c r="WKB16" s="10"/>
      <c r="WKC16" s="14"/>
      <c r="WKD16" s="10"/>
      <c r="WKE16" s="14"/>
      <c r="WKF16" s="10"/>
      <c r="WKG16" s="14"/>
      <c r="WKH16" s="10"/>
      <c r="WKI16" s="14"/>
      <c r="WKJ16" s="10"/>
      <c r="WKK16" s="14"/>
      <c r="WKL16" s="10"/>
      <c r="WKM16" s="14"/>
      <c r="WKN16" s="10"/>
      <c r="WKO16" s="14"/>
      <c r="WKP16" s="10"/>
      <c r="WKQ16" s="14"/>
      <c r="WKR16" s="10"/>
      <c r="WKS16" s="14"/>
      <c r="WKT16" s="10"/>
      <c r="WKU16" s="14"/>
      <c r="WKV16" s="10"/>
      <c r="WKW16" s="14"/>
      <c r="WKX16" s="10"/>
      <c r="WKY16" s="14"/>
      <c r="WKZ16" s="10"/>
      <c r="WLA16" s="14"/>
      <c r="WLB16" s="10"/>
      <c r="WLC16" s="14"/>
      <c r="WLD16" s="10"/>
      <c r="WLE16" s="14"/>
      <c r="WLF16" s="10"/>
      <c r="WLG16" s="14"/>
      <c r="WLH16" s="10"/>
      <c r="WLI16" s="14"/>
      <c r="WLJ16" s="10"/>
      <c r="WLK16" s="14"/>
      <c r="WLL16" s="10"/>
      <c r="WLM16" s="14"/>
      <c r="WLN16" s="10"/>
      <c r="WLO16" s="14"/>
      <c r="WLP16" s="10"/>
      <c r="WLQ16" s="14"/>
      <c r="WLR16" s="10"/>
      <c r="WLS16" s="14"/>
      <c r="WLT16" s="10"/>
      <c r="WLU16" s="14"/>
      <c r="WLV16" s="10"/>
      <c r="WLW16" s="14"/>
      <c r="WLX16" s="10"/>
      <c r="WLY16" s="14"/>
      <c r="WLZ16" s="10"/>
      <c r="WMA16" s="14"/>
      <c r="WMB16" s="10"/>
      <c r="WMC16" s="14"/>
      <c r="WMD16" s="10"/>
      <c r="WME16" s="14"/>
      <c r="WMF16" s="10"/>
      <c r="WMG16" s="14"/>
      <c r="WMH16" s="10"/>
      <c r="WMI16" s="14"/>
      <c r="WMJ16" s="10"/>
      <c r="WMK16" s="14"/>
      <c r="WML16" s="10"/>
      <c r="WMM16" s="14"/>
      <c r="WMN16" s="10"/>
      <c r="WMO16" s="14"/>
      <c r="WMP16" s="10"/>
      <c r="WMQ16" s="14"/>
      <c r="WMR16" s="10"/>
      <c r="WMS16" s="14"/>
      <c r="WMT16" s="10"/>
      <c r="WMU16" s="14"/>
      <c r="WMV16" s="10"/>
      <c r="WMW16" s="14"/>
      <c r="WMX16" s="10"/>
      <c r="WMY16" s="14"/>
      <c r="WMZ16" s="10"/>
      <c r="WNA16" s="14"/>
      <c r="WNB16" s="10"/>
      <c r="WNC16" s="14"/>
      <c r="WND16" s="10"/>
      <c r="WNE16" s="14"/>
      <c r="WNF16" s="10"/>
      <c r="WNG16" s="14"/>
      <c r="WNH16" s="10"/>
      <c r="WNI16" s="14"/>
      <c r="WNJ16" s="10"/>
      <c r="WNK16" s="14"/>
      <c r="WNL16" s="10"/>
      <c r="WNM16" s="14"/>
      <c r="WNN16" s="10"/>
      <c r="WNO16" s="14"/>
      <c r="WNP16" s="10"/>
      <c r="WNQ16" s="14"/>
      <c r="WNR16" s="10"/>
      <c r="WNS16" s="14"/>
      <c r="WNT16" s="10"/>
      <c r="WNU16" s="14"/>
      <c r="WNV16" s="10"/>
      <c r="WNW16" s="14"/>
      <c r="WNX16" s="10"/>
      <c r="WNY16" s="14"/>
      <c r="WNZ16" s="10"/>
      <c r="WOA16" s="14"/>
      <c r="WOB16" s="10"/>
      <c r="WOC16" s="14"/>
      <c r="WOD16" s="10"/>
      <c r="WOE16" s="14"/>
      <c r="WOF16" s="10"/>
      <c r="WOG16" s="14"/>
      <c r="WOH16" s="10"/>
      <c r="WOI16" s="14"/>
      <c r="WOJ16" s="10"/>
      <c r="WOK16" s="14"/>
      <c r="WOL16" s="10"/>
      <c r="WOM16" s="14"/>
      <c r="WON16" s="10"/>
      <c r="WOO16" s="14"/>
      <c r="WOP16" s="10"/>
      <c r="WOQ16" s="14"/>
      <c r="WOR16" s="10"/>
      <c r="WOS16" s="14"/>
      <c r="WOT16" s="10"/>
      <c r="WOU16" s="14"/>
      <c r="WOV16" s="10"/>
      <c r="WOW16" s="14"/>
      <c r="WOX16" s="10"/>
      <c r="WOY16" s="14"/>
      <c r="WOZ16" s="10"/>
      <c r="WPA16" s="14"/>
      <c r="WPB16" s="10"/>
      <c r="WPC16" s="14"/>
      <c r="WPD16" s="10"/>
      <c r="WPE16" s="14"/>
      <c r="WPF16" s="10"/>
      <c r="WPG16" s="14"/>
      <c r="WPH16" s="10"/>
      <c r="WPI16" s="14"/>
      <c r="WPJ16" s="10"/>
      <c r="WPK16" s="14"/>
      <c r="WPL16" s="10"/>
      <c r="WPM16" s="14"/>
      <c r="WPN16" s="10"/>
      <c r="WPO16" s="14"/>
      <c r="WPP16" s="10"/>
      <c r="WPQ16" s="14"/>
      <c r="WPR16" s="10"/>
      <c r="WPS16" s="14"/>
      <c r="WPT16" s="10"/>
      <c r="WPU16" s="14"/>
      <c r="WPV16" s="10"/>
      <c r="WPW16" s="14"/>
      <c r="WPX16" s="10"/>
      <c r="WPY16" s="14"/>
      <c r="WPZ16" s="10"/>
      <c r="WQA16" s="14"/>
      <c r="WQB16" s="10"/>
      <c r="WQC16" s="14"/>
      <c r="WQD16" s="10"/>
      <c r="WQE16" s="14"/>
      <c r="WQF16" s="10"/>
      <c r="WQG16" s="14"/>
      <c r="WQH16" s="10"/>
      <c r="WQI16" s="14"/>
      <c r="WQJ16" s="10"/>
      <c r="WQK16" s="14"/>
      <c r="WQL16" s="10"/>
      <c r="WQM16" s="14"/>
      <c r="WQN16" s="10"/>
      <c r="WQO16" s="14"/>
      <c r="WQP16" s="10"/>
      <c r="WQQ16" s="14"/>
      <c r="WQR16" s="10"/>
      <c r="WQS16" s="14"/>
      <c r="WQT16" s="10"/>
      <c r="WQU16" s="14"/>
      <c r="WQV16" s="10"/>
      <c r="WQW16" s="14"/>
      <c r="WQX16" s="10"/>
      <c r="WQY16" s="14"/>
      <c r="WQZ16" s="10"/>
      <c r="WRA16" s="14"/>
      <c r="WRB16" s="10"/>
      <c r="WRC16" s="14"/>
      <c r="WRD16" s="10"/>
      <c r="WRE16" s="14"/>
      <c r="WRF16" s="10"/>
      <c r="WRG16" s="14"/>
      <c r="WRH16" s="10"/>
      <c r="WRI16" s="14"/>
      <c r="WRJ16" s="10"/>
      <c r="WRK16" s="14"/>
      <c r="WRL16" s="10"/>
      <c r="WRM16" s="14"/>
      <c r="WRN16" s="10"/>
      <c r="WRO16" s="14"/>
      <c r="WRP16" s="10"/>
      <c r="WRQ16" s="14"/>
      <c r="WRR16" s="10"/>
      <c r="WRS16" s="14"/>
      <c r="WRT16" s="10"/>
      <c r="WRU16" s="14"/>
      <c r="WRV16" s="10"/>
      <c r="WRW16" s="14"/>
      <c r="WRX16" s="10"/>
      <c r="WRY16" s="14"/>
      <c r="WRZ16" s="10"/>
      <c r="WSA16" s="14"/>
      <c r="WSB16" s="10"/>
      <c r="WSC16" s="14"/>
      <c r="WSD16" s="10"/>
      <c r="WSE16" s="14"/>
      <c r="WSF16" s="10"/>
      <c r="WSG16" s="14"/>
      <c r="WSH16" s="10"/>
      <c r="WSI16" s="14"/>
      <c r="WSJ16" s="10"/>
      <c r="WSK16" s="14"/>
      <c r="WSL16" s="10"/>
      <c r="WSM16" s="14"/>
      <c r="WSN16" s="10"/>
      <c r="WSO16" s="14"/>
      <c r="WSP16" s="10"/>
      <c r="WSQ16" s="14"/>
      <c r="WSR16" s="10"/>
      <c r="WSS16" s="14"/>
      <c r="WST16" s="10"/>
      <c r="WSU16" s="14"/>
      <c r="WSV16" s="10"/>
      <c r="WSW16" s="14"/>
      <c r="WSX16" s="10"/>
      <c r="WSY16" s="14"/>
      <c r="WSZ16" s="10"/>
      <c r="WTA16" s="14"/>
      <c r="WTB16" s="10"/>
      <c r="WTC16" s="14"/>
      <c r="WTD16" s="10"/>
      <c r="WTE16" s="14"/>
      <c r="WTF16" s="10"/>
      <c r="WTG16" s="14"/>
      <c r="WTH16" s="10"/>
      <c r="WTI16" s="14"/>
      <c r="WTJ16" s="10"/>
      <c r="WTK16" s="14"/>
      <c r="WTL16" s="10"/>
      <c r="WTM16" s="14"/>
      <c r="WTN16" s="10"/>
      <c r="WTO16" s="14"/>
      <c r="WTP16" s="10"/>
      <c r="WTQ16" s="14"/>
      <c r="WTR16" s="10"/>
      <c r="WTS16" s="14"/>
      <c r="WTT16" s="10"/>
      <c r="WTU16" s="14"/>
      <c r="WTV16" s="10"/>
      <c r="WTW16" s="14"/>
      <c r="WTX16" s="10"/>
      <c r="WTY16" s="14"/>
      <c r="WTZ16" s="10"/>
      <c r="WUA16" s="14"/>
      <c r="WUB16" s="10"/>
      <c r="WUC16" s="14"/>
      <c r="WUD16" s="10"/>
      <c r="WUE16" s="14"/>
      <c r="WUF16" s="10"/>
      <c r="WUG16" s="14"/>
      <c r="WUH16" s="10"/>
      <c r="WUI16" s="14"/>
      <c r="WUJ16" s="10"/>
      <c r="WUK16" s="14"/>
      <c r="WUL16" s="10"/>
      <c r="WUM16" s="14"/>
      <c r="WUN16" s="10"/>
      <c r="WUO16" s="14"/>
      <c r="WUP16" s="10"/>
      <c r="WUQ16" s="14"/>
      <c r="WUR16" s="10"/>
      <c r="WUS16" s="14"/>
      <c r="WUT16" s="10"/>
      <c r="WUU16" s="14"/>
      <c r="WUV16" s="10"/>
      <c r="WUW16" s="14"/>
      <c r="WUX16" s="10"/>
      <c r="WUY16" s="14"/>
      <c r="WUZ16" s="10"/>
      <c r="WVA16" s="14"/>
      <c r="WVB16" s="10"/>
      <c r="WVC16" s="14"/>
      <c r="WVD16" s="10"/>
      <c r="WVE16" s="14"/>
      <c r="WVF16" s="10"/>
      <c r="WVG16" s="14"/>
      <c r="WVH16" s="10"/>
      <c r="WVI16" s="14"/>
      <c r="WVJ16" s="10"/>
      <c r="WVK16" s="14"/>
      <c r="WVL16" s="10"/>
      <c r="WVM16" s="14"/>
      <c r="WVN16" s="10"/>
      <c r="WVO16" s="14"/>
      <c r="WVP16" s="10"/>
      <c r="WVQ16" s="14"/>
      <c r="WVR16" s="10"/>
      <c r="WVS16" s="14"/>
      <c r="WVT16" s="10"/>
      <c r="WVU16" s="14"/>
      <c r="WVV16" s="10"/>
      <c r="WVW16" s="14"/>
      <c r="WVX16" s="10"/>
      <c r="WVY16" s="14"/>
      <c r="WVZ16" s="10"/>
      <c r="WWA16" s="14"/>
      <c r="WWB16" s="10"/>
      <c r="WWC16" s="14"/>
      <c r="WWD16" s="10"/>
      <c r="WWE16" s="14"/>
      <c r="WWF16" s="10"/>
      <c r="WWG16" s="14"/>
      <c r="WWH16" s="10"/>
      <c r="WWI16" s="14"/>
      <c r="WWJ16" s="10"/>
      <c r="WWK16" s="14"/>
      <c r="WWL16" s="10"/>
      <c r="WWM16" s="14"/>
      <c r="WWN16" s="10"/>
      <c r="WWO16" s="14"/>
      <c r="WWP16" s="10"/>
      <c r="WWQ16" s="14"/>
      <c r="WWR16" s="10"/>
      <c r="WWS16" s="14"/>
      <c r="WWT16" s="10"/>
      <c r="WWU16" s="14"/>
      <c r="WWV16" s="10"/>
      <c r="WWW16" s="14"/>
      <c r="WWX16" s="10"/>
      <c r="WWY16" s="14"/>
      <c r="WWZ16" s="10"/>
      <c r="WXA16" s="14"/>
      <c r="WXB16" s="10"/>
      <c r="WXC16" s="14"/>
      <c r="WXD16" s="10"/>
      <c r="WXE16" s="14"/>
      <c r="WXF16" s="10"/>
      <c r="WXG16" s="14"/>
      <c r="WXH16" s="10"/>
      <c r="WXI16" s="14"/>
      <c r="WXJ16" s="10"/>
      <c r="WXK16" s="14"/>
      <c r="WXL16" s="10"/>
      <c r="WXM16" s="14"/>
      <c r="WXN16" s="10"/>
      <c r="WXO16" s="14"/>
      <c r="WXP16" s="10"/>
      <c r="WXQ16" s="14"/>
      <c r="WXR16" s="10"/>
      <c r="WXS16" s="14"/>
      <c r="WXT16" s="10"/>
      <c r="WXU16" s="14"/>
      <c r="WXV16" s="10"/>
      <c r="WXW16" s="14"/>
      <c r="WXX16" s="10"/>
      <c r="WXY16" s="14"/>
      <c r="WXZ16" s="10"/>
      <c r="WYA16" s="14"/>
      <c r="WYB16" s="10"/>
      <c r="WYC16" s="14"/>
      <c r="WYD16" s="10"/>
      <c r="WYE16" s="14"/>
      <c r="WYF16" s="10"/>
      <c r="WYG16" s="14"/>
      <c r="WYH16" s="10"/>
      <c r="WYI16" s="14"/>
      <c r="WYJ16" s="10"/>
      <c r="WYK16" s="14"/>
      <c r="WYL16" s="10"/>
      <c r="WYM16" s="14"/>
      <c r="WYN16" s="10"/>
      <c r="WYO16" s="14"/>
      <c r="WYP16" s="10"/>
      <c r="WYQ16" s="14"/>
      <c r="WYR16" s="10"/>
      <c r="WYS16" s="14"/>
      <c r="WYT16" s="10"/>
      <c r="WYU16" s="14"/>
      <c r="WYV16" s="10"/>
      <c r="WYW16" s="14"/>
      <c r="WYX16" s="10"/>
      <c r="WYY16" s="14"/>
      <c r="WYZ16" s="10"/>
      <c r="WZA16" s="14"/>
      <c r="WZB16" s="10"/>
      <c r="WZC16" s="14"/>
      <c r="WZD16" s="10"/>
      <c r="WZE16" s="14"/>
      <c r="WZF16" s="10"/>
      <c r="WZG16" s="14"/>
      <c r="WZH16" s="10"/>
      <c r="WZI16" s="14"/>
      <c r="WZJ16" s="10"/>
      <c r="WZK16" s="14"/>
      <c r="WZL16" s="10"/>
      <c r="WZM16" s="14"/>
      <c r="WZN16" s="10"/>
      <c r="WZO16" s="14"/>
      <c r="WZP16" s="10"/>
      <c r="WZQ16" s="14"/>
      <c r="WZR16" s="10"/>
      <c r="WZS16" s="14"/>
      <c r="WZT16" s="10"/>
      <c r="WZU16" s="14"/>
      <c r="WZV16" s="10"/>
      <c r="WZW16" s="14"/>
      <c r="WZX16" s="10"/>
      <c r="WZY16" s="14"/>
      <c r="WZZ16" s="10"/>
      <c r="XAA16" s="14"/>
      <c r="XAB16" s="10"/>
      <c r="XAC16" s="14"/>
      <c r="XAD16" s="10"/>
      <c r="XAE16" s="14"/>
      <c r="XAF16" s="10"/>
      <c r="XAG16" s="14"/>
      <c r="XAH16" s="10"/>
      <c r="XAI16" s="14"/>
      <c r="XAJ16" s="10"/>
      <c r="XAK16" s="14"/>
      <c r="XAL16" s="10"/>
      <c r="XAM16" s="14"/>
      <c r="XAN16" s="10"/>
      <c r="XAO16" s="14"/>
      <c r="XAP16" s="10"/>
      <c r="XAQ16" s="14"/>
      <c r="XAR16" s="10"/>
      <c r="XAS16" s="14"/>
      <c r="XAT16" s="10"/>
      <c r="XAU16" s="14"/>
      <c r="XAV16" s="10"/>
      <c r="XAW16" s="14"/>
      <c r="XAX16" s="10"/>
      <c r="XAY16" s="14"/>
      <c r="XAZ16" s="10"/>
      <c r="XBA16" s="14"/>
      <c r="XBB16" s="10"/>
      <c r="XBC16" s="14"/>
      <c r="XBD16" s="10"/>
      <c r="XBE16" s="14"/>
      <c r="XBF16" s="10"/>
      <c r="XBG16" s="14"/>
      <c r="XBH16" s="10"/>
      <c r="XBI16" s="14"/>
      <c r="XBJ16" s="10"/>
      <c r="XBK16" s="14"/>
      <c r="XBL16" s="10"/>
      <c r="XBM16" s="14"/>
      <c r="XBN16" s="10"/>
      <c r="XBO16" s="14"/>
      <c r="XBP16" s="10"/>
      <c r="XBQ16" s="14"/>
      <c r="XBR16" s="10"/>
      <c r="XBS16" s="14"/>
      <c r="XBT16" s="10"/>
      <c r="XBU16" s="14"/>
      <c r="XBV16" s="10"/>
      <c r="XBW16" s="14"/>
      <c r="XBX16" s="10"/>
      <c r="XBY16" s="14"/>
      <c r="XBZ16" s="10"/>
      <c r="XCA16" s="14"/>
      <c r="XCB16" s="10"/>
      <c r="XCC16" s="14"/>
      <c r="XCD16" s="10"/>
      <c r="XCE16" s="14"/>
      <c r="XCF16" s="10"/>
      <c r="XCG16" s="14"/>
      <c r="XCH16" s="10"/>
      <c r="XCI16" s="14"/>
      <c r="XCJ16" s="10"/>
      <c r="XCK16" s="14"/>
      <c r="XCL16" s="10"/>
      <c r="XCM16" s="14"/>
      <c r="XCN16" s="10"/>
      <c r="XCO16" s="14"/>
      <c r="XCP16" s="10"/>
      <c r="XCQ16" s="14"/>
      <c r="XCR16" s="10"/>
      <c r="XCS16" s="14"/>
      <c r="XCT16" s="10"/>
      <c r="XCU16" s="14"/>
      <c r="XCV16" s="10"/>
      <c r="XCW16" s="14"/>
      <c r="XCX16" s="10"/>
      <c r="XCY16" s="14"/>
      <c r="XCZ16" s="10"/>
      <c r="XDA16" s="14"/>
      <c r="XDB16" s="10"/>
      <c r="XDC16" s="14"/>
      <c r="XDD16" s="10"/>
      <c r="XDE16" s="14"/>
      <c r="XDF16" s="10"/>
      <c r="XDG16" s="14"/>
      <c r="XDH16" s="10"/>
      <c r="XDI16" s="14"/>
      <c r="XDJ16" s="10"/>
      <c r="XDK16" s="14"/>
      <c r="XDL16" s="10"/>
      <c r="XDM16" s="14"/>
      <c r="XDN16" s="10"/>
      <c r="XDO16" s="14"/>
      <c r="XDP16" s="10"/>
      <c r="XDQ16" s="14"/>
      <c r="XDR16" s="10"/>
      <c r="XDS16" s="14"/>
      <c r="XDT16" s="10"/>
      <c r="XDU16" s="14"/>
      <c r="XDV16" s="10"/>
      <c r="XDW16" s="14"/>
      <c r="XDX16" s="10"/>
      <c r="XDY16" s="14"/>
      <c r="XDZ16" s="10"/>
      <c r="XEA16" s="14"/>
      <c r="XEB16" s="10"/>
      <c r="XEC16" s="14"/>
      <c r="XED16" s="10"/>
      <c r="XEE16" s="14"/>
      <c r="XEF16" s="10"/>
      <c r="XEG16" s="14"/>
      <c r="XEH16" s="10"/>
      <c r="XEI16" s="14"/>
      <c r="XEJ16" s="10"/>
      <c r="XEK16" s="14"/>
      <c r="XEL16" s="10"/>
      <c r="XEM16" s="14"/>
      <c r="XEN16" s="10"/>
      <c r="XEO16" s="14"/>
      <c r="XEP16" s="10"/>
      <c r="XEQ16" s="14"/>
      <c r="XER16" s="10"/>
      <c r="XES16" s="14"/>
      <c r="XET16" s="10"/>
      <c r="XEU16" s="14"/>
      <c r="XEV16" s="10"/>
      <c r="XEW16" s="14"/>
      <c r="XEX16" s="10"/>
      <c r="XEY16" s="14"/>
      <c r="XEZ16" s="10"/>
      <c r="XFA16" s="14"/>
      <c r="XFB16" s="10"/>
      <c r="XFC16" s="14"/>
      <c r="XFD16" s="10"/>
    </row>
    <row r="17" spans="1:2" ht="30" x14ac:dyDescent="0.25">
      <c r="A17" s="14" t="s">
        <v>258</v>
      </c>
      <c r="B17" s="10">
        <v>6</v>
      </c>
    </row>
    <row r="18" spans="1:2" ht="45" x14ac:dyDescent="0.25">
      <c r="A18" s="14" t="s">
        <v>259</v>
      </c>
      <c r="B18" s="10" t="s">
        <v>7</v>
      </c>
    </row>
    <row r="19" spans="1:2" x14ac:dyDescent="0.25">
      <c r="A19" s="14" t="s">
        <v>314</v>
      </c>
      <c r="B19" s="10">
        <v>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B5"/>
  <sheetViews>
    <sheetView workbookViewId="0">
      <selection activeCell="D11" sqref="D11"/>
    </sheetView>
  </sheetViews>
  <sheetFormatPr defaultRowHeight="15" x14ac:dyDescent="0.25"/>
  <cols>
    <col min="1" max="1" width="28.7109375" customWidth="1"/>
    <col min="2" max="2" width="10.7109375" customWidth="1"/>
  </cols>
  <sheetData>
    <row r="1" spans="1:2" s="1" customFormat="1" x14ac:dyDescent="0.25">
      <c r="A1" s="1" t="s">
        <v>0</v>
      </c>
      <c r="B1" s="1" t="s">
        <v>43</v>
      </c>
    </row>
    <row r="2" spans="1:2" ht="31.5" x14ac:dyDescent="0.25">
      <c r="A2" s="7" t="s">
        <v>19</v>
      </c>
      <c r="B2" s="9">
        <v>1</v>
      </c>
    </row>
    <row r="3" spans="1:2" ht="31.5" x14ac:dyDescent="0.25">
      <c r="A3" s="7" t="s">
        <v>20</v>
      </c>
      <c r="B3" s="9">
        <v>2</v>
      </c>
    </row>
    <row r="4" spans="1:2" ht="31.5" x14ac:dyDescent="0.25">
      <c r="A4" s="7" t="s">
        <v>197</v>
      </c>
      <c r="B4" s="27">
        <v>3</v>
      </c>
    </row>
    <row r="5" spans="1:2" ht="31.5" x14ac:dyDescent="0.25">
      <c r="A5" s="7" t="s">
        <v>198</v>
      </c>
      <c r="B5" s="9">
        <v>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B6"/>
  <sheetViews>
    <sheetView workbookViewId="0">
      <selection activeCell="B5" sqref="B5"/>
    </sheetView>
  </sheetViews>
  <sheetFormatPr defaultRowHeight="15" x14ac:dyDescent="0.25"/>
  <cols>
    <col min="1" max="1" width="20.5703125" customWidth="1"/>
    <col min="2" max="2" width="11.42578125" customWidth="1"/>
  </cols>
  <sheetData>
    <row r="1" spans="1:2" s="1" customFormat="1" x14ac:dyDescent="0.25">
      <c r="A1" s="1" t="s">
        <v>3</v>
      </c>
      <c r="B1" s="1" t="s">
        <v>43</v>
      </c>
    </row>
    <row r="2" spans="1:2" ht="32.25" thickBot="1" x14ac:dyDescent="0.3">
      <c r="A2" s="18" t="s">
        <v>26</v>
      </c>
      <c r="B2" s="8" t="s">
        <v>30</v>
      </c>
    </row>
    <row r="3" spans="1:2" ht="16.5" thickBot="1" x14ac:dyDescent="0.3">
      <c r="A3" s="18" t="s">
        <v>24</v>
      </c>
      <c r="B3" s="8" t="s">
        <v>31</v>
      </c>
    </row>
    <row r="4" spans="1:2" ht="16.5" thickBot="1" x14ac:dyDescent="0.3">
      <c r="A4" s="18" t="s">
        <v>25</v>
      </c>
      <c r="B4" s="8" t="s">
        <v>63</v>
      </c>
    </row>
    <row r="5" spans="1:2" ht="79.5" thickBot="1" x14ac:dyDescent="0.3">
      <c r="A5" s="61" t="s">
        <v>359</v>
      </c>
      <c r="B5" s="8" t="s">
        <v>64</v>
      </c>
    </row>
    <row r="6" spans="1:2" ht="48" thickBot="1" x14ac:dyDescent="0.3">
      <c r="A6" s="18" t="s">
        <v>27</v>
      </c>
      <c r="B6" s="8" t="s">
        <v>111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B3"/>
  <sheetViews>
    <sheetView workbookViewId="0">
      <selection activeCell="A2" sqref="A2:A3"/>
    </sheetView>
  </sheetViews>
  <sheetFormatPr defaultRowHeight="15" x14ac:dyDescent="0.25"/>
  <cols>
    <col min="1" max="1" width="17.140625" customWidth="1"/>
  </cols>
  <sheetData>
    <row r="1" spans="1:2" s="1" customFormat="1" x14ac:dyDescent="0.25">
      <c r="A1" s="1" t="s">
        <v>53</v>
      </c>
      <c r="B1" s="1" t="s">
        <v>43</v>
      </c>
    </row>
    <row r="2" spans="1:2" ht="15.75" x14ac:dyDescent="0.25">
      <c r="A2" s="7" t="s">
        <v>28</v>
      </c>
      <c r="B2" s="8" t="s">
        <v>30</v>
      </c>
    </row>
    <row r="3" spans="1:2" ht="15.75" x14ac:dyDescent="0.25">
      <c r="A3" s="7" t="s">
        <v>29</v>
      </c>
      <c r="B3" s="8" t="s">
        <v>31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62"/>
  <sheetViews>
    <sheetView topLeftCell="A20" zoomScale="90" zoomScaleNormal="90" workbookViewId="0">
      <selection activeCell="A48" sqref="A48"/>
    </sheetView>
  </sheetViews>
  <sheetFormatPr defaultRowHeight="15" x14ac:dyDescent="0.25"/>
  <cols>
    <col min="1" max="1" width="71.28515625" customWidth="1"/>
    <col min="2" max="2" width="13.85546875" style="24" customWidth="1"/>
    <col min="3" max="3" width="53.28515625" customWidth="1"/>
  </cols>
  <sheetData>
    <row r="1" spans="1:3" x14ac:dyDescent="0.25">
      <c r="A1" s="1" t="s">
        <v>46</v>
      </c>
      <c r="B1" s="24" t="s">
        <v>43</v>
      </c>
      <c r="C1" s="1" t="s">
        <v>52</v>
      </c>
    </row>
    <row r="2" spans="1:3" ht="31.5" x14ac:dyDescent="0.25">
      <c r="A2" s="7" t="s">
        <v>127</v>
      </c>
      <c r="B2" s="19">
        <v>5</v>
      </c>
      <c r="C2" s="21" t="str">
        <f>LEFT(ТаблОснЗакЕП[[#This Row],[Основание закупки у ЕИ]],255)</f>
        <v>Прочее (не в соответствии с Положением о закупках)</v>
      </c>
    </row>
    <row r="3" spans="1:3" ht="94.5" x14ac:dyDescent="0.25">
      <c r="A3" s="7" t="s">
        <v>128</v>
      </c>
      <c r="B3" s="19">
        <v>16</v>
      </c>
      <c r="C3" s="21" t="str">
        <f>LEFT(ТаблОснЗакЕП[[#This Row],[Основание закупки у ЕИ]],255)</f>
        <v>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v>
      </c>
    </row>
    <row r="4" spans="1:3" ht="63" x14ac:dyDescent="0.25">
      <c r="A4" s="7" t="s">
        <v>129</v>
      </c>
      <c r="B4" s="19">
        <v>17</v>
      </c>
      <c r="C4" s="21" t="str">
        <f>LEFT(ТаблОснЗакЕП[[#This Row],[Основание закупки у ЕИ]],255)</f>
        <v>16.1.2 Заключается договор с гарантирующим поставщиком электрической энергии энергоснабжения или купли-продажи электрической энергии.</v>
      </c>
    </row>
    <row r="5" spans="1:3" ht="110.25" x14ac:dyDescent="0.25">
      <c r="A5" s="7" t="s">
        <v>130</v>
      </c>
      <c r="B5" s="19">
        <v>18</v>
      </c>
      <c r="C5" s="21" t="str">
        <f>LEFT(ТаблОснЗакЕП[[#This Row],[Основание закупки у ЕИ]],255)</f>
        <v xml:space="preserve">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v>
      </c>
    </row>
    <row r="6" spans="1:3" ht="63" x14ac:dyDescent="0.25">
      <c r="A6" s="7" t="s">
        <v>131</v>
      </c>
      <c r="B6" s="19">
        <v>19</v>
      </c>
      <c r="C6" s="21" t="str">
        <f>LEFT(ТаблОснЗакЕП[[#This Row],[Основание закупки у ЕИ]],255)</f>
        <v>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v>
      </c>
    </row>
    <row r="7" spans="1:3" ht="94.5" x14ac:dyDescent="0.25">
      <c r="A7" s="7" t="s">
        <v>132</v>
      </c>
      <c r="B7" s="19">
        <v>20</v>
      </c>
      <c r="C7" s="21" t="str">
        <f>LEFT(ТаблОснЗакЕП[[#This Row],[Основание закупки у ЕИ]],255)</f>
        <v>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v>
      </c>
    </row>
    <row r="8" spans="1:3" ht="173.25" x14ac:dyDescent="0.25">
      <c r="A8" s="7" t="s">
        <v>133</v>
      </c>
      <c r="B8" s="19">
        <v>21</v>
      </c>
      <c r="C8" s="21" t="str">
        <f>LEFT(ТаблОснЗакЕП[[#This Row],[Основание закупки у ЕИ]],255)</f>
        <v>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v>
      </c>
    </row>
    <row r="9" spans="1:3" ht="94.5" x14ac:dyDescent="0.25">
      <c r="A9" s="7" t="s">
        <v>134</v>
      </c>
      <c r="B9" s="19">
        <v>22</v>
      </c>
      <c r="C9" s="21" t="str">
        <f>LEFT(ТаблОснЗакЕП[[#This Row],[Основание закупки у ЕИ]],255)</f>
        <v xml:space="preserve">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v>
      </c>
    </row>
    <row r="10" spans="1:3" ht="47.25" x14ac:dyDescent="0.25">
      <c r="A10" s="7" t="s">
        <v>135</v>
      </c>
      <c r="B10" s="19">
        <v>23</v>
      </c>
      <c r="C10" s="21" t="str">
        <f>LEFT(ТаблОснЗакЕП[[#This Row],[Основание закупки у ЕИ]],255)</f>
        <v>16.1.8 Заключается договор на посещение зоопарка, театра, кинотеатра, цирка, музея, выставки, спортивного мероприятия.</v>
      </c>
    </row>
    <row r="11" spans="1:3" ht="110.25" x14ac:dyDescent="0.25">
      <c r="A11" s="7" t="s">
        <v>136</v>
      </c>
      <c r="B11" s="19">
        <v>24</v>
      </c>
      <c r="C11" s="21" t="str">
        <f>LEFT(ТаблОснЗакЕП[[#This Row],[Основание закупки у ЕИ]],255)</f>
        <v>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v>
      </c>
    </row>
    <row r="12" spans="1:3" ht="94.5" x14ac:dyDescent="0.25">
      <c r="A12" s="7" t="s">
        <v>137</v>
      </c>
      <c r="B12" s="19">
        <v>25</v>
      </c>
      <c r="C12" s="21" t="str">
        <f>LEFT(ТаблОснЗакЕП[[#This Row],[Основание закупки у ЕИ]],255)</f>
        <v xml:space="preserve">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v>
      </c>
    </row>
    <row r="13" spans="1:3" ht="141.75" x14ac:dyDescent="0.25">
      <c r="A13" s="7" t="s">
        <v>138</v>
      </c>
      <c r="B13" s="19">
        <v>26</v>
      </c>
      <c r="C13" s="21" t="str">
        <f>LEFT(ТаблОснЗакЕП[[#This Row],[Основание закупки у ЕИ]],255)</f>
        <v xml:space="preserve">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v>
      </c>
    </row>
    <row r="14" spans="1:3" ht="94.5" x14ac:dyDescent="0.25">
      <c r="A14" s="7" t="s">
        <v>139</v>
      </c>
      <c r="B14" s="19">
        <v>27</v>
      </c>
      <c r="C14" s="21" t="str">
        <f>LEFT(ТаблОснЗакЕП[[#This Row],[Основание закупки у ЕИ]],255)</f>
        <v>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v>
      </c>
    </row>
    <row r="15" spans="1:3" ht="141.75" x14ac:dyDescent="0.25">
      <c r="A15" s="7" t="s">
        <v>140</v>
      </c>
      <c r="B15" s="22">
        <v>28</v>
      </c>
      <c r="C15" s="21" t="str">
        <f>LEFT(ТаблОснЗакЕП[[#This Row],[Основание закупки у ЕИ]],255)</f>
        <v>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v>
      </c>
    </row>
    <row r="16" spans="1:3" ht="47.25" x14ac:dyDescent="0.25">
      <c r="A16" s="23" t="s">
        <v>141</v>
      </c>
      <c r="B16" s="19">
        <v>29</v>
      </c>
      <c r="C16" s="21" t="str">
        <f>LEFT(ТаблОснЗакЕП[[#This Row],[Основание закупки у ЕИ]],255)</f>
        <v>16.1.14 Компанией Группы Газпром осуществляется закупка товаров (работ, услуг) у ОАО «Газпром».</v>
      </c>
    </row>
    <row r="17" spans="1:3" ht="94.5" x14ac:dyDescent="0.25">
      <c r="A17" s="7" t="s">
        <v>142</v>
      </c>
      <c r="B17" s="19">
        <v>30</v>
      </c>
      <c r="C17" s="21" t="str">
        <f>LEFT(ТаблОснЗакЕП[[#This Row],[Основание закупки у ЕИ]],255)</f>
        <v>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v>
      </c>
    </row>
    <row r="18" spans="1:3" ht="110.25" x14ac:dyDescent="0.25">
      <c r="A18" s="7" t="s">
        <v>143</v>
      </c>
      <c r="B18" s="19">
        <v>31</v>
      </c>
      <c r="C18" s="21" t="str">
        <f>LEFT(ТаблОснЗакЕП[[#This Row],[Основание закупки у ЕИ]],255)</f>
        <v>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v>
      </c>
    </row>
    <row r="19" spans="1:3" ht="47.25" x14ac:dyDescent="0.25">
      <c r="A19" s="7" t="s">
        <v>144</v>
      </c>
      <c r="B19" s="19">
        <v>32</v>
      </c>
      <c r="C19" s="21" t="str">
        <f>LEFT(ТаблОснЗакЕП[[#This Row],[Основание закупки у ЕИ]],255)</f>
        <v>16.1.17 Заключается гражданско-правовой договор с физическим лицом, не являющимся индивидуальным предпринимателем.</v>
      </c>
    </row>
    <row r="20" spans="1:3" ht="31.5" x14ac:dyDescent="0.25">
      <c r="A20" s="7" t="s">
        <v>145</v>
      </c>
      <c r="B20" s="19">
        <v>33</v>
      </c>
      <c r="C20" s="21" t="str">
        <f>LEFT(ТаблОснЗакЕП[[#This Row],[Основание закупки у ЕИ]],255)</f>
        <v>16.1.18 Заключается договор купли-продажи газа, газового конденсата, нефти.</v>
      </c>
    </row>
    <row r="21" spans="1:3" ht="47.25" x14ac:dyDescent="0.25">
      <c r="A21" s="7" t="s">
        <v>146</v>
      </c>
      <c r="B21" s="19">
        <v>34</v>
      </c>
      <c r="C21" s="21" t="str">
        <f>LEFT(ТаблОснЗакЕП[[#This Row],[Основание закупки у ЕИ]],255)</f>
        <v>16.1.19 Заключается договор на оказание услуг транзита и компримирования газа за пределами Российской Федерации.</v>
      </c>
    </row>
    <row r="22" spans="1:3" ht="141.75" x14ac:dyDescent="0.25">
      <c r="A22" s="7" t="s">
        <v>147</v>
      </c>
      <c r="B22" s="19">
        <v>35</v>
      </c>
      <c r="C22" s="21" t="str">
        <f>LEFT(ТаблОснЗакЕП[[#This Row],[Основание закупки у ЕИ]],255)</f>
        <v>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v>
      </c>
    </row>
    <row r="23" spans="1:3" ht="110.25" x14ac:dyDescent="0.25">
      <c r="A23" s="7" t="s">
        <v>148</v>
      </c>
      <c r="B23" s="19">
        <v>36</v>
      </c>
      <c r="C23" s="21" t="str">
        <f>LEFT(ТаблОснЗакЕП[[#This Row],[Основание закупки у ЕИ]],255)</f>
        <v>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v>
      </c>
    </row>
    <row r="24" spans="1:3" ht="31.5" x14ac:dyDescent="0.25">
      <c r="A24" s="7" t="s">
        <v>149</v>
      </c>
      <c r="B24" s="19">
        <v>37</v>
      </c>
      <c r="C24" s="21" t="str">
        <f>LEFT(ТаблОснЗакЕП[[#This Row],[Основание закупки у ЕИ]],255)</f>
        <v>16.1.22 Заключается инвестиционный договор, по которому инвестором выступает ОАО «Газпром».</v>
      </c>
    </row>
    <row r="25" spans="1:3" ht="108.75" customHeight="1" x14ac:dyDescent="0.25">
      <c r="A25" s="7" t="s">
        <v>150</v>
      </c>
      <c r="B25" s="19">
        <v>38</v>
      </c>
      <c r="C25" s="21" t="str">
        <f>LEFT(ТаблОснЗакЕП[[#This Row],[Основание закупки у ЕИ]],255)</f>
        <v>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v>
      </c>
    </row>
    <row r="26" spans="1:3" ht="78.75" x14ac:dyDescent="0.25">
      <c r="A26" s="7" t="s">
        <v>151</v>
      </c>
      <c r="B26" s="19">
        <v>39</v>
      </c>
      <c r="C26" s="21" t="str">
        <f>LEFT(ТаблОснЗакЕП[[#This Row],[Основание закупки у ЕИ]],255)</f>
        <v>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v>
      </c>
    </row>
    <row r="27" spans="1:3" ht="94.5" x14ac:dyDescent="0.25">
      <c r="A27" s="7" t="s">
        <v>152</v>
      </c>
      <c r="B27" s="19">
        <v>40</v>
      </c>
      <c r="C27" s="21" t="str">
        <f>LEFT(ТаблОснЗакЕП[[#This Row],[Основание закупки у ЕИ]],255)</f>
        <v>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v>
      </c>
    </row>
    <row r="28" spans="1:3" ht="31.5" x14ac:dyDescent="0.25">
      <c r="A28" s="7" t="s">
        <v>153</v>
      </c>
      <c r="B28" s="19">
        <v>41</v>
      </c>
      <c r="C28" s="21" t="str">
        <f>LEFT(ТаблОснЗакЕП[[#This Row],[Основание закупки у ЕИ]],255)</f>
        <v>16.1.26 Заключается договор на оказание благотворительной помощи или спонсорства.</v>
      </c>
    </row>
    <row r="29" spans="1:3" ht="31.5" x14ac:dyDescent="0.25">
      <c r="A29" s="7" t="s">
        <v>154</v>
      </c>
      <c r="B29" s="19">
        <v>42</v>
      </c>
      <c r="C29" s="21" t="str">
        <f>LEFT(ТаблОснЗакЕП[[#This Row],[Основание закупки у ЕИ]],255)</f>
        <v>16.1.27 Заключается договор с оператором электронной торговой площадки.</v>
      </c>
    </row>
    <row r="30" spans="1:3" ht="126" x14ac:dyDescent="0.25">
      <c r="A30" s="7" t="s">
        <v>155</v>
      </c>
      <c r="B30" s="19">
        <v>43</v>
      </c>
      <c r="C30" s="21" t="str">
        <f>LEFT(ТаблОснЗакЕП[[#This Row],[Основание закупки у ЕИ]],255)</f>
        <v>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v>
      </c>
    </row>
    <row r="31" spans="1:3" ht="94.5" x14ac:dyDescent="0.25">
      <c r="A31" s="7" t="s">
        <v>156</v>
      </c>
      <c r="B31" s="19">
        <v>44</v>
      </c>
      <c r="C31" s="21" t="str">
        <f>LEFT(ТаблОснЗакЕП[[#This Row],[Основание закупки у ЕИ]],255)</f>
        <v>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v>
      </c>
    </row>
    <row r="32" spans="1:3" ht="94.5" x14ac:dyDescent="0.25">
      <c r="A32" s="7" t="s">
        <v>157</v>
      </c>
      <c r="B32" s="19">
        <v>45</v>
      </c>
      <c r="C32" s="21" t="str">
        <f>LEFT(ТаблОснЗакЕП[[#This Row],[Основание закупки у ЕИ]],255)</f>
        <v>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v>
      </c>
    </row>
    <row r="33" spans="1:3" ht="63" x14ac:dyDescent="0.25">
      <c r="A33" s="7" t="s">
        <v>158</v>
      </c>
      <c r="B33" s="19">
        <v>46</v>
      </c>
      <c r="C33" s="21" t="str">
        <f>LEFT(ТаблОснЗакЕП[[#This Row],[Основание закупки у ЕИ]],255)</f>
        <v>16.1.31 Заключается договор с кредитной организацией на предоставление банковской гарантии обеспечения обязательств Общества, Компании Группы Газпром.</v>
      </c>
    </row>
    <row r="34" spans="1:3" ht="94.5" x14ac:dyDescent="0.25">
      <c r="A34" s="7" t="s">
        <v>159</v>
      </c>
      <c r="B34" s="19">
        <v>47</v>
      </c>
      <c r="C34" s="21" t="str">
        <f>LEFT(ТаблОснЗакЕП[[#This Row],[Основание закупки у ЕИ]],255)</f>
        <v>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v>
      </c>
    </row>
    <row r="35" spans="1:3" ht="63" x14ac:dyDescent="0.25">
      <c r="A35" s="7" t="s">
        <v>160</v>
      </c>
      <c r="B35" s="19">
        <v>48</v>
      </c>
      <c r="C35" s="21" t="str">
        <f>LEFT(ТаблОснЗакЕП[[#This Row],[Основание закупки у ЕИ]],255)</f>
        <v>16.1.33 Заключается договор на закупку услуг по сопровождению и обслуживанию рублевых долговых обязательств ОАО «Газпром» и/или Компаний Группы Газпром.</v>
      </c>
    </row>
    <row r="36" spans="1:3" ht="15.75" x14ac:dyDescent="0.25">
      <c r="A36" s="7" t="s">
        <v>161</v>
      </c>
      <c r="B36" s="19">
        <v>49</v>
      </c>
      <c r="C36" s="21" t="str">
        <f>LEFT(ТаблОснЗакЕП[[#This Row],[Основание закупки у ЕИ]],255)</f>
        <v>16.1.34.1 Услуг связи</v>
      </c>
    </row>
    <row r="37" spans="1:3" ht="47.25" x14ac:dyDescent="0.25">
      <c r="A37" s="7" t="s">
        <v>162</v>
      </c>
      <c r="B37" s="19">
        <v>50</v>
      </c>
      <c r="C37" s="21" t="str">
        <f>LEFT(ТаблОснЗакЕП[[#This Row],[Основание закупки у ЕИ]],255)</f>
        <v>16.1.34.2 Работ (услуг) по обслуживанию и ремонту оборудования связи на базе собственных технических центров подрядчиков (исполнителей).</v>
      </c>
    </row>
    <row r="38" spans="1:3" ht="31.5" x14ac:dyDescent="0.25">
      <c r="A38" s="7" t="s">
        <v>163</v>
      </c>
      <c r="B38" s="19">
        <v>51</v>
      </c>
      <c r="C38" s="21" t="str">
        <f>LEFT(ТаблОснЗакЕП[[#This Row],[Основание закупки у ЕИ]],255)</f>
        <v>16.1.34.3 Услуг информационно-технического обеспечения</v>
      </c>
    </row>
    <row r="39" spans="1:3" ht="157.5" x14ac:dyDescent="0.25">
      <c r="A39" s="7" t="s">
        <v>164</v>
      </c>
      <c r="B39" s="19">
        <v>52</v>
      </c>
      <c r="C39" s="21" t="str">
        <f>LEFT(ТаблОснЗакЕП[[#This Row],[Основание закупки у ЕИ]],255)</f>
        <v>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v>
      </c>
    </row>
    <row r="40" spans="1:3" ht="47.25" x14ac:dyDescent="0.25">
      <c r="A40" s="7" t="s">
        <v>165</v>
      </c>
      <c r="B40" s="19">
        <v>53</v>
      </c>
      <c r="C40" s="21" t="str">
        <f>LEFT(ТаблОснЗакЕП[[#This Row],[Основание закупки у ЕИ]],255)</f>
        <v>16.1.34.5 Услуг по организации технического надзора за строительством объектов ОАО «Газпром».</v>
      </c>
    </row>
    <row r="41" spans="1:3" ht="78.75" x14ac:dyDescent="0.25">
      <c r="A41" s="7" t="s">
        <v>166</v>
      </c>
      <c r="B41" s="19">
        <v>54</v>
      </c>
      <c r="C41" s="21" t="str">
        <f>LEFT(ТаблОснЗакЕП[[#This Row],[Основание закупки у ЕИ]],255)</f>
        <v>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v>
      </c>
    </row>
    <row r="42" spans="1:3" ht="63" x14ac:dyDescent="0.25">
      <c r="A42" s="7" t="s">
        <v>167</v>
      </c>
      <c r="B42" s="19">
        <v>55</v>
      </c>
      <c r="C42" s="21" t="str">
        <f>LEFT(ТаблОснЗакЕП[[#This Row],[Основание закупки у ЕИ]],255)</f>
        <v>16.1.34.7 Услуг по организации технического обслуживания и ремонта на объектах ОАО «Газпром» и его дочерних обществ в соответствии с приказом ОАО «Газпром».</v>
      </c>
    </row>
    <row r="43" spans="1:3" ht="63" x14ac:dyDescent="0.25">
      <c r="A43" s="7" t="s">
        <v>168</v>
      </c>
      <c r="B43" s="19">
        <v>56</v>
      </c>
      <c r="C43" s="21" t="str">
        <f>LEFT(ТаблОснЗакЕП[[#This Row],[Основание закупки у ЕИ]],255)</f>
        <v>16.1.34.8 Услуг по организации работ по диагностическому обследованию объектов ОАО «Газпром» в соответствии с приказом ОАО «Газпром».</v>
      </c>
    </row>
    <row r="44" spans="1:3" ht="110.25" x14ac:dyDescent="0.25">
      <c r="A44" s="7" t="s">
        <v>169</v>
      </c>
      <c r="B44" s="19">
        <v>57</v>
      </c>
      <c r="C44" s="21" t="str">
        <f>LEFT(ТаблОснЗакЕП[[#This Row],[Основание закупки у ЕИ]],255)</f>
        <v>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v>
      </c>
    </row>
    <row r="45" spans="1:3" ht="78.75" x14ac:dyDescent="0.25">
      <c r="A45" s="7" t="s">
        <v>170</v>
      </c>
      <c r="B45" s="19">
        <v>58</v>
      </c>
      <c r="C45" s="21" t="str">
        <f>LEFT(ТаблОснЗакЕП[[#This Row],[Основание закупки у ЕИ]],255)</f>
        <v>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v>
      </c>
    </row>
    <row r="46" spans="1:3" ht="47.25" x14ac:dyDescent="0.25">
      <c r="A46" s="7" t="s">
        <v>171</v>
      </c>
      <c r="B46" s="19">
        <v>59</v>
      </c>
      <c r="C46" s="55" t="str">
        <f>LEFT(ТаблОснЗакЕП[[#This Row],[Основание закупки у ЕИ]],255)</f>
        <v>16.1.34.11 Транспортных услуг железнодорожным транспортом, подачи-уборки вагонов собственным локомотивным парком.</v>
      </c>
    </row>
    <row r="47" spans="1:3" ht="94.5" x14ac:dyDescent="0.25">
      <c r="A47" s="56" t="s">
        <v>322</v>
      </c>
      <c r="B47" s="54">
        <v>60</v>
      </c>
      <c r="C47" s="55" t="str">
        <f>LEFT(ТаблОснЗакЕП[[#This Row],[Основание закупки у ЕИ]],255)</f>
        <v>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v>
      </c>
    </row>
    <row r="48" spans="1:3" ht="157.5" x14ac:dyDescent="0.25">
      <c r="A48" s="7" t="s">
        <v>323</v>
      </c>
      <c r="B48" s="19">
        <v>61</v>
      </c>
      <c r="C48" s="21" t="str">
        <f>LEFT(ТаблОснЗакЕП[[#This Row],[Основание закупки у ЕИ]],255)</f>
        <v>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v>
      </c>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sheetData>
  <pageMargins left="0.23622047244094491" right="0.23622047244094491" top="0.35433070866141736" bottom="0.35433070866141736" header="0.31496062992125984" footer="0.31496062992125984"/>
  <pageSetup paperSize="9" scale="85"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A2"/>
  <sheetViews>
    <sheetView workbookViewId="0">
      <selection activeCell="B5" sqref="B5"/>
    </sheetView>
  </sheetViews>
  <sheetFormatPr defaultRowHeight="15" x14ac:dyDescent="0.25"/>
  <sheetData>
    <row r="1" spans="1:1" x14ac:dyDescent="0.25">
      <c r="A1" t="s">
        <v>22</v>
      </c>
    </row>
    <row r="2" spans="1:1" x14ac:dyDescent="0.25">
      <c r="A2"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A3"/>
  <sheetViews>
    <sheetView workbookViewId="0">
      <selection activeCell="B5" sqref="B5"/>
    </sheetView>
  </sheetViews>
  <sheetFormatPr defaultRowHeight="15" x14ac:dyDescent="0.25"/>
  <sheetData>
    <row r="1" spans="1:1" x14ac:dyDescent="0.25">
      <c r="A1">
        <v>1</v>
      </c>
    </row>
    <row r="2" spans="1:1" x14ac:dyDescent="0.25">
      <c r="A2">
        <v>2</v>
      </c>
    </row>
    <row r="3" spans="1:1" x14ac:dyDescent="0.25">
      <c r="A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16</vt:i4>
      </vt:variant>
      <vt:variant>
        <vt:lpstr>Именованные диапазоны</vt:lpstr>
      </vt:variant>
      <vt:variant>
        <vt:i4>12</vt:i4>
      </vt:variant>
    </vt:vector>
  </HeadingPairs>
  <TitlesOfParts>
    <vt:vector size="28" baseType="lpstr">
      <vt:lpstr>ППЗ</vt:lpstr>
      <vt:lpstr>Федеральные законы</vt:lpstr>
      <vt:lpstr>Разделы Плана закупок</vt:lpstr>
      <vt:lpstr>Источники финансирования</vt:lpstr>
      <vt:lpstr>Способы закупки</vt:lpstr>
      <vt:lpstr>Форма конкурентной закупки</vt:lpstr>
      <vt:lpstr>Основание закупки у ЕП</vt:lpstr>
      <vt:lpstr>Да, нет</vt:lpstr>
      <vt:lpstr>Приоритет</vt:lpstr>
      <vt:lpstr>Профильные департаменты</vt:lpstr>
      <vt:lpstr>Направления закупки</vt:lpstr>
      <vt:lpstr>Выбор</vt:lpstr>
      <vt:lpstr>Статьи платежного баланса</vt:lpstr>
      <vt:lpstr>Ставки НДС</vt:lpstr>
      <vt:lpstr>Предмет закупки для исключения</vt:lpstr>
      <vt:lpstr>ОНМ</vt:lpstr>
      <vt:lpstr>PlanPosNR</vt:lpstr>
      <vt:lpstr>ВыборИстФин</vt:lpstr>
      <vt:lpstr>ВыборНапрЗакуп</vt:lpstr>
      <vt:lpstr>ВыборОснЗакуп</vt:lpstr>
      <vt:lpstr>ВыборОснЗакупЕП</vt:lpstr>
      <vt:lpstr>ВыборПодрГазпром</vt:lpstr>
      <vt:lpstr>ВыборПредметЗакупкиИсключения</vt:lpstr>
      <vt:lpstr>ВыборРазделПл</vt:lpstr>
      <vt:lpstr>ВыборСпосЗакуп</vt:lpstr>
      <vt:lpstr>ВыборСтавкиНДС</vt:lpstr>
      <vt:lpstr>ВыборФормЗакуп</vt:lpstr>
      <vt:lpstr>ТаблИсключ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2017-12-08T09:46:05Z</dcterms:modified>
</cp:coreProperties>
</file>